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P:\01 - Setor Administrativo e Financeiro\2026\INDICADORES INTELIGENCIA\2026\02 - FEVEREIRO\"/>
    </mc:Choice>
  </mc:AlternateContent>
  <xr:revisionPtr revIDLastSave="0" documentId="13_ncr:1_{7E2F340D-6B46-4A79-80C2-A0984A10F0C1}" xr6:coauthVersionLast="47" xr6:coauthVersionMax="47" xr10:uidLastSave="{00000000-0000-0000-0000-000000000000}"/>
  <workbookProtection workbookAlgorithmName="SHA-512" workbookHashValue="Yax1Hz7gNOJ722BUs7Wj/ZzHHJYlldW2Fmtp1RHZRAySx9PPNLbakq8qcJNunLuIH5uZXnFkwJqUVOvJdlKvZA==" workbookSaltValue="JUu23qrX6CRiJyl3JqrJTw==" workbookSpinCount="100000" lockStructure="1"/>
  <bookViews>
    <workbookView xWindow="-120" yWindow="-120" windowWidth="20730" windowHeight="11040" activeTab="1" xr2:uid="{00000000-000D-0000-FFFF-FFFF00000000}"/>
  </bookViews>
  <sheets>
    <sheet name="Página1" sheetId="3" r:id="rId1"/>
    <sheet name="Orçamento" sheetId="2" r:id="rId2"/>
    <sheet name="Base Produtos" sheetId="1" state="hidden" r:id="rId3"/>
  </sheets>
  <definedNames>
    <definedName name="_xlnm._FilterDatabase" localSheetId="2" hidden="1">'Base Produtos'!$A$1:$K$1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E12" i="2"/>
  <c r="F12" i="2"/>
  <c r="G12" i="2"/>
  <c r="H12" i="2"/>
  <c r="I12" i="2"/>
  <c r="J12" i="2"/>
  <c r="K12" i="2"/>
  <c r="L12" i="2"/>
  <c r="D13" i="2"/>
  <c r="E13" i="2"/>
  <c r="F13" i="2"/>
  <c r="G13" i="2"/>
  <c r="H13" i="2"/>
  <c r="I13" i="2"/>
  <c r="J13" i="2"/>
  <c r="K13" i="2"/>
  <c r="L13" i="2"/>
  <c r="D14" i="2"/>
  <c r="E14" i="2"/>
  <c r="F14" i="2"/>
  <c r="G14" i="2"/>
  <c r="H14" i="2"/>
  <c r="I14" i="2"/>
  <c r="J14" i="2"/>
  <c r="K14" i="2"/>
  <c r="L14" i="2"/>
  <c r="D15" i="2"/>
  <c r="E15" i="2"/>
  <c r="F15" i="2"/>
  <c r="G15" i="2"/>
  <c r="H15" i="2"/>
  <c r="I15" i="2"/>
  <c r="J15" i="2"/>
  <c r="K15" i="2"/>
  <c r="L15" i="2"/>
  <c r="N500" i="2" l="1"/>
  <c r="L500" i="2"/>
  <c r="K500" i="2"/>
  <c r="G500" i="2"/>
  <c r="H500" i="2" s="1"/>
  <c r="F500" i="2"/>
  <c r="E500" i="2"/>
  <c r="D500" i="2"/>
  <c r="N499" i="2"/>
  <c r="L499" i="2"/>
  <c r="K499" i="2"/>
  <c r="G499" i="2"/>
  <c r="H499" i="2" s="1"/>
  <c r="F499" i="2"/>
  <c r="E499" i="2"/>
  <c r="D499" i="2"/>
  <c r="N498" i="2"/>
  <c r="L498" i="2"/>
  <c r="K498" i="2"/>
  <c r="G498" i="2"/>
  <c r="H498" i="2" s="1"/>
  <c r="F498" i="2"/>
  <c r="E498" i="2"/>
  <c r="D498" i="2"/>
  <c r="N497" i="2"/>
  <c r="L497" i="2"/>
  <c r="K497" i="2"/>
  <c r="G497" i="2"/>
  <c r="H497" i="2" s="1"/>
  <c r="F497" i="2"/>
  <c r="E497" i="2"/>
  <c r="D497" i="2"/>
  <c r="N496" i="2"/>
  <c r="L496" i="2"/>
  <c r="K496" i="2"/>
  <c r="G496" i="2"/>
  <c r="H496" i="2" s="1"/>
  <c r="F496" i="2"/>
  <c r="E496" i="2"/>
  <c r="D496" i="2"/>
  <c r="N495" i="2"/>
  <c r="L495" i="2"/>
  <c r="K495" i="2"/>
  <c r="G495" i="2"/>
  <c r="H495" i="2" s="1"/>
  <c r="F495" i="2"/>
  <c r="E495" i="2"/>
  <c r="D495" i="2"/>
  <c r="N494" i="2"/>
  <c r="L494" i="2"/>
  <c r="K494" i="2"/>
  <c r="G494" i="2"/>
  <c r="H494" i="2" s="1"/>
  <c r="F494" i="2"/>
  <c r="E494" i="2"/>
  <c r="D494" i="2"/>
  <c r="N493" i="2"/>
  <c r="L493" i="2"/>
  <c r="K493" i="2"/>
  <c r="G493" i="2"/>
  <c r="H493" i="2" s="1"/>
  <c r="F493" i="2"/>
  <c r="E493" i="2"/>
  <c r="D493" i="2"/>
  <c r="N492" i="2"/>
  <c r="L492" i="2"/>
  <c r="K492" i="2"/>
  <c r="G492" i="2"/>
  <c r="H492" i="2" s="1"/>
  <c r="F492" i="2"/>
  <c r="E492" i="2"/>
  <c r="D492" i="2"/>
  <c r="N491" i="2"/>
  <c r="L491" i="2"/>
  <c r="K491" i="2"/>
  <c r="G491" i="2"/>
  <c r="H491" i="2" s="1"/>
  <c r="F491" i="2"/>
  <c r="E491" i="2"/>
  <c r="D491" i="2"/>
  <c r="N490" i="2"/>
  <c r="L490" i="2"/>
  <c r="K490" i="2"/>
  <c r="G490" i="2"/>
  <c r="H490" i="2" s="1"/>
  <c r="F490" i="2"/>
  <c r="E490" i="2"/>
  <c r="D490" i="2"/>
  <c r="N489" i="2"/>
  <c r="L489" i="2"/>
  <c r="K489" i="2"/>
  <c r="G489" i="2"/>
  <c r="H489" i="2" s="1"/>
  <c r="F489" i="2"/>
  <c r="E489" i="2"/>
  <c r="D489" i="2"/>
  <c r="N488" i="2"/>
  <c r="L488" i="2"/>
  <c r="K488" i="2"/>
  <c r="G488" i="2"/>
  <c r="H488" i="2" s="1"/>
  <c r="F488" i="2"/>
  <c r="E488" i="2"/>
  <c r="D488" i="2"/>
  <c r="N487" i="2"/>
  <c r="L487" i="2"/>
  <c r="K487" i="2"/>
  <c r="G487" i="2"/>
  <c r="H487" i="2" s="1"/>
  <c r="F487" i="2"/>
  <c r="E487" i="2"/>
  <c r="D487" i="2"/>
  <c r="N486" i="2"/>
  <c r="L486" i="2"/>
  <c r="K486" i="2"/>
  <c r="G486" i="2"/>
  <c r="H486" i="2" s="1"/>
  <c r="F486" i="2"/>
  <c r="E486" i="2"/>
  <c r="D486" i="2"/>
  <c r="N485" i="2"/>
  <c r="L485" i="2"/>
  <c r="K485" i="2"/>
  <c r="G485" i="2"/>
  <c r="H485" i="2" s="1"/>
  <c r="F485" i="2"/>
  <c r="E485" i="2"/>
  <c r="D485" i="2"/>
  <c r="N484" i="2"/>
  <c r="L484" i="2"/>
  <c r="K484" i="2"/>
  <c r="G484" i="2"/>
  <c r="H484" i="2" s="1"/>
  <c r="F484" i="2"/>
  <c r="E484" i="2"/>
  <c r="D484" i="2"/>
  <c r="N483" i="2"/>
  <c r="L483" i="2"/>
  <c r="K483" i="2"/>
  <c r="G483" i="2"/>
  <c r="H483" i="2" s="1"/>
  <c r="F483" i="2"/>
  <c r="E483" i="2"/>
  <c r="D483" i="2"/>
  <c r="N482" i="2"/>
  <c r="L482" i="2"/>
  <c r="K482" i="2"/>
  <c r="G482" i="2"/>
  <c r="H482" i="2" s="1"/>
  <c r="F482" i="2"/>
  <c r="E482" i="2"/>
  <c r="D482" i="2"/>
  <c r="N481" i="2"/>
  <c r="L481" i="2"/>
  <c r="K481" i="2"/>
  <c r="G481" i="2"/>
  <c r="H481" i="2" s="1"/>
  <c r="F481" i="2"/>
  <c r="E481" i="2"/>
  <c r="D481" i="2"/>
  <c r="N480" i="2"/>
  <c r="L480" i="2"/>
  <c r="K480" i="2"/>
  <c r="G480" i="2"/>
  <c r="H480" i="2" s="1"/>
  <c r="F480" i="2"/>
  <c r="E480" i="2"/>
  <c r="D480" i="2"/>
  <c r="N479" i="2"/>
  <c r="L479" i="2"/>
  <c r="K479" i="2"/>
  <c r="G479" i="2"/>
  <c r="H479" i="2" s="1"/>
  <c r="F479" i="2"/>
  <c r="E479" i="2"/>
  <c r="D479" i="2"/>
  <c r="N478" i="2"/>
  <c r="L478" i="2"/>
  <c r="K478" i="2"/>
  <c r="G478" i="2"/>
  <c r="H478" i="2" s="1"/>
  <c r="F478" i="2"/>
  <c r="E478" i="2"/>
  <c r="D478" i="2"/>
  <c r="N477" i="2"/>
  <c r="L477" i="2"/>
  <c r="K477" i="2"/>
  <c r="G477" i="2"/>
  <c r="H477" i="2" s="1"/>
  <c r="F477" i="2"/>
  <c r="E477" i="2"/>
  <c r="D477" i="2"/>
  <c r="N476" i="2"/>
  <c r="L476" i="2"/>
  <c r="K476" i="2"/>
  <c r="G476" i="2"/>
  <c r="H476" i="2" s="1"/>
  <c r="F476" i="2"/>
  <c r="E476" i="2"/>
  <c r="D476" i="2"/>
  <c r="N475" i="2"/>
  <c r="L475" i="2"/>
  <c r="K475" i="2"/>
  <c r="G475" i="2"/>
  <c r="H475" i="2" s="1"/>
  <c r="F475" i="2"/>
  <c r="E475" i="2"/>
  <c r="D475" i="2"/>
  <c r="N474" i="2"/>
  <c r="L474" i="2"/>
  <c r="K474" i="2"/>
  <c r="G474" i="2"/>
  <c r="H474" i="2" s="1"/>
  <c r="F474" i="2"/>
  <c r="E474" i="2"/>
  <c r="D474" i="2"/>
  <c r="N473" i="2"/>
  <c r="L473" i="2"/>
  <c r="K473" i="2"/>
  <c r="G473" i="2"/>
  <c r="H473" i="2" s="1"/>
  <c r="F473" i="2"/>
  <c r="E473" i="2"/>
  <c r="D473" i="2"/>
  <c r="N472" i="2"/>
  <c r="L472" i="2"/>
  <c r="K472" i="2"/>
  <c r="G472" i="2"/>
  <c r="H472" i="2" s="1"/>
  <c r="F472" i="2"/>
  <c r="E472" i="2"/>
  <c r="D472" i="2"/>
  <c r="N471" i="2"/>
  <c r="L471" i="2"/>
  <c r="K471" i="2"/>
  <c r="G471" i="2"/>
  <c r="H471" i="2" s="1"/>
  <c r="F471" i="2"/>
  <c r="E471" i="2"/>
  <c r="D471" i="2"/>
  <c r="N470" i="2"/>
  <c r="L470" i="2"/>
  <c r="K470" i="2"/>
  <c r="G470" i="2"/>
  <c r="H470" i="2" s="1"/>
  <c r="F470" i="2"/>
  <c r="E470" i="2"/>
  <c r="D470" i="2"/>
  <c r="N469" i="2"/>
  <c r="L469" i="2"/>
  <c r="K469" i="2"/>
  <c r="G469" i="2"/>
  <c r="H469" i="2" s="1"/>
  <c r="F469" i="2"/>
  <c r="E469" i="2"/>
  <c r="D469" i="2"/>
  <c r="N468" i="2"/>
  <c r="L468" i="2"/>
  <c r="K468" i="2"/>
  <c r="G468" i="2"/>
  <c r="H468" i="2" s="1"/>
  <c r="F468" i="2"/>
  <c r="E468" i="2"/>
  <c r="D468" i="2"/>
  <c r="N467" i="2"/>
  <c r="L467" i="2"/>
  <c r="K467" i="2"/>
  <c r="G467" i="2"/>
  <c r="H467" i="2" s="1"/>
  <c r="F467" i="2"/>
  <c r="E467" i="2"/>
  <c r="D467" i="2"/>
  <c r="N466" i="2"/>
  <c r="L466" i="2"/>
  <c r="K466" i="2"/>
  <c r="G466" i="2"/>
  <c r="H466" i="2" s="1"/>
  <c r="F466" i="2"/>
  <c r="E466" i="2"/>
  <c r="D466" i="2"/>
  <c r="N465" i="2"/>
  <c r="L465" i="2"/>
  <c r="K465" i="2"/>
  <c r="G465" i="2"/>
  <c r="H465" i="2" s="1"/>
  <c r="F465" i="2"/>
  <c r="E465" i="2"/>
  <c r="D465" i="2"/>
  <c r="N464" i="2"/>
  <c r="L464" i="2"/>
  <c r="K464" i="2"/>
  <c r="G464" i="2"/>
  <c r="H464" i="2" s="1"/>
  <c r="F464" i="2"/>
  <c r="E464" i="2"/>
  <c r="D464" i="2"/>
  <c r="N463" i="2"/>
  <c r="L463" i="2"/>
  <c r="K463" i="2"/>
  <c r="G463" i="2"/>
  <c r="H463" i="2" s="1"/>
  <c r="F463" i="2"/>
  <c r="E463" i="2"/>
  <c r="D463" i="2"/>
  <c r="N462" i="2"/>
  <c r="L462" i="2"/>
  <c r="K462" i="2"/>
  <c r="G462" i="2"/>
  <c r="H462" i="2" s="1"/>
  <c r="F462" i="2"/>
  <c r="E462" i="2"/>
  <c r="D462" i="2"/>
  <c r="N461" i="2"/>
  <c r="L461" i="2"/>
  <c r="K461" i="2"/>
  <c r="G461" i="2"/>
  <c r="H461" i="2" s="1"/>
  <c r="F461" i="2"/>
  <c r="E461" i="2"/>
  <c r="D461" i="2"/>
  <c r="N460" i="2"/>
  <c r="L460" i="2"/>
  <c r="K460" i="2"/>
  <c r="G460" i="2"/>
  <c r="H460" i="2" s="1"/>
  <c r="F460" i="2"/>
  <c r="E460" i="2"/>
  <c r="D460" i="2"/>
  <c r="N459" i="2"/>
  <c r="L459" i="2"/>
  <c r="K459" i="2"/>
  <c r="G459" i="2"/>
  <c r="H459" i="2" s="1"/>
  <c r="F459" i="2"/>
  <c r="E459" i="2"/>
  <c r="D459" i="2"/>
  <c r="N458" i="2"/>
  <c r="L458" i="2"/>
  <c r="K458" i="2"/>
  <c r="G458" i="2"/>
  <c r="H458" i="2" s="1"/>
  <c r="F458" i="2"/>
  <c r="E458" i="2"/>
  <c r="D458" i="2"/>
  <c r="N457" i="2"/>
  <c r="L457" i="2"/>
  <c r="K457" i="2"/>
  <c r="G457" i="2"/>
  <c r="H457" i="2" s="1"/>
  <c r="F457" i="2"/>
  <c r="E457" i="2"/>
  <c r="D457" i="2"/>
  <c r="N456" i="2"/>
  <c r="L456" i="2"/>
  <c r="K456" i="2"/>
  <c r="G456" i="2"/>
  <c r="H456" i="2" s="1"/>
  <c r="F456" i="2"/>
  <c r="E456" i="2"/>
  <c r="D456" i="2"/>
  <c r="N455" i="2"/>
  <c r="L455" i="2"/>
  <c r="K455" i="2"/>
  <c r="G455" i="2"/>
  <c r="H455" i="2" s="1"/>
  <c r="F455" i="2"/>
  <c r="E455" i="2"/>
  <c r="D455" i="2"/>
  <c r="N454" i="2"/>
  <c r="L454" i="2"/>
  <c r="K454" i="2"/>
  <c r="G454" i="2"/>
  <c r="H454" i="2" s="1"/>
  <c r="F454" i="2"/>
  <c r="E454" i="2"/>
  <c r="D454" i="2"/>
  <c r="N453" i="2"/>
  <c r="L453" i="2"/>
  <c r="K453" i="2"/>
  <c r="G453" i="2"/>
  <c r="H453" i="2" s="1"/>
  <c r="F453" i="2"/>
  <c r="E453" i="2"/>
  <c r="D453" i="2"/>
  <c r="N452" i="2"/>
  <c r="L452" i="2"/>
  <c r="K452" i="2"/>
  <c r="G452" i="2"/>
  <c r="H452" i="2" s="1"/>
  <c r="F452" i="2"/>
  <c r="E452" i="2"/>
  <c r="D452" i="2"/>
  <c r="N451" i="2"/>
  <c r="L451" i="2"/>
  <c r="K451" i="2"/>
  <c r="G451" i="2"/>
  <c r="H451" i="2" s="1"/>
  <c r="F451" i="2"/>
  <c r="E451" i="2"/>
  <c r="D451" i="2"/>
  <c r="N450" i="2"/>
  <c r="L450" i="2"/>
  <c r="K450" i="2"/>
  <c r="G450" i="2"/>
  <c r="H450" i="2" s="1"/>
  <c r="F450" i="2"/>
  <c r="E450" i="2"/>
  <c r="D450" i="2"/>
  <c r="N449" i="2"/>
  <c r="L449" i="2"/>
  <c r="K449" i="2"/>
  <c r="G449" i="2"/>
  <c r="H449" i="2" s="1"/>
  <c r="F449" i="2"/>
  <c r="E449" i="2"/>
  <c r="D449" i="2"/>
  <c r="N448" i="2"/>
  <c r="L448" i="2"/>
  <c r="K448" i="2"/>
  <c r="G448" i="2"/>
  <c r="H448" i="2" s="1"/>
  <c r="F448" i="2"/>
  <c r="E448" i="2"/>
  <c r="D448" i="2"/>
  <c r="N447" i="2"/>
  <c r="L447" i="2"/>
  <c r="K447" i="2"/>
  <c r="G447" i="2"/>
  <c r="H447" i="2" s="1"/>
  <c r="F447" i="2"/>
  <c r="E447" i="2"/>
  <c r="D447" i="2"/>
  <c r="N446" i="2"/>
  <c r="L446" i="2"/>
  <c r="K446" i="2"/>
  <c r="G446" i="2"/>
  <c r="H446" i="2" s="1"/>
  <c r="F446" i="2"/>
  <c r="E446" i="2"/>
  <c r="D446" i="2"/>
  <c r="N445" i="2"/>
  <c r="L445" i="2"/>
  <c r="K445" i="2"/>
  <c r="G445" i="2"/>
  <c r="H445" i="2" s="1"/>
  <c r="F445" i="2"/>
  <c r="E445" i="2"/>
  <c r="D445" i="2"/>
  <c r="N444" i="2"/>
  <c r="L444" i="2"/>
  <c r="K444" i="2"/>
  <c r="G444" i="2"/>
  <c r="H444" i="2" s="1"/>
  <c r="F444" i="2"/>
  <c r="E444" i="2"/>
  <c r="D444" i="2"/>
  <c r="N443" i="2"/>
  <c r="L443" i="2"/>
  <c r="K443" i="2"/>
  <c r="G443" i="2"/>
  <c r="H443" i="2" s="1"/>
  <c r="F443" i="2"/>
  <c r="E443" i="2"/>
  <c r="D443" i="2"/>
  <c r="N442" i="2"/>
  <c r="L442" i="2"/>
  <c r="K442" i="2"/>
  <c r="G442" i="2"/>
  <c r="H442" i="2" s="1"/>
  <c r="F442" i="2"/>
  <c r="E442" i="2"/>
  <c r="D442" i="2"/>
  <c r="N441" i="2"/>
  <c r="L441" i="2"/>
  <c r="K441" i="2"/>
  <c r="G441" i="2"/>
  <c r="H441" i="2" s="1"/>
  <c r="F441" i="2"/>
  <c r="E441" i="2"/>
  <c r="D441" i="2"/>
  <c r="N440" i="2"/>
  <c r="L440" i="2"/>
  <c r="K440" i="2"/>
  <c r="G440" i="2"/>
  <c r="H440" i="2" s="1"/>
  <c r="F440" i="2"/>
  <c r="E440" i="2"/>
  <c r="D440" i="2"/>
  <c r="N439" i="2"/>
  <c r="L439" i="2"/>
  <c r="K439" i="2"/>
  <c r="G439" i="2"/>
  <c r="H439" i="2" s="1"/>
  <c r="F439" i="2"/>
  <c r="E439" i="2"/>
  <c r="D439" i="2"/>
  <c r="N438" i="2"/>
  <c r="L438" i="2"/>
  <c r="K438" i="2"/>
  <c r="G438" i="2"/>
  <c r="H438" i="2" s="1"/>
  <c r="F438" i="2"/>
  <c r="E438" i="2"/>
  <c r="D438" i="2"/>
  <c r="N437" i="2"/>
  <c r="L437" i="2"/>
  <c r="K437" i="2"/>
  <c r="G437" i="2"/>
  <c r="H437" i="2" s="1"/>
  <c r="F437" i="2"/>
  <c r="E437" i="2"/>
  <c r="D437" i="2"/>
  <c r="N436" i="2"/>
  <c r="L436" i="2"/>
  <c r="K436" i="2"/>
  <c r="G436" i="2"/>
  <c r="H436" i="2" s="1"/>
  <c r="F436" i="2"/>
  <c r="E436" i="2"/>
  <c r="D436" i="2"/>
  <c r="N435" i="2"/>
  <c r="L435" i="2"/>
  <c r="K435" i="2"/>
  <c r="G435" i="2"/>
  <c r="H435" i="2" s="1"/>
  <c r="F435" i="2"/>
  <c r="E435" i="2"/>
  <c r="D435" i="2"/>
  <c r="N434" i="2"/>
  <c r="L434" i="2"/>
  <c r="K434" i="2"/>
  <c r="G434" i="2"/>
  <c r="H434" i="2" s="1"/>
  <c r="F434" i="2"/>
  <c r="E434" i="2"/>
  <c r="D434" i="2"/>
  <c r="N433" i="2"/>
  <c r="L433" i="2"/>
  <c r="K433" i="2"/>
  <c r="G433" i="2"/>
  <c r="H433" i="2" s="1"/>
  <c r="F433" i="2"/>
  <c r="E433" i="2"/>
  <c r="D433" i="2"/>
  <c r="N432" i="2"/>
  <c r="L432" i="2"/>
  <c r="K432" i="2"/>
  <c r="G432" i="2"/>
  <c r="H432" i="2" s="1"/>
  <c r="F432" i="2"/>
  <c r="E432" i="2"/>
  <c r="D432" i="2"/>
  <c r="N431" i="2"/>
  <c r="L431" i="2"/>
  <c r="K431" i="2"/>
  <c r="G431" i="2"/>
  <c r="H431" i="2" s="1"/>
  <c r="F431" i="2"/>
  <c r="E431" i="2"/>
  <c r="D431" i="2"/>
  <c r="N430" i="2"/>
  <c r="L430" i="2"/>
  <c r="K430" i="2"/>
  <c r="G430" i="2"/>
  <c r="H430" i="2" s="1"/>
  <c r="F430" i="2"/>
  <c r="E430" i="2"/>
  <c r="D430" i="2"/>
  <c r="N429" i="2"/>
  <c r="L429" i="2"/>
  <c r="K429" i="2"/>
  <c r="G429" i="2"/>
  <c r="H429" i="2" s="1"/>
  <c r="F429" i="2"/>
  <c r="E429" i="2"/>
  <c r="D429" i="2"/>
  <c r="N428" i="2"/>
  <c r="L428" i="2"/>
  <c r="K428" i="2"/>
  <c r="G428" i="2"/>
  <c r="H428" i="2" s="1"/>
  <c r="F428" i="2"/>
  <c r="E428" i="2"/>
  <c r="D428" i="2"/>
  <c r="N427" i="2"/>
  <c r="L427" i="2"/>
  <c r="K427" i="2"/>
  <c r="G427" i="2"/>
  <c r="H427" i="2" s="1"/>
  <c r="F427" i="2"/>
  <c r="E427" i="2"/>
  <c r="D427" i="2"/>
  <c r="N426" i="2"/>
  <c r="L426" i="2"/>
  <c r="K426" i="2"/>
  <c r="G426" i="2"/>
  <c r="H426" i="2" s="1"/>
  <c r="F426" i="2"/>
  <c r="E426" i="2"/>
  <c r="D426" i="2"/>
  <c r="N425" i="2"/>
  <c r="L425" i="2"/>
  <c r="K425" i="2"/>
  <c r="G425" i="2"/>
  <c r="H425" i="2" s="1"/>
  <c r="F425" i="2"/>
  <c r="E425" i="2"/>
  <c r="D425" i="2"/>
  <c r="N424" i="2"/>
  <c r="L424" i="2"/>
  <c r="K424" i="2"/>
  <c r="G424" i="2"/>
  <c r="H424" i="2" s="1"/>
  <c r="F424" i="2"/>
  <c r="E424" i="2"/>
  <c r="D424" i="2"/>
  <c r="N423" i="2"/>
  <c r="L423" i="2"/>
  <c r="K423" i="2"/>
  <c r="G423" i="2"/>
  <c r="H423" i="2" s="1"/>
  <c r="F423" i="2"/>
  <c r="E423" i="2"/>
  <c r="D423" i="2"/>
  <c r="N422" i="2"/>
  <c r="L422" i="2"/>
  <c r="K422" i="2"/>
  <c r="G422" i="2"/>
  <c r="H422" i="2" s="1"/>
  <c r="F422" i="2"/>
  <c r="E422" i="2"/>
  <c r="D422" i="2"/>
  <c r="N421" i="2"/>
  <c r="L421" i="2"/>
  <c r="K421" i="2"/>
  <c r="G421" i="2"/>
  <c r="H421" i="2" s="1"/>
  <c r="F421" i="2"/>
  <c r="E421" i="2"/>
  <c r="D421" i="2"/>
  <c r="N420" i="2"/>
  <c r="L420" i="2"/>
  <c r="K420" i="2"/>
  <c r="G420" i="2"/>
  <c r="H420" i="2" s="1"/>
  <c r="F420" i="2"/>
  <c r="E420" i="2"/>
  <c r="D420" i="2"/>
  <c r="N419" i="2"/>
  <c r="L419" i="2"/>
  <c r="K419" i="2"/>
  <c r="G419" i="2"/>
  <c r="H419" i="2" s="1"/>
  <c r="F419" i="2"/>
  <c r="E419" i="2"/>
  <c r="D419" i="2"/>
  <c r="N418" i="2"/>
  <c r="L418" i="2"/>
  <c r="K418" i="2"/>
  <c r="G418" i="2"/>
  <c r="H418" i="2" s="1"/>
  <c r="F418" i="2"/>
  <c r="E418" i="2"/>
  <c r="D418" i="2"/>
  <c r="N417" i="2"/>
  <c r="L417" i="2"/>
  <c r="K417" i="2"/>
  <c r="G417" i="2"/>
  <c r="H417" i="2" s="1"/>
  <c r="F417" i="2"/>
  <c r="E417" i="2"/>
  <c r="D417" i="2"/>
  <c r="N416" i="2"/>
  <c r="L416" i="2"/>
  <c r="K416" i="2"/>
  <c r="G416" i="2"/>
  <c r="H416" i="2" s="1"/>
  <c r="F416" i="2"/>
  <c r="E416" i="2"/>
  <c r="D416" i="2"/>
  <c r="N415" i="2"/>
  <c r="L415" i="2"/>
  <c r="K415" i="2"/>
  <c r="G415" i="2"/>
  <c r="H415" i="2" s="1"/>
  <c r="F415" i="2"/>
  <c r="E415" i="2"/>
  <c r="D415" i="2"/>
  <c r="N414" i="2"/>
  <c r="L414" i="2"/>
  <c r="K414" i="2"/>
  <c r="G414" i="2"/>
  <c r="H414" i="2" s="1"/>
  <c r="F414" i="2"/>
  <c r="E414" i="2"/>
  <c r="D414" i="2"/>
  <c r="N413" i="2"/>
  <c r="L413" i="2"/>
  <c r="K413" i="2"/>
  <c r="G413" i="2"/>
  <c r="H413" i="2" s="1"/>
  <c r="F413" i="2"/>
  <c r="E413" i="2"/>
  <c r="D413" i="2"/>
  <c r="N412" i="2"/>
  <c r="L412" i="2"/>
  <c r="K412" i="2"/>
  <c r="G412" i="2"/>
  <c r="H412" i="2" s="1"/>
  <c r="F412" i="2"/>
  <c r="E412" i="2"/>
  <c r="D412" i="2"/>
  <c r="N411" i="2"/>
  <c r="L411" i="2"/>
  <c r="K411" i="2"/>
  <c r="G411" i="2"/>
  <c r="H411" i="2" s="1"/>
  <c r="F411" i="2"/>
  <c r="E411" i="2"/>
  <c r="D411" i="2"/>
  <c r="N410" i="2"/>
  <c r="L410" i="2"/>
  <c r="K410" i="2"/>
  <c r="G410" i="2"/>
  <c r="H410" i="2" s="1"/>
  <c r="F410" i="2"/>
  <c r="E410" i="2"/>
  <c r="D410" i="2"/>
  <c r="N409" i="2"/>
  <c r="L409" i="2"/>
  <c r="K409" i="2"/>
  <c r="G409" i="2"/>
  <c r="H409" i="2" s="1"/>
  <c r="F409" i="2"/>
  <c r="E409" i="2"/>
  <c r="D409" i="2"/>
  <c r="N408" i="2"/>
  <c r="L408" i="2"/>
  <c r="K408" i="2"/>
  <c r="G408" i="2"/>
  <c r="H408" i="2" s="1"/>
  <c r="F408" i="2"/>
  <c r="E408" i="2"/>
  <c r="D408" i="2"/>
  <c r="N407" i="2"/>
  <c r="L407" i="2"/>
  <c r="K407" i="2"/>
  <c r="G407" i="2"/>
  <c r="H407" i="2" s="1"/>
  <c r="F407" i="2"/>
  <c r="E407" i="2"/>
  <c r="D407" i="2"/>
  <c r="N406" i="2"/>
  <c r="L406" i="2"/>
  <c r="K406" i="2"/>
  <c r="G406" i="2"/>
  <c r="H406" i="2" s="1"/>
  <c r="F406" i="2"/>
  <c r="E406" i="2"/>
  <c r="D406" i="2"/>
  <c r="N405" i="2"/>
  <c r="L405" i="2"/>
  <c r="K405" i="2"/>
  <c r="G405" i="2"/>
  <c r="H405" i="2" s="1"/>
  <c r="F405" i="2"/>
  <c r="E405" i="2"/>
  <c r="D405" i="2"/>
  <c r="N404" i="2"/>
  <c r="L404" i="2"/>
  <c r="K404" i="2"/>
  <c r="G404" i="2"/>
  <c r="H404" i="2" s="1"/>
  <c r="F404" i="2"/>
  <c r="E404" i="2"/>
  <c r="D404" i="2"/>
  <c r="N403" i="2"/>
  <c r="L403" i="2"/>
  <c r="K403" i="2"/>
  <c r="G403" i="2"/>
  <c r="H403" i="2" s="1"/>
  <c r="F403" i="2"/>
  <c r="E403" i="2"/>
  <c r="D403" i="2"/>
  <c r="N402" i="2"/>
  <c r="L402" i="2"/>
  <c r="K402" i="2"/>
  <c r="G402" i="2"/>
  <c r="H402" i="2" s="1"/>
  <c r="F402" i="2"/>
  <c r="E402" i="2"/>
  <c r="D402" i="2"/>
  <c r="N401" i="2"/>
  <c r="L401" i="2"/>
  <c r="K401" i="2"/>
  <c r="G401" i="2"/>
  <c r="H401" i="2" s="1"/>
  <c r="F401" i="2"/>
  <c r="E401" i="2"/>
  <c r="D401" i="2"/>
  <c r="N400" i="2"/>
  <c r="L400" i="2"/>
  <c r="K400" i="2"/>
  <c r="G400" i="2"/>
  <c r="H400" i="2" s="1"/>
  <c r="F400" i="2"/>
  <c r="E400" i="2"/>
  <c r="D400" i="2"/>
  <c r="N399" i="2"/>
  <c r="L399" i="2"/>
  <c r="K399" i="2"/>
  <c r="G399" i="2"/>
  <c r="H399" i="2" s="1"/>
  <c r="F399" i="2"/>
  <c r="E399" i="2"/>
  <c r="D399" i="2"/>
  <c r="N398" i="2"/>
  <c r="L398" i="2"/>
  <c r="K398" i="2"/>
  <c r="G398" i="2"/>
  <c r="H398" i="2" s="1"/>
  <c r="F398" i="2"/>
  <c r="E398" i="2"/>
  <c r="D398" i="2"/>
  <c r="N397" i="2"/>
  <c r="L397" i="2"/>
  <c r="K397" i="2"/>
  <c r="G397" i="2"/>
  <c r="H397" i="2" s="1"/>
  <c r="F397" i="2"/>
  <c r="E397" i="2"/>
  <c r="D397" i="2"/>
  <c r="N396" i="2"/>
  <c r="L396" i="2"/>
  <c r="K396" i="2"/>
  <c r="G396" i="2"/>
  <c r="H396" i="2" s="1"/>
  <c r="F396" i="2"/>
  <c r="E396" i="2"/>
  <c r="D396" i="2"/>
  <c r="N395" i="2"/>
  <c r="L395" i="2"/>
  <c r="K395" i="2"/>
  <c r="G395" i="2"/>
  <c r="H395" i="2" s="1"/>
  <c r="F395" i="2"/>
  <c r="E395" i="2"/>
  <c r="D395" i="2"/>
  <c r="N394" i="2"/>
  <c r="L394" i="2"/>
  <c r="K394" i="2"/>
  <c r="G394" i="2"/>
  <c r="H394" i="2" s="1"/>
  <c r="F394" i="2"/>
  <c r="E394" i="2"/>
  <c r="D394" i="2"/>
  <c r="N393" i="2"/>
  <c r="L393" i="2"/>
  <c r="K393" i="2"/>
  <c r="G393" i="2"/>
  <c r="H393" i="2" s="1"/>
  <c r="F393" i="2"/>
  <c r="E393" i="2"/>
  <c r="D393" i="2"/>
  <c r="N392" i="2"/>
  <c r="L392" i="2"/>
  <c r="K392" i="2"/>
  <c r="G392" i="2"/>
  <c r="H392" i="2" s="1"/>
  <c r="F392" i="2"/>
  <c r="E392" i="2"/>
  <c r="D392" i="2"/>
  <c r="N391" i="2"/>
  <c r="L391" i="2"/>
  <c r="K391" i="2"/>
  <c r="G391" i="2"/>
  <c r="H391" i="2" s="1"/>
  <c r="F391" i="2"/>
  <c r="E391" i="2"/>
  <c r="D391" i="2"/>
  <c r="N390" i="2"/>
  <c r="L390" i="2"/>
  <c r="K390" i="2"/>
  <c r="G390" i="2"/>
  <c r="H390" i="2" s="1"/>
  <c r="F390" i="2"/>
  <c r="E390" i="2"/>
  <c r="D390" i="2"/>
  <c r="N389" i="2"/>
  <c r="L389" i="2"/>
  <c r="K389" i="2"/>
  <c r="G389" i="2"/>
  <c r="H389" i="2" s="1"/>
  <c r="F389" i="2"/>
  <c r="E389" i="2"/>
  <c r="D389" i="2"/>
  <c r="N388" i="2"/>
  <c r="L388" i="2"/>
  <c r="K388" i="2"/>
  <c r="G388" i="2"/>
  <c r="H388" i="2" s="1"/>
  <c r="F388" i="2"/>
  <c r="E388" i="2"/>
  <c r="D388" i="2"/>
  <c r="N387" i="2"/>
  <c r="L387" i="2"/>
  <c r="K387" i="2"/>
  <c r="G387" i="2"/>
  <c r="H387" i="2" s="1"/>
  <c r="F387" i="2"/>
  <c r="E387" i="2"/>
  <c r="D387" i="2"/>
  <c r="N386" i="2"/>
  <c r="L386" i="2"/>
  <c r="K386" i="2"/>
  <c r="G386" i="2"/>
  <c r="H386" i="2" s="1"/>
  <c r="F386" i="2"/>
  <c r="E386" i="2"/>
  <c r="D386" i="2"/>
  <c r="N385" i="2"/>
  <c r="L385" i="2"/>
  <c r="K385" i="2"/>
  <c r="G385" i="2"/>
  <c r="H385" i="2" s="1"/>
  <c r="F385" i="2"/>
  <c r="E385" i="2"/>
  <c r="D385" i="2"/>
  <c r="N384" i="2"/>
  <c r="L384" i="2"/>
  <c r="K384" i="2"/>
  <c r="G384" i="2"/>
  <c r="H384" i="2" s="1"/>
  <c r="F384" i="2"/>
  <c r="E384" i="2"/>
  <c r="D384" i="2"/>
  <c r="N383" i="2"/>
  <c r="L383" i="2"/>
  <c r="K383" i="2"/>
  <c r="G383" i="2"/>
  <c r="H383" i="2" s="1"/>
  <c r="F383" i="2"/>
  <c r="E383" i="2"/>
  <c r="D383" i="2"/>
  <c r="N382" i="2"/>
  <c r="L382" i="2"/>
  <c r="K382" i="2"/>
  <c r="G382" i="2"/>
  <c r="H382" i="2" s="1"/>
  <c r="F382" i="2"/>
  <c r="E382" i="2"/>
  <c r="D382" i="2"/>
  <c r="N381" i="2"/>
  <c r="L381" i="2"/>
  <c r="K381" i="2"/>
  <c r="G381" i="2"/>
  <c r="H381" i="2" s="1"/>
  <c r="F381" i="2"/>
  <c r="E381" i="2"/>
  <c r="D381" i="2"/>
  <c r="N380" i="2"/>
  <c r="L380" i="2"/>
  <c r="K380" i="2"/>
  <c r="G380" i="2"/>
  <c r="H380" i="2" s="1"/>
  <c r="F380" i="2"/>
  <c r="E380" i="2"/>
  <c r="D380" i="2"/>
  <c r="N379" i="2"/>
  <c r="L379" i="2"/>
  <c r="K379" i="2"/>
  <c r="G379" i="2"/>
  <c r="H379" i="2" s="1"/>
  <c r="F379" i="2"/>
  <c r="E379" i="2"/>
  <c r="D379" i="2"/>
  <c r="N378" i="2"/>
  <c r="L378" i="2"/>
  <c r="K378" i="2"/>
  <c r="G378" i="2"/>
  <c r="H378" i="2" s="1"/>
  <c r="F378" i="2"/>
  <c r="E378" i="2"/>
  <c r="D378" i="2"/>
  <c r="N377" i="2"/>
  <c r="L377" i="2"/>
  <c r="K377" i="2"/>
  <c r="G377" i="2"/>
  <c r="H377" i="2" s="1"/>
  <c r="F377" i="2"/>
  <c r="E377" i="2"/>
  <c r="D377" i="2"/>
  <c r="N376" i="2"/>
  <c r="L376" i="2"/>
  <c r="K376" i="2"/>
  <c r="G376" i="2"/>
  <c r="H376" i="2" s="1"/>
  <c r="F376" i="2"/>
  <c r="E376" i="2"/>
  <c r="D376" i="2"/>
  <c r="N375" i="2"/>
  <c r="L375" i="2"/>
  <c r="K375" i="2"/>
  <c r="G375" i="2"/>
  <c r="H375" i="2" s="1"/>
  <c r="F375" i="2"/>
  <c r="E375" i="2"/>
  <c r="D375" i="2"/>
  <c r="N374" i="2"/>
  <c r="L374" i="2"/>
  <c r="K374" i="2"/>
  <c r="G374" i="2"/>
  <c r="H374" i="2" s="1"/>
  <c r="F374" i="2"/>
  <c r="E374" i="2"/>
  <c r="D374" i="2"/>
  <c r="N373" i="2"/>
  <c r="L373" i="2"/>
  <c r="K373" i="2"/>
  <c r="G373" i="2"/>
  <c r="H373" i="2" s="1"/>
  <c r="F373" i="2"/>
  <c r="E373" i="2"/>
  <c r="D373" i="2"/>
  <c r="N372" i="2"/>
  <c r="L372" i="2"/>
  <c r="K372" i="2"/>
  <c r="G372" i="2"/>
  <c r="H372" i="2" s="1"/>
  <c r="F372" i="2"/>
  <c r="E372" i="2"/>
  <c r="D372" i="2"/>
  <c r="N371" i="2"/>
  <c r="L371" i="2"/>
  <c r="K371" i="2"/>
  <c r="G371" i="2"/>
  <c r="H371" i="2" s="1"/>
  <c r="F371" i="2"/>
  <c r="E371" i="2"/>
  <c r="D371" i="2"/>
  <c r="N370" i="2"/>
  <c r="L370" i="2"/>
  <c r="K370" i="2"/>
  <c r="G370" i="2"/>
  <c r="H370" i="2" s="1"/>
  <c r="F370" i="2"/>
  <c r="E370" i="2"/>
  <c r="D370" i="2"/>
  <c r="N369" i="2"/>
  <c r="L369" i="2"/>
  <c r="K369" i="2"/>
  <c r="G369" i="2"/>
  <c r="H369" i="2" s="1"/>
  <c r="F369" i="2"/>
  <c r="E369" i="2"/>
  <c r="D369" i="2"/>
  <c r="N368" i="2"/>
  <c r="L368" i="2"/>
  <c r="K368" i="2"/>
  <c r="G368" i="2"/>
  <c r="H368" i="2" s="1"/>
  <c r="F368" i="2"/>
  <c r="E368" i="2"/>
  <c r="D368" i="2"/>
  <c r="N367" i="2"/>
  <c r="L367" i="2"/>
  <c r="K367" i="2"/>
  <c r="G367" i="2"/>
  <c r="H367" i="2" s="1"/>
  <c r="F367" i="2"/>
  <c r="E367" i="2"/>
  <c r="D367" i="2"/>
  <c r="N366" i="2"/>
  <c r="L366" i="2"/>
  <c r="K366" i="2"/>
  <c r="G366" i="2"/>
  <c r="H366" i="2" s="1"/>
  <c r="F366" i="2"/>
  <c r="E366" i="2"/>
  <c r="D366" i="2"/>
  <c r="N365" i="2"/>
  <c r="L365" i="2"/>
  <c r="K365" i="2"/>
  <c r="G365" i="2"/>
  <c r="H365" i="2" s="1"/>
  <c r="F365" i="2"/>
  <c r="E365" i="2"/>
  <c r="D365" i="2"/>
  <c r="N364" i="2"/>
  <c r="L364" i="2"/>
  <c r="K364" i="2"/>
  <c r="G364" i="2"/>
  <c r="H364" i="2" s="1"/>
  <c r="F364" i="2"/>
  <c r="E364" i="2"/>
  <c r="D364" i="2"/>
  <c r="N363" i="2"/>
  <c r="L363" i="2"/>
  <c r="K363" i="2"/>
  <c r="G363" i="2"/>
  <c r="H363" i="2" s="1"/>
  <c r="F363" i="2"/>
  <c r="E363" i="2"/>
  <c r="D363" i="2"/>
  <c r="N362" i="2"/>
  <c r="L362" i="2"/>
  <c r="K362" i="2"/>
  <c r="G362" i="2"/>
  <c r="H362" i="2" s="1"/>
  <c r="F362" i="2"/>
  <c r="E362" i="2"/>
  <c r="D362" i="2"/>
  <c r="N361" i="2"/>
  <c r="L361" i="2"/>
  <c r="K361" i="2"/>
  <c r="G361" i="2"/>
  <c r="H361" i="2" s="1"/>
  <c r="F361" i="2"/>
  <c r="E361" i="2"/>
  <c r="D361" i="2"/>
  <c r="N360" i="2"/>
  <c r="L360" i="2"/>
  <c r="K360" i="2"/>
  <c r="G360" i="2"/>
  <c r="H360" i="2" s="1"/>
  <c r="F360" i="2"/>
  <c r="E360" i="2"/>
  <c r="D360" i="2"/>
  <c r="N359" i="2"/>
  <c r="L359" i="2"/>
  <c r="K359" i="2"/>
  <c r="G359" i="2"/>
  <c r="H359" i="2" s="1"/>
  <c r="F359" i="2"/>
  <c r="E359" i="2"/>
  <c r="D359" i="2"/>
  <c r="N358" i="2"/>
  <c r="L358" i="2"/>
  <c r="K358" i="2"/>
  <c r="G358" i="2"/>
  <c r="H358" i="2" s="1"/>
  <c r="F358" i="2"/>
  <c r="E358" i="2"/>
  <c r="D358" i="2"/>
  <c r="N357" i="2"/>
  <c r="L357" i="2"/>
  <c r="K357" i="2"/>
  <c r="G357" i="2"/>
  <c r="H357" i="2" s="1"/>
  <c r="F357" i="2"/>
  <c r="E357" i="2"/>
  <c r="D357" i="2"/>
  <c r="N356" i="2"/>
  <c r="L356" i="2"/>
  <c r="K356" i="2"/>
  <c r="G356" i="2"/>
  <c r="H356" i="2" s="1"/>
  <c r="F356" i="2"/>
  <c r="E356" i="2"/>
  <c r="D356" i="2"/>
  <c r="N355" i="2"/>
  <c r="L355" i="2"/>
  <c r="K355" i="2"/>
  <c r="G355" i="2"/>
  <c r="H355" i="2" s="1"/>
  <c r="F355" i="2"/>
  <c r="E355" i="2"/>
  <c r="D355" i="2"/>
  <c r="N354" i="2"/>
  <c r="L354" i="2"/>
  <c r="K354" i="2"/>
  <c r="G354" i="2"/>
  <c r="H354" i="2" s="1"/>
  <c r="F354" i="2"/>
  <c r="E354" i="2"/>
  <c r="D354" i="2"/>
  <c r="N353" i="2"/>
  <c r="L353" i="2"/>
  <c r="K353" i="2"/>
  <c r="G353" i="2"/>
  <c r="H353" i="2" s="1"/>
  <c r="F353" i="2"/>
  <c r="E353" i="2"/>
  <c r="D353" i="2"/>
  <c r="N352" i="2"/>
  <c r="L352" i="2"/>
  <c r="K352" i="2"/>
  <c r="G352" i="2"/>
  <c r="H352" i="2" s="1"/>
  <c r="F352" i="2"/>
  <c r="E352" i="2"/>
  <c r="D352" i="2"/>
  <c r="N351" i="2"/>
  <c r="L351" i="2"/>
  <c r="K351" i="2"/>
  <c r="G351" i="2"/>
  <c r="H351" i="2" s="1"/>
  <c r="F351" i="2"/>
  <c r="E351" i="2"/>
  <c r="D351" i="2"/>
  <c r="N350" i="2"/>
  <c r="L350" i="2"/>
  <c r="K350" i="2"/>
  <c r="G350" i="2"/>
  <c r="H350" i="2" s="1"/>
  <c r="F350" i="2"/>
  <c r="E350" i="2"/>
  <c r="D350" i="2"/>
  <c r="N349" i="2"/>
  <c r="L349" i="2"/>
  <c r="K349" i="2"/>
  <c r="G349" i="2"/>
  <c r="H349" i="2" s="1"/>
  <c r="F349" i="2"/>
  <c r="E349" i="2"/>
  <c r="D349" i="2"/>
  <c r="N348" i="2"/>
  <c r="L348" i="2"/>
  <c r="K348" i="2"/>
  <c r="G348" i="2"/>
  <c r="H348" i="2" s="1"/>
  <c r="F348" i="2"/>
  <c r="E348" i="2"/>
  <c r="D348" i="2"/>
  <c r="N347" i="2"/>
  <c r="L347" i="2"/>
  <c r="K347" i="2"/>
  <c r="G347" i="2"/>
  <c r="H347" i="2" s="1"/>
  <c r="F347" i="2"/>
  <c r="E347" i="2"/>
  <c r="D347" i="2"/>
  <c r="N346" i="2"/>
  <c r="L346" i="2"/>
  <c r="K346" i="2"/>
  <c r="G346" i="2"/>
  <c r="H346" i="2" s="1"/>
  <c r="F346" i="2"/>
  <c r="E346" i="2"/>
  <c r="D346" i="2"/>
  <c r="N345" i="2"/>
  <c r="L345" i="2"/>
  <c r="K345" i="2"/>
  <c r="G345" i="2"/>
  <c r="H345" i="2" s="1"/>
  <c r="F345" i="2"/>
  <c r="E345" i="2"/>
  <c r="D345" i="2"/>
  <c r="N344" i="2"/>
  <c r="L344" i="2"/>
  <c r="K344" i="2"/>
  <c r="G344" i="2"/>
  <c r="H344" i="2" s="1"/>
  <c r="F344" i="2"/>
  <c r="E344" i="2"/>
  <c r="D344" i="2"/>
  <c r="N343" i="2"/>
  <c r="L343" i="2"/>
  <c r="K343" i="2"/>
  <c r="G343" i="2"/>
  <c r="H343" i="2" s="1"/>
  <c r="F343" i="2"/>
  <c r="E343" i="2"/>
  <c r="D343" i="2"/>
  <c r="N342" i="2"/>
  <c r="L342" i="2"/>
  <c r="K342" i="2"/>
  <c r="G342" i="2"/>
  <c r="H342" i="2" s="1"/>
  <c r="F342" i="2"/>
  <c r="E342" i="2"/>
  <c r="D342" i="2"/>
  <c r="N341" i="2"/>
  <c r="L341" i="2"/>
  <c r="K341" i="2"/>
  <c r="G341" i="2"/>
  <c r="H341" i="2" s="1"/>
  <c r="F341" i="2"/>
  <c r="E341" i="2"/>
  <c r="D341" i="2"/>
  <c r="N340" i="2"/>
  <c r="L340" i="2"/>
  <c r="K340" i="2"/>
  <c r="G340" i="2"/>
  <c r="H340" i="2" s="1"/>
  <c r="F340" i="2"/>
  <c r="E340" i="2"/>
  <c r="D340" i="2"/>
  <c r="N339" i="2"/>
  <c r="L339" i="2"/>
  <c r="K339" i="2"/>
  <c r="G339" i="2"/>
  <c r="H339" i="2" s="1"/>
  <c r="F339" i="2"/>
  <c r="E339" i="2"/>
  <c r="D339" i="2"/>
  <c r="N338" i="2"/>
  <c r="L338" i="2"/>
  <c r="K338" i="2"/>
  <c r="G338" i="2"/>
  <c r="H338" i="2" s="1"/>
  <c r="F338" i="2"/>
  <c r="E338" i="2"/>
  <c r="D338" i="2"/>
  <c r="N337" i="2"/>
  <c r="L337" i="2"/>
  <c r="K337" i="2"/>
  <c r="G337" i="2"/>
  <c r="H337" i="2" s="1"/>
  <c r="F337" i="2"/>
  <c r="E337" i="2"/>
  <c r="D337" i="2"/>
  <c r="N336" i="2"/>
  <c r="L336" i="2"/>
  <c r="K336" i="2"/>
  <c r="G336" i="2"/>
  <c r="H336" i="2" s="1"/>
  <c r="F336" i="2"/>
  <c r="E336" i="2"/>
  <c r="D336" i="2"/>
  <c r="N335" i="2"/>
  <c r="L335" i="2"/>
  <c r="K335" i="2"/>
  <c r="G335" i="2"/>
  <c r="H335" i="2" s="1"/>
  <c r="F335" i="2"/>
  <c r="E335" i="2"/>
  <c r="D335" i="2"/>
  <c r="N334" i="2"/>
  <c r="L334" i="2"/>
  <c r="K334" i="2"/>
  <c r="G334" i="2"/>
  <c r="H334" i="2" s="1"/>
  <c r="F334" i="2"/>
  <c r="E334" i="2"/>
  <c r="D334" i="2"/>
  <c r="N333" i="2"/>
  <c r="L333" i="2"/>
  <c r="K333" i="2"/>
  <c r="G333" i="2"/>
  <c r="H333" i="2" s="1"/>
  <c r="F333" i="2"/>
  <c r="E333" i="2"/>
  <c r="D333" i="2"/>
  <c r="N332" i="2"/>
  <c r="L332" i="2"/>
  <c r="K332" i="2"/>
  <c r="G332" i="2"/>
  <c r="H332" i="2" s="1"/>
  <c r="F332" i="2"/>
  <c r="E332" i="2"/>
  <c r="D332" i="2"/>
  <c r="N331" i="2"/>
  <c r="L331" i="2"/>
  <c r="K331" i="2"/>
  <c r="G331" i="2"/>
  <c r="H331" i="2" s="1"/>
  <c r="F331" i="2"/>
  <c r="E331" i="2"/>
  <c r="D331" i="2"/>
  <c r="N330" i="2"/>
  <c r="L330" i="2"/>
  <c r="K330" i="2"/>
  <c r="G330" i="2"/>
  <c r="H330" i="2" s="1"/>
  <c r="F330" i="2"/>
  <c r="E330" i="2"/>
  <c r="D330" i="2"/>
  <c r="N329" i="2"/>
  <c r="L329" i="2"/>
  <c r="K329" i="2"/>
  <c r="G329" i="2"/>
  <c r="H329" i="2" s="1"/>
  <c r="F329" i="2"/>
  <c r="E329" i="2"/>
  <c r="D329" i="2"/>
  <c r="N328" i="2"/>
  <c r="L328" i="2"/>
  <c r="K328" i="2"/>
  <c r="G328" i="2"/>
  <c r="H328" i="2" s="1"/>
  <c r="F328" i="2"/>
  <c r="E328" i="2"/>
  <c r="D328" i="2"/>
  <c r="N327" i="2"/>
  <c r="L327" i="2"/>
  <c r="K327" i="2"/>
  <c r="G327" i="2"/>
  <c r="H327" i="2" s="1"/>
  <c r="F327" i="2"/>
  <c r="E327" i="2"/>
  <c r="D327" i="2"/>
  <c r="N326" i="2"/>
  <c r="L326" i="2"/>
  <c r="K326" i="2"/>
  <c r="G326" i="2"/>
  <c r="H326" i="2" s="1"/>
  <c r="F326" i="2"/>
  <c r="E326" i="2"/>
  <c r="D326" i="2"/>
  <c r="N325" i="2"/>
  <c r="L325" i="2"/>
  <c r="K325" i="2"/>
  <c r="G325" i="2"/>
  <c r="H325" i="2" s="1"/>
  <c r="F325" i="2"/>
  <c r="E325" i="2"/>
  <c r="D325" i="2"/>
  <c r="N324" i="2"/>
  <c r="L324" i="2"/>
  <c r="K324" i="2"/>
  <c r="G324" i="2"/>
  <c r="H324" i="2" s="1"/>
  <c r="F324" i="2"/>
  <c r="E324" i="2"/>
  <c r="D324" i="2"/>
  <c r="N323" i="2"/>
  <c r="L323" i="2"/>
  <c r="K323" i="2"/>
  <c r="G323" i="2"/>
  <c r="H323" i="2" s="1"/>
  <c r="F323" i="2"/>
  <c r="E323" i="2"/>
  <c r="D323" i="2"/>
  <c r="N322" i="2"/>
  <c r="L322" i="2"/>
  <c r="K322" i="2"/>
  <c r="G322" i="2"/>
  <c r="H322" i="2" s="1"/>
  <c r="F322" i="2"/>
  <c r="E322" i="2"/>
  <c r="D322" i="2"/>
  <c r="N321" i="2"/>
  <c r="L321" i="2"/>
  <c r="K321" i="2"/>
  <c r="G321" i="2"/>
  <c r="H321" i="2" s="1"/>
  <c r="F321" i="2"/>
  <c r="E321" i="2"/>
  <c r="D321" i="2"/>
  <c r="N320" i="2"/>
  <c r="L320" i="2"/>
  <c r="K320" i="2"/>
  <c r="G320" i="2"/>
  <c r="H320" i="2" s="1"/>
  <c r="F320" i="2"/>
  <c r="E320" i="2"/>
  <c r="D320" i="2"/>
  <c r="N319" i="2"/>
  <c r="L319" i="2"/>
  <c r="K319" i="2"/>
  <c r="G319" i="2"/>
  <c r="H319" i="2" s="1"/>
  <c r="F319" i="2"/>
  <c r="E319" i="2"/>
  <c r="D319" i="2"/>
  <c r="N318" i="2"/>
  <c r="L318" i="2"/>
  <c r="K318" i="2"/>
  <c r="G318" i="2"/>
  <c r="H318" i="2" s="1"/>
  <c r="F318" i="2"/>
  <c r="E318" i="2"/>
  <c r="D318" i="2"/>
  <c r="N317" i="2"/>
  <c r="L317" i="2"/>
  <c r="K317" i="2"/>
  <c r="G317" i="2"/>
  <c r="H317" i="2" s="1"/>
  <c r="F317" i="2"/>
  <c r="E317" i="2"/>
  <c r="D317" i="2"/>
  <c r="N316" i="2"/>
  <c r="L316" i="2"/>
  <c r="K316" i="2"/>
  <c r="G316" i="2"/>
  <c r="H316" i="2" s="1"/>
  <c r="F316" i="2"/>
  <c r="E316" i="2"/>
  <c r="D316" i="2"/>
  <c r="N315" i="2"/>
  <c r="L315" i="2"/>
  <c r="K315" i="2"/>
  <c r="G315" i="2"/>
  <c r="H315" i="2" s="1"/>
  <c r="F315" i="2"/>
  <c r="E315" i="2"/>
  <c r="D315" i="2"/>
  <c r="N314" i="2"/>
  <c r="L314" i="2"/>
  <c r="K314" i="2"/>
  <c r="G314" i="2"/>
  <c r="H314" i="2" s="1"/>
  <c r="F314" i="2"/>
  <c r="E314" i="2"/>
  <c r="D314" i="2"/>
  <c r="N313" i="2"/>
  <c r="L313" i="2"/>
  <c r="K313" i="2"/>
  <c r="G313" i="2"/>
  <c r="H313" i="2" s="1"/>
  <c r="F313" i="2"/>
  <c r="E313" i="2"/>
  <c r="D313" i="2"/>
  <c r="N312" i="2"/>
  <c r="L312" i="2"/>
  <c r="K312" i="2"/>
  <c r="G312" i="2"/>
  <c r="H312" i="2" s="1"/>
  <c r="F312" i="2"/>
  <c r="E312" i="2"/>
  <c r="D312" i="2"/>
  <c r="N311" i="2"/>
  <c r="L311" i="2"/>
  <c r="K311" i="2"/>
  <c r="G311" i="2"/>
  <c r="H311" i="2" s="1"/>
  <c r="F311" i="2"/>
  <c r="E311" i="2"/>
  <c r="D311" i="2"/>
  <c r="N310" i="2"/>
  <c r="L310" i="2"/>
  <c r="K310" i="2"/>
  <c r="G310" i="2"/>
  <c r="H310" i="2" s="1"/>
  <c r="F310" i="2"/>
  <c r="E310" i="2"/>
  <c r="D310" i="2"/>
  <c r="N309" i="2"/>
  <c r="L309" i="2"/>
  <c r="K309" i="2"/>
  <c r="G309" i="2"/>
  <c r="H309" i="2" s="1"/>
  <c r="F309" i="2"/>
  <c r="E309" i="2"/>
  <c r="D309" i="2"/>
  <c r="N308" i="2"/>
  <c r="L308" i="2"/>
  <c r="K308" i="2"/>
  <c r="G308" i="2"/>
  <c r="H308" i="2" s="1"/>
  <c r="F308" i="2"/>
  <c r="E308" i="2"/>
  <c r="D308" i="2"/>
  <c r="N307" i="2"/>
  <c r="L307" i="2"/>
  <c r="K307" i="2"/>
  <c r="G307" i="2"/>
  <c r="H307" i="2" s="1"/>
  <c r="F307" i="2"/>
  <c r="E307" i="2"/>
  <c r="D307" i="2"/>
  <c r="N306" i="2"/>
  <c r="L306" i="2"/>
  <c r="K306" i="2"/>
  <c r="G306" i="2"/>
  <c r="H306" i="2" s="1"/>
  <c r="F306" i="2"/>
  <c r="E306" i="2"/>
  <c r="D306" i="2"/>
  <c r="N305" i="2"/>
  <c r="L305" i="2"/>
  <c r="K305" i="2"/>
  <c r="G305" i="2"/>
  <c r="H305" i="2" s="1"/>
  <c r="F305" i="2"/>
  <c r="E305" i="2"/>
  <c r="D305" i="2"/>
  <c r="N304" i="2"/>
  <c r="L304" i="2"/>
  <c r="K304" i="2"/>
  <c r="G304" i="2"/>
  <c r="H304" i="2" s="1"/>
  <c r="F304" i="2"/>
  <c r="E304" i="2"/>
  <c r="D304" i="2"/>
  <c r="N303" i="2"/>
  <c r="L303" i="2"/>
  <c r="K303" i="2"/>
  <c r="G303" i="2"/>
  <c r="H303" i="2" s="1"/>
  <c r="F303" i="2"/>
  <c r="E303" i="2"/>
  <c r="D303" i="2"/>
  <c r="N302" i="2"/>
  <c r="L302" i="2"/>
  <c r="K302" i="2"/>
  <c r="G302" i="2"/>
  <c r="H302" i="2" s="1"/>
  <c r="F302" i="2"/>
  <c r="E302" i="2"/>
  <c r="D302" i="2"/>
  <c r="N301" i="2"/>
  <c r="L301" i="2"/>
  <c r="K301" i="2"/>
  <c r="G301" i="2"/>
  <c r="H301" i="2" s="1"/>
  <c r="F301" i="2"/>
  <c r="E301" i="2"/>
  <c r="D301" i="2"/>
  <c r="N300" i="2"/>
  <c r="L300" i="2"/>
  <c r="K300" i="2"/>
  <c r="G300" i="2"/>
  <c r="H300" i="2" s="1"/>
  <c r="F300" i="2"/>
  <c r="E300" i="2"/>
  <c r="D300" i="2"/>
  <c r="N299" i="2"/>
  <c r="L299" i="2"/>
  <c r="K299" i="2"/>
  <c r="G299" i="2"/>
  <c r="H299" i="2" s="1"/>
  <c r="F299" i="2"/>
  <c r="E299" i="2"/>
  <c r="D299" i="2"/>
  <c r="N298" i="2"/>
  <c r="L298" i="2"/>
  <c r="K298" i="2"/>
  <c r="G298" i="2"/>
  <c r="H298" i="2" s="1"/>
  <c r="F298" i="2"/>
  <c r="E298" i="2"/>
  <c r="D298" i="2"/>
  <c r="N297" i="2"/>
  <c r="L297" i="2"/>
  <c r="K297" i="2"/>
  <c r="G297" i="2"/>
  <c r="H297" i="2" s="1"/>
  <c r="F297" i="2"/>
  <c r="E297" i="2"/>
  <c r="D297" i="2"/>
  <c r="N296" i="2"/>
  <c r="L296" i="2"/>
  <c r="K296" i="2"/>
  <c r="G296" i="2"/>
  <c r="H296" i="2" s="1"/>
  <c r="F296" i="2"/>
  <c r="E296" i="2"/>
  <c r="D296" i="2"/>
  <c r="N295" i="2"/>
  <c r="L295" i="2"/>
  <c r="K295" i="2"/>
  <c r="G295" i="2"/>
  <c r="H295" i="2" s="1"/>
  <c r="F295" i="2"/>
  <c r="E295" i="2"/>
  <c r="D295" i="2"/>
  <c r="N294" i="2"/>
  <c r="L294" i="2"/>
  <c r="K294" i="2"/>
  <c r="G294" i="2"/>
  <c r="H294" i="2" s="1"/>
  <c r="F294" i="2"/>
  <c r="E294" i="2"/>
  <c r="D294" i="2"/>
  <c r="N293" i="2"/>
  <c r="L293" i="2"/>
  <c r="K293" i="2"/>
  <c r="G293" i="2"/>
  <c r="H293" i="2" s="1"/>
  <c r="F293" i="2"/>
  <c r="E293" i="2"/>
  <c r="D293" i="2"/>
  <c r="N292" i="2"/>
  <c r="L292" i="2"/>
  <c r="K292" i="2"/>
  <c r="G292" i="2"/>
  <c r="H292" i="2" s="1"/>
  <c r="F292" i="2"/>
  <c r="E292" i="2"/>
  <c r="D292" i="2"/>
  <c r="N291" i="2"/>
  <c r="L291" i="2"/>
  <c r="K291" i="2"/>
  <c r="G291" i="2"/>
  <c r="H291" i="2" s="1"/>
  <c r="F291" i="2"/>
  <c r="E291" i="2"/>
  <c r="D291" i="2"/>
  <c r="N290" i="2"/>
  <c r="L290" i="2"/>
  <c r="K290" i="2"/>
  <c r="G290" i="2"/>
  <c r="H290" i="2" s="1"/>
  <c r="F290" i="2"/>
  <c r="E290" i="2"/>
  <c r="D290" i="2"/>
  <c r="N289" i="2"/>
  <c r="L289" i="2"/>
  <c r="K289" i="2"/>
  <c r="G289" i="2"/>
  <c r="H289" i="2" s="1"/>
  <c r="F289" i="2"/>
  <c r="E289" i="2"/>
  <c r="D289" i="2"/>
  <c r="N288" i="2"/>
  <c r="L288" i="2"/>
  <c r="K288" i="2"/>
  <c r="G288" i="2"/>
  <c r="H288" i="2" s="1"/>
  <c r="F288" i="2"/>
  <c r="E288" i="2"/>
  <c r="D288" i="2"/>
  <c r="N287" i="2"/>
  <c r="L287" i="2"/>
  <c r="K287" i="2"/>
  <c r="G287" i="2"/>
  <c r="H287" i="2" s="1"/>
  <c r="F287" i="2"/>
  <c r="E287" i="2"/>
  <c r="D287" i="2"/>
  <c r="N286" i="2"/>
  <c r="L286" i="2"/>
  <c r="K286" i="2"/>
  <c r="G286" i="2"/>
  <c r="H286" i="2" s="1"/>
  <c r="F286" i="2"/>
  <c r="E286" i="2"/>
  <c r="D286" i="2"/>
  <c r="N285" i="2"/>
  <c r="L285" i="2"/>
  <c r="K285" i="2"/>
  <c r="G285" i="2"/>
  <c r="H285" i="2" s="1"/>
  <c r="F285" i="2"/>
  <c r="E285" i="2"/>
  <c r="D285" i="2"/>
  <c r="N284" i="2"/>
  <c r="L284" i="2"/>
  <c r="K284" i="2"/>
  <c r="G284" i="2"/>
  <c r="H284" i="2" s="1"/>
  <c r="F284" i="2"/>
  <c r="E284" i="2"/>
  <c r="D284" i="2"/>
  <c r="N283" i="2"/>
  <c r="L283" i="2"/>
  <c r="K283" i="2"/>
  <c r="G283" i="2"/>
  <c r="H283" i="2" s="1"/>
  <c r="F283" i="2"/>
  <c r="E283" i="2"/>
  <c r="D283" i="2"/>
  <c r="N282" i="2"/>
  <c r="L282" i="2"/>
  <c r="K282" i="2"/>
  <c r="G282" i="2"/>
  <c r="H282" i="2" s="1"/>
  <c r="F282" i="2"/>
  <c r="E282" i="2"/>
  <c r="D282" i="2"/>
  <c r="N281" i="2"/>
  <c r="L281" i="2"/>
  <c r="K281" i="2"/>
  <c r="G281" i="2"/>
  <c r="H281" i="2" s="1"/>
  <c r="F281" i="2"/>
  <c r="E281" i="2"/>
  <c r="D281" i="2"/>
  <c r="N280" i="2"/>
  <c r="L280" i="2"/>
  <c r="K280" i="2"/>
  <c r="G280" i="2"/>
  <c r="H280" i="2" s="1"/>
  <c r="F280" i="2"/>
  <c r="E280" i="2"/>
  <c r="D280" i="2"/>
  <c r="N279" i="2"/>
  <c r="L279" i="2"/>
  <c r="K279" i="2"/>
  <c r="G279" i="2"/>
  <c r="H279" i="2" s="1"/>
  <c r="F279" i="2"/>
  <c r="E279" i="2"/>
  <c r="D279" i="2"/>
  <c r="N278" i="2"/>
  <c r="L278" i="2"/>
  <c r="K278" i="2"/>
  <c r="G278" i="2"/>
  <c r="H278" i="2" s="1"/>
  <c r="F278" i="2"/>
  <c r="E278" i="2"/>
  <c r="D278" i="2"/>
  <c r="N277" i="2"/>
  <c r="L277" i="2"/>
  <c r="K277" i="2"/>
  <c r="G277" i="2"/>
  <c r="H277" i="2" s="1"/>
  <c r="F277" i="2"/>
  <c r="E277" i="2"/>
  <c r="D277" i="2"/>
  <c r="N276" i="2"/>
  <c r="L276" i="2"/>
  <c r="K276" i="2"/>
  <c r="G276" i="2"/>
  <c r="H276" i="2" s="1"/>
  <c r="F276" i="2"/>
  <c r="E276" i="2"/>
  <c r="D276" i="2"/>
  <c r="N275" i="2"/>
  <c r="L275" i="2"/>
  <c r="K275" i="2"/>
  <c r="G275" i="2"/>
  <c r="H275" i="2" s="1"/>
  <c r="F275" i="2"/>
  <c r="E275" i="2"/>
  <c r="D275" i="2"/>
  <c r="N274" i="2"/>
  <c r="L274" i="2"/>
  <c r="K274" i="2"/>
  <c r="G274" i="2"/>
  <c r="H274" i="2" s="1"/>
  <c r="F274" i="2"/>
  <c r="E274" i="2"/>
  <c r="D274" i="2"/>
  <c r="N273" i="2"/>
  <c r="L273" i="2"/>
  <c r="K273" i="2"/>
  <c r="G273" i="2"/>
  <c r="H273" i="2" s="1"/>
  <c r="F273" i="2"/>
  <c r="E273" i="2"/>
  <c r="D273" i="2"/>
  <c r="N272" i="2"/>
  <c r="L272" i="2"/>
  <c r="K272" i="2"/>
  <c r="G272" i="2"/>
  <c r="H272" i="2" s="1"/>
  <c r="F272" i="2"/>
  <c r="E272" i="2"/>
  <c r="D272" i="2"/>
  <c r="N271" i="2"/>
  <c r="L271" i="2"/>
  <c r="K271" i="2"/>
  <c r="G271" i="2"/>
  <c r="H271" i="2" s="1"/>
  <c r="F271" i="2"/>
  <c r="E271" i="2"/>
  <c r="D271" i="2"/>
  <c r="N270" i="2"/>
  <c r="L270" i="2"/>
  <c r="K270" i="2"/>
  <c r="G270" i="2"/>
  <c r="H270" i="2" s="1"/>
  <c r="F270" i="2"/>
  <c r="E270" i="2"/>
  <c r="D270" i="2"/>
  <c r="N269" i="2"/>
  <c r="L269" i="2"/>
  <c r="K269" i="2"/>
  <c r="G269" i="2"/>
  <c r="H269" i="2" s="1"/>
  <c r="F269" i="2"/>
  <c r="E269" i="2"/>
  <c r="D269" i="2"/>
  <c r="N268" i="2"/>
  <c r="L268" i="2"/>
  <c r="K268" i="2"/>
  <c r="G268" i="2"/>
  <c r="H268" i="2" s="1"/>
  <c r="F268" i="2"/>
  <c r="E268" i="2"/>
  <c r="D268" i="2"/>
  <c r="N267" i="2"/>
  <c r="L267" i="2"/>
  <c r="K267" i="2"/>
  <c r="G267" i="2"/>
  <c r="H267" i="2" s="1"/>
  <c r="F267" i="2"/>
  <c r="E267" i="2"/>
  <c r="D267" i="2"/>
  <c r="N266" i="2"/>
  <c r="L266" i="2"/>
  <c r="K266" i="2"/>
  <c r="G266" i="2"/>
  <c r="H266" i="2" s="1"/>
  <c r="F266" i="2"/>
  <c r="E266" i="2"/>
  <c r="D266" i="2"/>
  <c r="N265" i="2"/>
  <c r="L265" i="2"/>
  <c r="K265" i="2"/>
  <c r="G265" i="2"/>
  <c r="H265" i="2" s="1"/>
  <c r="F265" i="2"/>
  <c r="E265" i="2"/>
  <c r="D265" i="2"/>
  <c r="N264" i="2"/>
  <c r="L264" i="2"/>
  <c r="K264" i="2"/>
  <c r="G264" i="2"/>
  <c r="H264" i="2" s="1"/>
  <c r="F264" i="2"/>
  <c r="E264" i="2"/>
  <c r="D264" i="2"/>
  <c r="N263" i="2"/>
  <c r="L263" i="2"/>
  <c r="K263" i="2"/>
  <c r="G263" i="2"/>
  <c r="H263" i="2" s="1"/>
  <c r="F263" i="2"/>
  <c r="E263" i="2"/>
  <c r="D263" i="2"/>
  <c r="N262" i="2"/>
  <c r="L262" i="2"/>
  <c r="K262" i="2"/>
  <c r="G262" i="2"/>
  <c r="H262" i="2" s="1"/>
  <c r="F262" i="2"/>
  <c r="E262" i="2"/>
  <c r="D262" i="2"/>
  <c r="N261" i="2"/>
  <c r="L261" i="2"/>
  <c r="K261" i="2"/>
  <c r="G261" i="2"/>
  <c r="H261" i="2" s="1"/>
  <c r="F261" i="2"/>
  <c r="E261" i="2"/>
  <c r="D261" i="2"/>
  <c r="N260" i="2"/>
  <c r="L260" i="2"/>
  <c r="K260" i="2"/>
  <c r="G260" i="2"/>
  <c r="H260" i="2" s="1"/>
  <c r="F260" i="2"/>
  <c r="E260" i="2"/>
  <c r="D260" i="2"/>
  <c r="N259" i="2"/>
  <c r="L259" i="2"/>
  <c r="K259" i="2"/>
  <c r="G259" i="2"/>
  <c r="H259" i="2" s="1"/>
  <c r="F259" i="2"/>
  <c r="E259" i="2"/>
  <c r="D259" i="2"/>
  <c r="N258" i="2"/>
  <c r="L258" i="2"/>
  <c r="K258" i="2"/>
  <c r="G258" i="2"/>
  <c r="H258" i="2" s="1"/>
  <c r="F258" i="2"/>
  <c r="E258" i="2"/>
  <c r="D258" i="2"/>
  <c r="N257" i="2"/>
  <c r="L257" i="2"/>
  <c r="K257" i="2"/>
  <c r="G257" i="2"/>
  <c r="H257" i="2" s="1"/>
  <c r="F257" i="2"/>
  <c r="E257" i="2"/>
  <c r="D257" i="2"/>
  <c r="N256" i="2"/>
  <c r="L256" i="2"/>
  <c r="K256" i="2"/>
  <c r="G256" i="2"/>
  <c r="H256" i="2" s="1"/>
  <c r="F256" i="2"/>
  <c r="E256" i="2"/>
  <c r="D256" i="2"/>
  <c r="N255" i="2"/>
  <c r="L255" i="2"/>
  <c r="K255" i="2"/>
  <c r="G255" i="2"/>
  <c r="H255" i="2" s="1"/>
  <c r="F255" i="2"/>
  <c r="E255" i="2"/>
  <c r="D255" i="2"/>
  <c r="N254" i="2"/>
  <c r="L254" i="2"/>
  <c r="K254" i="2"/>
  <c r="G254" i="2"/>
  <c r="H254" i="2" s="1"/>
  <c r="F254" i="2"/>
  <c r="E254" i="2"/>
  <c r="D254" i="2"/>
  <c r="N253" i="2"/>
  <c r="L253" i="2"/>
  <c r="K253" i="2"/>
  <c r="G253" i="2"/>
  <c r="H253" i="2" s="1"/>
  <c r="F253" i="2"/>
  <c r="E253" i="2"/>
  <c r="D253" i="2"/>
  <c r="N252" i="2"/>
  <c r="L252" i="2"/>
  <c r="K252" i="2"/>
  <c r="G252" i="2"/>
  <c r="H252" i="2" s="1"/>
  <c r="F252" i="2"/>
  <c r="E252" i="2"/>
  <c r="D252" i="2"/>
  <c r="N251" i="2"/>
  <c r="L251" i="2"/>
  <c r="K251" i="2"/>
  <c r="G251" i="2"/>
  <c r="H251" i="2" s="1"/>
  <c r="F251" i="2"/>
  <c r="E251" i="2"/>
  <c r="D251" i="2"/>
  <c r="N250" i="2"/>
  <c r="L250" i="2"/>
  <c r="K250" i="2"/>
  <c r="G250" i="2"/>
  <c r="H250" i="2" s="1"/>
  <c r="F250" i="2"/>
  <c r="E250" i="2"/>
  <c r="D250" i="2"/>
  <c r="N249" i="2"/>
  <c r="L249" i="2"/>
  <c r="K249" i="2"/>
  <c r="G249" i="2"/>
  <c r="H249" i="2" s="1"/>
  <c r="F249" i="2"/>
  <c r="E249" i="2"/>
  <c r="D249" i="2"/>
  <c r="N248" i="2"/>
  <c r="L248" i="2"/>
  <c r="K248" i="2"/>
  <c r="G248" i="2"/>
  <c r="H248" i="2" s="1"/>
  <c r="F248" i="2"/>
  <c r="E248" i="2"/>
  <c r="D248" i="2"/>
  <c r="N247" i="2"/>
  <c r="L247" i="2"/>
  <c r="K247" i="2"/>
  <c r="G247" i="2"/>
  <c r="H247" i="2" s="1"/>
  <c r="F247" i="2"/>
  <c r="E247" i="2"/>
  <c r="D247" i="2"/>
  <c r="N246" i="2"/>
  <c r="L246" i="2"/>
  <c r="K246" i="2"/>
  <c r="G246" i="2"/>
  <c r="H246" i="2" s="1"/>
  <c r="F246" i="2"/>
  <c r="E246" i="2"/>
  <c r="D246" i="2"/>
  <c r="N245" i="2"/>
  <c r="L245" i="2"/>
  <c r="K245" i="2"/>
  <c r="G245" i="2"/>
  <c r="H245" i="2" s="1"/>
  <c r="F245" i="2"/>
  <c r="E245" i="2"/>
  <c r="D245" i="2"/>
  <c r="N244" i="2"/>
  <c r="L244" i="2"/>
  <c r="K244" i="2"/>
  <c r="G244" i="2"/>
  <c r="H244" i="2" s="1"/>
  <c r="F244" i="2"/>
  <c r="E244" i="2"/>
  <c r="D244" i="2"/>
  <c r="N243" i="2"/>
  <c r="L243" i="2"/>
  <c r="K243" i="2"/>
  <c r="G243" i="2"/>
  <c r="H243" i="2" s="1"/>
  <c r="F243" i="2"/>
  <c r="E243" i="2"/>
  <c r="D243" i="2"/>
  <c r="N242" i="2"/>
  <c r="L242" i="2"/>
  <c r="K242" i="2"/>
  <c r="G242" i="2"/>
  <c r="H242" i="2" s="1"/>
  <c r="F242" i="2"/>
  <c r="E242" i="2"/>
  <c r="D242" i="2"/>
  <c r="N241" i="2"/>
  <c r="L241" i="2"/>
  <c r="K241" i="2"/>
  <c r="G241" i="2"/>
  <c r="H241" i="2" s="1"/>
  <c r="F241" i="2"/>
  <c r="E241" i="2"/>
  <c r="D241" i="2"/>
  <c r="N240" i="2"/>
  <c r="L240" i="2"/>
  <c r="K240" i="2"/>
  <c r="G240" i="2"/>
  <c r="H240" i="2" s="1"/>
  <c r="F240" i="2"/>
  <c r="E240" i="2"/>
  <c r="D240" i="2"/>
  <c r="N239" i="2"/>
  <c r="L239" i="2"/>
  <c r="K239" i="2"/>
  <c r="G239" i="2"/>
  <c r="H239" i="2" s="1"/>
  <c r="F239" i="2"/>
  <c r="E239" i="2"/>
  <c r="D239" i="2"/>
  <c r="N238" i="2"/>
  <c r="L238" i="2"/>
  <c r="K238" i="2"/>
  <c r="G238" i="2"/>
  <c r="H238" i="2" s="1"/>
  <c r="F238" i="2"/>
  <c r="E238" i="2"/>
  <c r="D238" i="2"/>
  <c r="N237" i="2"/>
  <c r="L237" i="2"/>
  <c r="K237" i="2"/>
  <c r="G237" i="2"/>
  <c r="H237" i="2" s="1"/>
  <c r="F237" i="2"/>
  <c r="E237" i="2"/>
  <c r="D237" i="2"/>
  <c r="N236" i="2"/>
  <c r="L236" i="2"/>
  <c r="K236" i="2"/>
  <c r="G236" i="2"/>
  <c r="H236" i="2" s="1"/>
  <c r="F236" i="2"/>
  <c r="E236" i="2"/>
  <c r="D236" i="2"/>
  <c r="N235" i="2"/>
  <c r="L235" i="2"/>
  <c r="K235" i="2"/>
  <c r="G235" i="2"/>
  <c r="H235" i="2" s="1"/>
  <c r="F235" i="2"/>
  <c r="E235" i="2"/>
  <c r="D235" i="2"/>
  <c r="N234" i="2"/>
  <c r="L234" i="2"/>
  <c r="K234" i="2"/>
  <c r="G234" i="2"/>
  <c r="H234" i="2" s="1"/>
  <c r="F234" i="2"/>
  <c r="E234" i="2"/>
  <c r="D234" i="2"/>
  <c r="N233" i="2"/>
  <c r="L233" i="2"/>
  <c r="K233" i="2"/>
  <c r="G233" i="2"/>
  <c r="H233" i="2" s="1"/>
  <c r="F233" i="2"/>
  <c r="E233" i="2"/>
  <c r="D233" i="2"/>
  <c r="N232" i="2"/>
  <c r="L232" i="2"/>
  <c r="K232" i="2"/>
  <c r="G232" i="2"/>
  <c r="H232" i="2" s="1"/>
  <c r="F232" i="2"/>
  <c r="E232" i="2"/>
  <c r="D232" i="2"/>
  <c r="N231" i="2"/>
  <c r="L231" i="2"/>
  <c r="K231" i="2"/>
  <c r="G231" i="2"/>
  <c r="H231" i="2" s="1"/>
  <c r="F231" i="2"/>
  <c r="E231" i="2"/>
  <c r="D231" i="2"/>
  <c r="N230" i="2"/>
  <c r="L230" i="2"/>
  <c r="K230" i="2"/>
  <c r="G230" i="2"/>
  <c r="H230" i="2" s="1"/>
  <c r="F230" i="2"/>
  <c r="E230" i="2"/>
  <c r="D230" i="2"/>
  <c r="N229" i="2"/>
  <c r="L229" i="2"/>
  <c r="K229" i="2"/>
  <c r="G229" i="2"/>
  <c r="H229" i="2" s="1"/>
  <c r="F229" i="2"/>
  <c r="E229" i="2"/>
  <c r="D229" i="2"/>
  <c r="N228" i="2"/>
  <c r="L228" i="2"/>
  <c r="K228" i="2"/>
  <c r="G228" i="2"/>
  <c r="H228" i="2" s="1"/>
  <c r="F228" i="2"/>
  <c r="E228" i="2"/>
  <c r="D228" i="2"/>
  <c r="N227" i="2"/>
  <c r="L227" i="2"/>
  <c r="K227" i="2"/>
  <c r="G227" i="2"/>
  <c r="H227" i="2" s="1"/>
  <c r="F227" i="2"/>
  <c r="E227" i="2"/>
  <c r="D227" i="2"/>
  <c r="N226" i="2"/>
  <c r="L226" i="2"/>
  <c r="K226" i="2"/>
  <c r="G226" i="2"/>
  <c r="H226" i="2" s="1"/>
  <c r="F226" i="2"/>
  <c r="E226" i="2"/>
  <c r="D226" i="2"/>
  <c r="N225" i="2"/>
  <c r="L225" i="2"/>
  <c r="K225" i="2"/>
  <c r="G225" i="2"/>
  <c r="H225" i="2" s="1"/>
  <c r="F225" i="2"/>
  <c r="E225" i="2"/>
  <c r="D225" i="2"/>
  <c r="N224" i="2"/>
  <c r="L224" i="2"/>
  <c r="K224" i="2"/>
  <c r="G224" i="2"/>
  <c r="H224" i="2" s="1"/>
  <c r="F224" i="2"/>
  <c r="E224" i="2"/>
  <c r="D224" i="2"/>
  <c r="N223" i="2"/>
  <c r="L223" i="2"/>
  <c r="K223" i="2"/>
  <c r="G223" i="2"/>
  <c r="H223" i="2" s="1"/>
  <c r="F223" i="2"/>
  <c r="E223" i="2"/>
  <c r="D223" i="2"/>
  <c r="N222" i="2"/>
  <c r="L222" i="2"/>
  <c r="K222" i="2"/>
  <c r="G222" i="2"/>
  <c r="H222" i="2" s="1"/>
  <c r="F222" i="2"/>
  <c r="E222" i="2"/>
  <c r="D222" i="2"/>
  <c r="N221" i="2"/>
  <c r="L221" i="2"/>
  <c r="K221" i="2"/>
  <c r="G221" i="2"/>
  <c r="H221" i="2" s="1"/>
  <c r="F221" i="2"/>
  <c r="E221" i="2"/>
  <c r="D221" i="2"/>
  <c r="N220" i="2"/>
  <c r="L220" i="2"/>
  <c r="K220" i="2"/>
  <c r="G220" i="2"/>
  <c r="H220" i="2" s="1"/>
  <c r="F220" i="2"/>
  <c r="E220" i="2"/>
  <c r="D220" i="2"/>
  <c r="N219" i="2"/>
  <c r="L219" i="2"/>
  <c r="K219" i="2"/>
  <c r="G219" i="2"/>
  <c r="H219" i="2" s="1"/>
  <c r="F219" i="2"/>
  <c r="E219" i="2"/>
  <c r="D219" i="2"/>
  <c r="N218" i="2"/>
  <c r="L218" i="2"/>
  <c r="K218" i="2"/>
  <c r="G218" i="2"/>
  <c r="H218" i="2" s="1"/>
  <c r="F218" i="2"/>
  <c r="E218" i="2"/>
  <c r="D218" i="2"/>
  <c r="N217" i="2"/>
  <c r="L217" i="2"/>
  <c r="K217" i="2"/>
  <c r="G217" i="2"/>
  <c r="H217" i="2" s="1"/>
  <c r="F217" i="2"/>
  <c r="E217" i="2"/>
  <c r="D217" i="2"/>
  <c r="N216" i="2"/>
  <c r="L216" i="2"/>
  <c r="K216" i="2"/>
  <c r="G216" i="2"/>
  <c r="H216" i="2" s="1"/>
  <c r="F216" i="2"/>
  <c r="E216" i="2"/>
  <c r="D216" i="2"/>
  <c r="N215" i="2"/>
  <c r="L215" i="2"/>
  <c r="K215" i="2"/>
  <c r="G215" i="2"/>
  <c r="H215" i="2" s="1"/>
  <c r="F215" i="2"/>
  <c r="E215" i="2"/>
  <c r="D215" i="2"/>
  <c r="N214" i="2"/>
  <c r="L214" i="2"/>
  <c r="K214" i="2"/>
  <c r="G214" i="2"/>
  <c r="H214" i="2" s="1"/>
  <c r="F214" i="2"/>
  <c r="E214" i="2"/>
  <c r="D214" i="2"/>
  <c r="N213" i="2"/>
  <c r="L213" i="2"/>
  <c r="K213" i="2"/>
  <c r="G213" i="2"/>
  <c r="H213" i="2" s="1"/>
  <c r="F213" i="2"/>
  <c r="E213" i="2"/>
  <c r="D213" i="2"/>
  <c r="N212" i="2"/>
  <c r="L212" i="2"/>
  <c r="K212" i="2"/>
  <c r="G212" i="2"/>
  <c r="H212" i="2" s="1"/>
  <c r="F212" i="2"/>
  <c r="E212" i="2"/>
  <c r="D212" i="2"/>
  <c r="N211" i="2"/>
  <c r="L211" i="2"/>
  <c r="K211" i="2"/>
  <c r="G211" i="2"/>
  <c r="H211" i="2" s="1"/>
  <c r="F211" i="2"/>
  <c r="E211" i="2"/>
  <c r="D211" i="2"/>
  <c r="N210" i="2"/>
  <c r="L210" i="2"/>
  <c r="K210" i="2"/>
  <c r="G210" i="2"/>
  <c r="H210" i="2" s="1"/>
  <c r="F210" i="2"/>
  <c r="E210" i="2"/>
  <c r="D210" i="2"/>
  <c r="N209" i="2"/>
  <c r="L209" i="2"/>
  <c r="K209" i="2"/>
  <c r="G209" i="2"/>
  <c r="H209" i="2" s="1"/>
  <c r="F209" i="2"/>
  <c r="E209" i="2"/>
  <c r="D209" i="2"/>
  <c r="N208" i="2"/>
  <c r="L208" i="2"/>
  <c r="K208" i="2"/>
  <c r="G208" i="2"/>
  <c r="H208" i="2" s="1"/>
  <c r="F208" i="2"/>
  <c r="E208" i="2"/>
  <c r="D208" i="2"/>
  <c r="N207" i="2"/>
  <c r="L207" i="2"/>
  <c r="K207" i="2"/>
  <c r="G207" i="2"/>
  <c r="H207" i="2" s="1"/>
  <c r="F207" i="2"/>
  <c r="E207" i="2"/>
  <c r="D207" i="2"/>
  <c r="N206" i="2"/>
  <c r="L206" i="2"/>
  <c r="K206" i="2"/>
  <c r="G206" i="2"/>
  <c r="H206" i="2" s="1"/>
  <c r="F206" i="2"/>
  <c r="E206" i="2"/>
  <c r="D206" i="2"/>
  <c r="N205" i="2"/>
  <c r="L205" i="2"/>
  <c r="K205" i="2"/>
  <c r="G205" i="2"/>
  <c r="H205" i="2" s="1"/>
  <c r="F205" i="2"/>
  <c r="E205" i="2"/>
  <c r="D205" i="2"/>
  <c r="N204" i="2"/>
  <c r="L204" i="2"/>
  <c r="K204" i="2"/>
  <c r="G204" i="2"/>
  <c r="H204" i="2" s="1"/>
  <c r="F204" i="2"/>
  <c r="E204" i="2"/>
  <c r="D204" i="2"/>
  <c r="N203" i="2"/>
  <c r="L203" i="2"/>
  <c r="K203" i="2"/>
  <c r="G203" i="2"/>
  <c r="H203" i="2" s="1"/>
  <c r="F203" i="2"/>
  <c r="E203" i="2"/>
  <c r="D203" i="2"/>
  <c r="N202" i="2"/>
  <c r="L202" i="2"/>
  <c r="K202" i="2"/>
  <c r="G202" i="2"/>
  <c r="H202" i="2" s="1"/>
  <c r="F202" i="2"/>
  <c r="E202" i="2"/>
  <c r="D202" i="2"/>
  <c r="N201" i="2"/>
  <c r="L201" i="2"/>
  <c r="K201" i="2"/>
  <c r="G201" i="2"/>
  <c r="H201" i="2" s="1"/>
  <c r="F201" i="2"/>
  <c r="E201" i="2"/>
  <c r="D201" i="2"/>
  <c r="N200" i="2"/>
  <c r="L200" i="2"/>
  <c r="K200" i="2"/>
  <c r="G200" i="2"/>
  <c r="H200" i="2" s="1"/>
  <c r="F200" i="2"/>
  <c r="E200" i="2"/>
  <c r="D200" i="2"/>
  <c r="N199" i="2"/>
  <c r="L199" i="2"/>
  <c r="K199" i="2"/>
  <c r="G199" i="2"/>
  <c r="H199" i="2" s="1"/>
  <c r="F199" i="2"/>
  <c r="E199" i="2"/>
  <c r="D199" i="2"/>
  <c r="N198" i="2"/>
  <c r="L198" i="2"/>
  <c r="K198" i="2"/>
  <c r="G198" i="2"/>
  <c r="H198" i="2" s="1"/>
  <c r="F198" i="2"/>
  <c r="E198" i="2"/>
  <c r="D198" i="2"/>
  <c r="N197" i="2"/>
  <c r="L197" i="2"/>
  <c r="K197" i="2"/>
  <c r="G197" i="2"/>
  <c r="H197" i="2" s="1"/>
  <c r="F197" i="2"/>
  <c r="E197" i="2"/>
  <c r="D197" i="2"/>
  <c r="N196" i="2"/>
  <c r="L196" i="2"/>
  <c r="K196" i="2"/>
  <c r="G196" i="2"/>
  <c r="H196" i="2" s="1"/>
  <c r="F196" i="2"/>
  <c r="E196" i="2"/>
  <c r="D196" i="2"/>
  <c r="N195" i="2"/>
  <c r="L195" i="2"/>
  <c r="K195" i="2"/>
  <c r="G195" i="2"/>
  <c r="H195" i="2" s="1"/>
  <c r="F195" i="2"/>
  <c r="E195" i="2"/>
  <c r="D195" i="2"/>
  <c r="N194" i="2"/>
  <c r="L194" i="2"/>
  <c r="K194" i="2"/>
  <c r="G194" i="2"/>
  <c r="H194" i="2" s="1"/>
  <c r="F194" i="2"/>
  <c r="E194" i="2"/>
  <c r="D194" i="2"/>
  <c r="N193" i="2"/>
  <c r="L193" i="2"/>
  <c r="K193" i="2"/>
  <c r="G193" i="2"/>
  <c r="H193" i="2" s="1"/>
  <c r="F193" i="2"/>
  <c r="E193" i="2"/>
  <c r="D193" i="2"/>
  <c r="N192" i="2"/>
  <c r="L192" i="2"/>
  <c r="K192" i="2"/>
  <c r="G192" i="2"/>
  <c r="H192" i="2" s="1"/>
  <c r="F192" i="2"/>
  <c r="E192" i="2"/>
  <c r="D192" i="2"/>
  <c r="N191" i="2"/>
  <c r="L191" i="2"/>
  <c r="K191" i="2"/>
  <c r="G191" i="2"/>
  <c r="H191" i="2" s="1"/>
  <c r="F191" i="2"/>
  <c r="E191" i="2"/>
  <c r="D191" i="2"/>
  <c r="N190" i="2"/>
  <c r="L190" i="2"/>
  <c r="K190" i="2"/>
  <c r="G190" i="2"/>
  <c r="H190" i="2" s="1"/>
  <c r="F190" i="2"/>
  <c r="E190" i="2"/>
  <c r="D190" i="2"/>
  <c r="N189" i="2"/>
  <c r="L189" i="2"/>
  <c r="K189" i="2"/>
  <c r="G189" i="2"/>
  <c r="H189" i="2" s="1"/>
  <c r="F189" i="2"/>
  <c r="E189" i="2"/>
  <c r="D189" i="2"/>
  <c r="N188" i="2"/>
  <c r="L188" i="2"/>
  <c r="K188" i="2"/>
  <c r="G188" i="2"/>
  <c r="H188" i="2" s="1"/>
  <c r="F188" i="2"/>
  <c r="E188" i="2"/>
  <c r="D188" i="2"/>
  <c r="N187" i="2"/>
  <c r="L187" i="2"/>
  <c r="K187" i="2"/>
  <c r="G187" i="2"/>
  <c r="H187" i="2" s="1"/>
  <c r="F187" i="2"/>
  <c r="E187" i="2"/>
  <c r="D187" i="2"/>
  <c r="N186" i="2"/>
  <c r="L186" i="2"/>
  <c r="K186" i="2"/>
  <c r="G186" i="2"/>
  <c r="H186" i="2" s="1"/>
  <c r="F186" i="2"/>
  <c r="E186" i="2"/>
  <c r="D186" i="2"/>
  <c r="N185" i="2"/>
  <c r="L185" i="2"/>
  <c r="K185" i="2"/>
  <c r="G185" i="2"/>
  <c r="H185" i="2" s="1"/>
  <c r="F185" i="2"/>
  <c r="E185" i="2"/>
  <c r="D185" i="2"/>
  <c r="N184" i="2"/>
  <c r="L184" i="2"/>
  <c r="K184" i="2"/>
  <c r="G184" i="2"/>
  <c r="H184" i="2" s="1"/>
  <c r="F184" i="2"/>
  <c r="E184" i="2"/>
  <c r="D184" i="2"/>
  <c r="N183" i="2"/>
  <c r="L183" i="2"/>
  <c r="K183" i="2"/>
  <c r="G183" i="2"/>
  <c r="H183" i="2" s="1"/>
  <c r="F183" i="2"/>
  <c r="E183" i="2"/>
  <c r="D183" i="2"/>
  <c r="N182" i="2"/>
  <c r="L182" i="2"/>
  <c r="K182" i="2"/>
  <c r="G182" i="2"/>
  <c r="H182" i="2" s="1"/>
  <c r="F182" i="2"/>
  <c r="E182" i="2"/>
  <c r="D182" i="2"/>
  <c r="N181" i="2"/>
  <c r="L181" i="2"/>
  <c r="K181" i="2"/>
  <c r="G181" i="2"/>
  <c r="H181" i="2" s="1"/>
  <c r="F181" i="2"/>
  <c r="E181" i="2"/>
  <c r="D181" i="2"/>
  <c r="N180" i="2"/>
  <c r="L180" i="2"/>
  <c r="K180" i="2"/>
  <c r="G180" i="2"/>
  <c r="H180" i="2" s="1"/>
  <c r="F180" i="2"/>
  <c r="E180" i="2"/>
  <c r="D180" i="2"/>
  <c r="N179" i="2"/>
  <c r="L179" i="2"/>
  <c r="K179" i="2"/>
  <c r="G179" i="2"/>
  <c r="H179" i="2" s="1"/>
  <c r="F179" i="2"/>
  <c r="E179" i="2"/>
  <c r="D179" i="2"/>
  <c r="N178" i="2"/>
  <c r="L178" i="2"/>
  <c r="K178" i="2"/>
  <c r="G178" i="2"/>
  <c r="H178" i="2" s="1"/>
  <c r="F178" i="2"/>
  <c r="E178" i="2"/>
  <c r="D178" i="2"/>
  <c r="N177" i="2"/>
  <c r="L177" i="2"/>
  <c r="K177" i="2"/>
  <c r="G177" i="2"/>
  <c r="H177" i="2" s="1"/>
  <c r="F177" i="2"/>
  <c r="E177" i="2"/>
  <c r="D177" i="2"/>
  <c r="N176" i="2"/>
  <c r="L176" i="2"/>
  <c r="K176" i="2"/>
  <c r="G176" i="2"/>
  <c r="H176" i="2" s="1"/>
  <c r="F176" i="2"/>
  <c r="E176" i="2"/>
  <c r="D176" i="2"/>
  <c r="N175" i="2"/>
  <c r="L175" i="2"/>
  <c r="K175" i="2"/>
  <c r="G175" i="2"/>
  <c r="H175" i="2" s="1"/>
  <c r="F175" i="2"/>
  <c r="E175" i="2"/>
  <c r="D175" i="2"/>
  <c r="N174" i="2"/>
  <c r="L174" i="2"/>
  <c r="K174" i="2"/>
  <c r="G174" i="2"/>
  <c r="H174" i="2" s="1"/>
  <c r="F174" i="2"/>
  <c r="E174" i="2"/>
  <c r="D174" i="2"/>
  <c r="N173" i="2"/>
  <c r="L173" i="2"/>
  <c r="K173" i="2"/>
  <c r="G173" i="2"/>
  <c r="H173" i="2" s="1"/>
  <c r="F173" i="2"/>
  <c r="E173" i="2"/>
  <c r="D173" i="2"/>
  <c r="N172" i="2"/>
  <c r="L172" i="2"/>
  <c r="K172" i="2"/>
  <c r="G172" i="2"/>
  <c r="H172" i="2" s="1"/>
  <c r="F172" i="2"/>
  <c r="E172" i="2"/>
  <c r="D172" i="2"/>
  <c r="N171" i="2"/>
  <c r="L171" i="2"/>
  <c r="K171" i="2"/>
  <c r="G171" i="2"/>
  <c r="H171" i="2" s="1"/>
  <c r="F171" i="2"/>
  <c r="E171" i="2"/>
  <c r="D171" i="2"/>
  <c r="N170" i="2"/>
  <c r="L170" i="2"/>
  <c r="K170" i="2"/>
  <c r="G170" i="2"/>
  <c r="H170" i="2" s="1"/>
  <c r="F170" i="2"/>
  <c r="E170" i="2"/>
  <c r="D170" i="2"/>
  <c r="N169" i="2"/>
  <c r="L169" i="2"/>
  <c r="K169" i="2"/>
  <c r="G169" i="2"/>
  <c r="H169" i="2" s="1"/>
  <c r="F169" i="2"/>
  <c r="E169" i="2"/>
  <c r="D169" i="2"/>
  <c r="N168" i="2"/>
  <c r="L168" i="2"/>
  <c r="K168" i="2"/>
  <c r="G168" i="2"/>
  <c r="H168" i="2" s="1"/>
  <c r="F168" i="2"/>
  <c r="E168" i="2"/>
  <c r="D168" i="2"/>
  <c r="N167" i="2"/>
  <c r="L167" i="2"/>
  <c r="K167" i="2"/>
  <c r="G167" i="2"/>
  <c r="H167" i="2" s="1"/>
  <c r="F167" i="2"/>
  <c r="E167" i="2"/>
  <c r="D167" i="2"/>
  <c r="N166" i="2"/>
  <c r="L166" i="2"/>
  <c r="K166" i="2"/>
  <c r="G166" i="2"/>
  <c r="H166" i="2" s="1"/>
  <c r="F166" i="2"/>
  <c r="E166" i="2"/>
  <c r="D166" i="2"/>
  <c r="N165" i="2"/>
  <c r="L165" i="2"/>
  <c r="K165" i="2"/>
  <c r="G165" i="2"/>
  <c r="H165" i="2" s="1"/>
  <c r="F165" i="2"/>
  <c r="E165" i="2"/>
  <c r="D165" i="2"/>
  <c r="N164" i="2"/>
  <c r="L164" i="2"/>
  <c r="K164" i="2"/>
  <c r="G164" i="2"/>
  <c r="H164" i="2" s="1"/>
  <c r="F164" i="2"/>
  <c r="E164" i="2"/>
  <c r="D164" i="2"/>
  <c r="N163" i="2"/>
  <c r="L163" i="2"/>
  <c r="K163" i="2"/>
  <c r="G163" i="2"/>
  <c r="H163" i="2" s="1"/>
  <c r="F163" i="2"/>
  <c r="E163" i="2"/>
  <c r="D163" i="2"/>
  <c r="N162" i="2"/>
  <c r="L162" i="2"/>
  <c r="K162" i="2"/>
  <c r="G162" i="2"/>
  <c r="H162" i="2" s="1"/>
  <c r="F162" i="2"/>
  <c r="E162" i="2"/>
  <c r="D162" i="2"/>
  <c r="N161" i="2"/>
  <c r="L161" i="2"/>
  <c r="K161" i="2"/>
  <c r="G161" i="2"/>
  <c r="H161" i="2" s="1"/>
  <c r="F161" i="2"/>
  <c r="E161" i="2"/>
  <c r="D161" i="2"/>
  <c r="N160" i="2"/>
  <c r="L160" i="2"/>
  <c r="K160" i="2"/>
  <c r="G160" i="2"/>
  <c r="H160" i="2" s="1"/>
  <c r="F160" i="2"/>
  <c r="E160" i="2"/>
  <c r="D160" i="2"/>
  <c r="N159" i="2"/>
  <c r="L159" i="2"/>
  <c r="K159" i="2"/>
  <c r="G159" i="2"/>
  <c r="H159" i="2" s="1"/>
  <c r="F159" i="2"/>
  <c r="E159" i="2"/>
  <c r="D159" i="2"/>
  <c r="N158" i="2"/>
  <c r="L158" i="2"/>
  <c r="K158" i="2"/>
  <c r="G158" i="2"/>
  <c r="H158" i="2" s="1"/>
  <c r="F158" i="2"/>
  <c r="E158" i="2"/>
  <c r="D158" i="2"/>
  <c r="N157" i="2"/>
  <c r="L157" i="2"/>
  <c r="K157" i="2"/>
  <c r="G157" i="2"/>
  <c r="H157" i="2" s="1"/>
  <c r="F157" i="2"/>
  <c r="E157" i="2"/>
  <c r="D157" i="2"/>
  <c r="N156" i="2"/>
  <c r="L156" i="2"/>
  <c r="K156" i="2"/>
  <c r="G156" i="2"/>
  <c r="H156" i="2" s="1"/>
  <c r="F156" i="2"/>
  <c r="E156" i="2"/>
  <c r="D156" i="2"/>
  <c r="N155" i="2"/>
  <c r="L155" i="2"/>
  <c r="K155" i="2"/>
  <c r="G155" i="2"/>
  <c r="H155" i="2" s="1"/>
  <c r="F155" i="2"/>
  <c r="E155" i="2"/>
  <c r="D155" i="2"/>
  <c r="N154" i="2"/>
  <c r="L154" i="2"/>
  <c r="K154" i="2"/>
  <c r="G154" i="2"/>
  <c r="H154" i="2" s="1"/>
  <c r="F154" i="2"/>
  <c r="E154" i="2"/>
  <c r="D154" i="2"/>
  <c r="N153" i="2"/>
  <c r="L153" i="2"/>
  <c r="K153" i="2"/>
  <c r="G153" i="2"/>
  <c r="H153" i="2" s="1"/>
  <c r="F153" i="2"/>
  <c r="E153" i="2"/>
  <c r="D153" i="2"/>
  <c r="N152" i="2"/>
  <c r="L152" i="2"/>
  <c r="K152" i="2"/>
  <c r="G152" i="2"/>
  <c r="H152" i="2" s="1"/>
  <c r="F152" i="2"/>
  <c r="E152" i="2"/>
  <c r="D152" i="2"/>
  <c r="N151" i="2"/>
  <c r="L151" i="2"/>
  <c r="K151" i="2"/>
  <c r="G151" i="2"/>
  <c r="H151" i="2" s="1"/>
  <c r="F151" i="2"/>
  <c r="E151" i="2"/>
  <c r="D151" i="2"/>
  <c r="N150" i="2"/>
  <c r="L150" i="2"/>
  <c r="K150" i="2"/>
  <c r="G150" i="2"/>
  <c r="H150" i="2" s="1"/>
  <c r="F150" i="2"/>
  <c r="E150" i="2"/>
  <c r="D150" i="2"/>
  <c r="N149" i="2"/>
  <c r="L149" i="2"/>
  <c r="K149" i="2"/>
  <c r="G149" i="2"/>
  <c r="H149" i="2" s="1"/>
  <c r="F149" i="2"/>
  <c r="E149" i="2"/>
  <c r="D149" i="2"/>
  <c r="N148" i="2"/>
  <c r="L148" i="2"/>
  <c r="K148" i="2"/>
  <c r="G148" i="2"/>
  <c r="H148" i="2" s="1"/>
  <c r="F148" i="2"/>
  <c r="E148" i="2"/>
  <c r="D148" i="2"/>
  <c r="N147" i="2"/>
  <c r="L147" i="2"/>
  <c r="K147" i="2"/>
  <c r="G147" i="2"/>
  <c r="H147" i="2" s="1"/>
  <c r="F147" i="2"/>
  <c r="E147" i="2"/>
  <c r="D147" i="2"/>
  <c r="N146" i="2"/>
  <c r="L146" i="2"/>
  <c r="K146" i="2"/>
  <c r="G146" i="2"/>
  <c r="H146" i="2" s="1"/>
  <c r="F146" i="2"/>
  <c r="E146" i="2"/>
  <c r="D146" i="2"/>
  <c r="N145" i="2"/>
  <c r="L145" i="2"/>
  <c r="K145" i="2"/>
  <c r="G145" i="2"/>
  <c r="H145" i="2" s="1"/>
  <c r="F145" i="2"/>
  <c r="E145" i="2"/>
  <c r="D145" i="2"/>
  <c r="N144" i="2"/>
  <c r="L144" i="2"/>
  <c r="K144" i="2"/>
  <c r="G144" i="2"/>
  <c r="H144" i="2" s="1"/>
  <c r="F144" i="2"/>
  <c r="E144" i="2"/>
  <c r="D144" i="2"/>
  <c r="N143" i="2"/>
  <c r="L143" i="2"/>
  <c r="K143" i="2"/>
  <c r="G143" i="2"/>
  <c r="H143" i="2" s="1"/>
  <c r="F143" i="2"/>
  <c r="E143" i="2"/>
  <c r="D143" i="2"/>
  <c r="N142" i="2"/>
  <c r="L142" i="2"/>
  <c r="K142" i="2"/>
  <c r="G142" i="2"/>
  <c r="H142" i="2" s="1"/>
  <c r="F142" i="2"/>
  <c r="E142" i="2"/>
  <c r="D142" i="2"/>
  <c r="N141" i="2"/>
  <c r="L141" i="2"/>
  <c r="K141" i="2"/>
  <c r="G141" i="2"/>
  <c r="H141" i="2" s="1"/>
  <c r="F141" i="2"/>
  <c r="E141" i="2"/>
  <c r="D141" i="2"/>
  <c r="N140" i="2"/>
  <c r="L140" i="2"/>
  <c r="K140" i="2"/>
  <c r="G140" i="2"/>
  <c r="H140" i="2" s="1"/>
  <c r="F140" i="2"/>
  <c r="E140" i="2"/>
  <c r="D140" i="2"/>
  <c r="N139" i="2"/>
  <c r="L139" i="2"/>
  <c r="K139" i="2"/>
  <c r="G139" i="2"/>
  <c r="H139" i="2" s="1"/>
  <c r="F139" i="2"/>
  <c r="E139" i="2"/>
  <c r="D139" i="2"/>
  <c r="N138" i="2"/>
  <c r="L138" i="2"/>
  <c r="K138" i="2"/>
  <c r="G138" i="2"/>
  <c r="H138" i="2" s="1"/>
  <c r="F138" i="2"/>
  <c r="E138" i="2"/>
  <c r="D138" i="2"/>
  <c r="N137" i="2"/>
  <c r="L137" i="2"/>
  <c r="K137" i="2"/>
  <c r="G137" i="2"/>
  <c r="H137" i="2" s="1"/>
  <c r="F137" i="2"/>
  <c r="E137" i="2"/>
  <c r="D137" i="2"/>
  <c r="N136" i="2"/>
  <c r="L136" i="2"/>
  <c r="K136" i="2"/>
  <c r="G136" i="2"/>
  <c r="H136" i="2" s="1"/>
  <c r="F136" i="2"/>
  <c r="E136" i="2"/>
  <c r="D136" i="2"/>
  <c r="N135" i="2"/>
  <c r="L135" i="2"/>
  <c r="K135" i="2"/>
  <c r="G135" i="2"/>
  <c r="H135" i="2" s="1"/>
  <c r="F135" i="2"/>
  <c r="E135" i="2"/>
  <c r="D135" i="2"/>
  <c r="N134" i="2"/>
  <c r="L134" i="2"/>
  <c r="K134" i="2"/>
  <c r="G134" i="2"/>
  <c r="H134" i="2" s="1"/>
  <c r="F134" i="2"/>
  <c r="E134" i="2"/>
  <c r="D134" i="2"/>
  <c r="N133" i="2"/>
  <c r="L133" i="2"/>
  <c r="K133" i="2"/>
  <c r="G133" i="2"/>
  <c r="H133" i="2" s="1"/>
  <c r="F133" i="2"/>
  <c r="E133" i="2"/>
  <c r="D133" i="2"/>
  <c r="N132" i="2"/>
  <c r="L132" i="2"/>
  <c r="K132" i="2"/>
  <c r="G132" i="2"/>
  <c r="H132" i="2" s="1"/>
  <c r="F132" i="2"/>
  <c r="E132" i="2"/>
  <c r="D132" i="2"/>
  <c r="N131" i="2"/>
  <c r="L131" i="2"/>
  <c r="K131" i="2"/>
  <c r="G131" i="2"/>
  <c r="H131" i="2" s="1"/>
  <c r="F131" i="2"/>
  <c r="E131" i="2"/>
  <c r="D131" i="2"/>
  <c r="N130" i="2"/>
  <c r="L130" i="2"/>
  <c r="K130" i="2"/>
  <c r="G130" i="2"/>
  <c r="H130" i="2" s="1"/>
  <c r="F130" i="2"/>
  <c r="E130" i="2"/>
  <c r="D130" i="2"/>
  <c r="N129" i="2"/>
  <c r="L129" i="2"/>
  <c r="K129" i="2"/>
  <c r="G129" i="2"/>
  <c r="H129" i="2" s="1"/>
  <c r="F129" i="2"/>
  <c r="E129" i="2"/>
  <c r="D129" i="2"/>
  <c r="N128" i="2"/>
  <c r="L128" i="2"/>
  <c r="K128" i="2"/>
  <c r="G128" i="2"/>
  <c r="H128" i="2" s="1"/>
  <c r="F128" i="2"/>
  <c r="E128" i="2"/>
  <c r="D128" i="2"/>
  <c r="N127" i="2"/>
  <c r="L127" i="2"/>
  <c r="K127" i="2"/>
  <c r="G127" i="2"/>
  <c r="H127" i="2" s="1"/>
  <c r="F127" i="2"/>
  <c r="E127" i="2"/>
  <c r="D127" i="2"/>
  <c r="N126" i="2"/>
  <c r="L126" i="2"/>
  <c r="K126" i="2"/>
  <c r="G126" i="2"/>
  <c r="H126" i="2" s="1"/>
  <c r="F126" i="2"/>
  <c r="E126" i="2"/>
  <c r="D126" i="2"/>
  <c r="N125" i="2"/>
  <c r="L125" i="2"/>
  <c r="K125" i="2"/>
  <c r="G125" i="2"/>
  <c r="H125" i="2" s="1"/>
  <c r="F125" i="2"/>
  <c r="E125" i="2"/>
  <c r="D125" i="2"/>
  <c r="N124" i="2"/>
  <c r="L124" i="2"/>
  <c r="K124" i="2"/>
  <c r="G124" i="2"/>
  <c r="H124" i="2" s="1"/>
  <c r="F124" i="2"/>
  <c r="E124" i="2"/>
  <c r="D124" i="2"/>
  <c r="N123" i="2"/>
  <c r="L123" i="2"/>
  <c r="K123" i="2"/>
  <c r="G123" i="2"/>
  <c r="H123" i="2" s="1"/>
  <c r="F123" i="2"/>
  <c r="E123" i="2"/>
  <c r="D123" i="2"/>
  <c r="N122" i="2"/>
  <c r="L122" i="2"/>
  <c r="K122" i="2"/>
  <c r="G122" i="2"/>
  <c r="H122" i="2" s="1"/>
  <c r="F122" i="2"/>
  <c r="E122" i="2"/>
  <c r="D122" i="2"/>
  <c r="N121" i="2"/>
  <c r="L121" i="2"/>
  <c r="K121" i="2"/>
  <c r="G121" i="2"/>
  <c r="H121" i="2" s="1"/>
  <c r="F121" i="2"/>
  <c r="E121" i="2"/>
  <c r="D121" i="2"/>
  <c r="N120" i="2"/>
  <c r="L120" i="2"/>
  <c r="K120" i="2"/>
  <c r="G120" i="2"/>
  <c r="H120" i="2" s="1"/>
  <c r="F120" i="2"/>
  <c r="E120" i="2"/>
  <c r="D120" i="2"/>
  <c r="N119" i="2"/>
  <c r="L119" i="2"/>
  <c r="K119" i="2"/>
  <c r="G119" i="2"/>
  <c r="H119" i="2" s="1"/>
  <c r="F119" i="2"/>
  <c r="E119" i="2"/>
  <c r="D119" i="2"/>
  <c r="N118" i="2"/>
  <c r="L118" i="2"/>
  <c r="K118" i="2"/>
  <c r="G118" i="2"/>
  <c r="H118" i="2" s="1"/>
  <c r="F118" i="2"/>
  <c r="E118" i="2"/>
  <c r="D118" i="2"/>
  <c r="N117" i="2"/>
  <c r="L117" i="2"/>
  <c r="K117" i="2"/>
  <c r="G117" i="2"/>
  <c r="H117" i="2" s="1"/>
  <c r="F117" i="2"/>
  <c r="E117" i="2"/>
  <c r="D117" i="2"/>
  <c r="N116" i="2"/>
  <c r="L116" i="2"/>
  <c r="K116" i="2"/>
  <c r="G116" i="2"/>
  <c r="H116" i="2" s="1"/>
  <c r="F116" i="2"/>
  <c r="E116" i="2"/>
  <c r="D116" i="2"/>
  <c r="N115" i="2"/>
  <c r="L115" i="2"/>
  <c r="K115" i="2"/>
  <c r="G115" i="2"/>
  <c r="H115" i="2" s="1"/>
  <c r="F115" i="2"/>
  <c r="E115" i="2"/>
  <c r="D115" i="2"/>
  <c r="N114" i="2"/>
  <c r="L114" i="2"/>
  <c r="K114" i="2"/>
  <c r="G114" i="2"/>
  <c r="H114" i="2" s="1"/>
  <c r="F114" i="2"/>
  <c r="E114" i="2"/>
  <c r="D114" i="2"/>
  <c r="N113" i="2"/>
  <c r="L113" i="2"/>
  <c r="K113" i="2"/>
  <c r="G113" i="2"/>
  <c r="H113" i="2" s="1"/>
  <c r="F113" i="2"/>
  <c r="E113" i="2"/>
  <c r="D113" i="2"/>
  <c r="N112" i="2"/>
  <c r="L112" i="2"/>
  <c r="K112" i="2"/>
  <c r="G112" i="2"/>
  <c r="H112" i="2" s="1"/>
  <c r="F112" i="2"/>
  <c r="E112" i="2"/>
  <c r="D112" i="2"/>
  <c r="N111" i="2"/>
  <c r="L111" i="2"/>
  <c r="K111" i="2"/>
  <c r="G111" i="2"/>
  <c r="H111" i="2" s="1"/>
  <c r="F111" i="2"/>
  <c r="E111" i="2"/>
  <c r="D111" i="2"/>
  <c r="N110" i="2"/>
  <c r="L110" i="2"/>
  <c r="K110" i="2"/>
  <c r="G110" i="2"/>
  <c r="H110" i="2" s="1"/>
  <c r="F110" i="2"/>
  <c r="E110" i="2"/>
  <c r="D110" i="2"/>
  <c r="N109" i="2"/>
  <c r="L109" i="2"/>
  <c r="K109" i="2"/>
  <c r="G109" i="2"/>
  <c r="H109" i="2" s="1"/>
  <c r="F109" i="2"/>
  <c r="E109" i="2"/>
  <c r="D109" i="2"/>
  <c r="N108" i="2"/>
  <c r="L108" i="2"/>
  <c r="K108" i="2"/>
  <c r="G108" i="2"/>
  <c r="H108" i="2" s="1"/>
  <c r="F108" i="2"/>
  <c r="E108" i="2"/>
  <c r="D108" i="2"/>
  <c r="N107" i="2"/>
  <c r="L107" i="2"/>
  <c r="K107" i="2"/>
  <c r="G107" i="2"/>
  <c r="H107" i="2" s="1"/>
  <c r="F107" i="2"/>
  <c r="E107" i="2"/>
  <c r="D107" i="2"/>
  <c r="N106" i="2"/>
  <c r="L106" i="2"/>
  <c r="K106" i="2"/>
  <c r="G106" i="2"/>
  <c r="H106" i="2" s="1"/>
  <c r="F106" i="2"/>
  <c r="E106" i="2"/>
  <c r="D106" i="2"/>
  <c r="N105" i="2"/>
  <c r="L105" i="2"/>
  <c r="K105" i="2"/>
  <c r="G105" i="2"/>
  <c r="H105" i="2" s="1"/>
  <c r="F105" i="2"/>
  <c r="E105" i="2"/>
  <c r="D105" i="2"/>
  <c r="N104" i="2"/>
  <c r="L104" i="2"/>
  <c r="K104" i="2"/>
  <c r="G104" i="2"/>
  <c r="H104" i="2" s="1"/>
  <c r="F104" i="2"/>
  <c r="E104" i="2"/>
  <c r="D104" i="2"/>
  <c r="N103" i="2"/>
  <c r="L103" i="2"/>
  <c r="K103" i="2"/>
  <c r="G103" i="2"/>
  <c r="H103" i="2" s="1"/>
  <c r="F103" i="2"/>
  <c r="E103" i="2"/>
  <c r="D103" i="2"/>
  <c r="N102" i="2"/>
  <c r="L102" i="2"/>
  <c r="K102" i="2"/>
  <c r="G102" i="2"/>
  <c r="H102" i="2" s="1"/>
  <c r="F102" i="2"/>
  <c r="E102" i="2"/>
  <c r="D102" i="2"/>
  <c r="N101" i="2"/>
  <c r="L101" i="2"/>
  <c r="K101" i="2"/>
  <c r="G101" i="2"/>
  <c r="H101" i="2" s="1"/>
  <c r="F101" i="2"/>
  <c r="E101" i="2"/>
  <c r="D101" i="2"/>
  <c r="N100" i="2"/>
  <c r="L100" i="2"/>
  <c r="K100" i="2"/>
  <c r="G100" i="2"/>
  <c r="H100" i="2" s="1"/>
  <c r="F100" i="2"/>
  <c r="E100" i="2"/>
  <c r="D100" i="2"/>
  <c r="N99" i="2"/>
  <c r="L99" i="2"/>
  <c r="K99" i="2"/>
  <c r="G99" i="2"/>
  <c r="H99" i="2" s="1"/>
  <c r="F99" i="2"/>
  <c r="E99" i="2"/>
  <c r="D99" i="2"/>
  <c r="N98" i="2"/>
  <c r="L98" i="2"/>
  <c r="K98" i="2"/>
  <c r="G98" i="2"/>
  <c r="H98" i="2" s="1"/>
  <c r="F98" i="2"/>
  <c r="E98" i="2"/>
  <c r="D98" i="2"/>
  <c r="N97" i="2"/>
  <c r="L97" i="2"/>
  <c r="K97" i="2"/>
  <c r="G97" i="2"/>
  <c r="H97" i="2" s="1"/>
  <c r="F97" i="2"/>
  <c r="E97" i="2"/>
  <c r="D97" i="2"/>
  <c r="N96" i="2"/>
  <c r="L96" i="2"/>
  <c r="K96" i="2"/>
  <c r="G96" i="2"/>
  <c r="H96" i="2" s="1"/>
  <c r="F96" i="2"/>
  <c r="E96" i="2"/>
  <c r="D96" i="2"/>
  <c r="N95" i="2"/>
  <c r="L95" i="2"/>
  <c r="K95" i="2"/>
  <c r="G95" i="2"/>
  <c r="H95" i="2" s="1"/>
  <c r="F95" i="2"/>
  <c r="E95" i="2"/>
  <c r="D95" i="2"/>
  <c r="N94" i="2"/>
  <c r="L94" i="2"/>
  <c r="K94" i="2"/>
  <c r="G94" i="2"/>
  <c r="H94" i="2" s="1"/>
  <c r="F94" i="2"/>
  <c r="E94" i="2"/>
  <c r="D94" i="2"/>
  <c r="N93" i="2"/>
  <c r="L93" i="2"/>
  <c r="K93" i="2"/>
  <c r="G93" i="2"/>
  <c r="H93" i="2" s="1"/>
  <c r="F93" i="2"/>
  <c r="E93" i="2"/>
  <c r="D93" i="2"/>
  <c r="N92" i="2"/>
  <c r="L92" i="2"/>
  <c r="K92" i="2"/>
  <c r="G92" i="2"/>
  <c r="H92" i="2" s="1"/>
  <c r="F92" i="2"/>
  <c r="E92" i="2"/>
  <c r="D92" i="2"/>
  <c r="N91" i="2"/>
  <c r="L91" i="2"/>
  <c r="K91" i="2"/>
  <c r="G91" i="2"/>
  <c r="H91" i="2" s="1"/>
  <c r="F91" i="2"/>
  <c r="E91" i="2"/>
  <c r="D91" i="2"/>
  <c r="N90" i="2"/>
  <c r="L90" i="2"/>
  <c r="K90" i="2"/>
  <c r="G90" i="2"/>
  <c r="H90" i="2" s="1"/>
  <c r="F90" i="2"/>
  <c r="E90" i="2"/>
  <c r="D90" i="2"/>
  <c r="N89" i="2"/>
  <c r="L89" i="2"/>
  <c r="K89" i="2"/>
  <c r="G89" i="2"/>
  <c r="H89" i="2" s="1"/>
  <c r="F89" i="2"/>
  <c r="E89" i="2"/>
  <c r="D89" i="2"/>
  <c r="N88" i="2"/>
  <c r="L88" i="2"/>
  <c r="K88" i="2"/>
  <c r="G88" i="2"/>
  <c r="H88" i="2" s="1"/>
  <c r="F88" i="2"/>
  <c r="E88" i="2"/>
  <c r="D88" i="2"/>
  <c r="N87" i="2"/>
  <c r="L87" i="2"/>
  <c r="K87" i="2"/>
  <c r="G87" i="2"/>
  <c r="H87" i="2" s="1"/>
  <c r="F87" i="2"/>
  <c r="E87" i="2"/>
  <c r="D87" i="2"/>
  <c r="N86" i="2"/>
  <c r="L86" i="2"/>
  <c r="K86" i="2"/>
  <c r="G86" i="2"/>
  <c r="H86" i="2" s="1"/>
  <c r="F86" i="2"/>
  <c r="E86" i="2"/>
  <c r="D86" i="2"/>
  <c r="N85" i="2"/>
  <c r="L85" i="2"/>
  <c r="K85" i="2"/>
  <c r="G85" i="2"/>
  <c r="H85" i="2" s="1"/>
  <c r="F85" i="2"/>
  <c r="E85" i="2"/>
  <c r="D85" i="2"/>
  <c r="N84" i="2"/>
  <c r="L84" i="2"/>
  <c r="K84" i="2"/>
  <c r="G84" i="2"/>
  <c r="H84" i="2" s="1"/>
  <c r="F84" i="2"/>
  <c r="E84" i="2"/>
  <c r="D84" i="2"/>
  <c r="N83" i="2"/>
  <c r="L83" i="2"/>
  <c r="K83" i="2"/>
  <c r="G83" i="2"/>
  <c r="H83" i="2" s="1"/>
  <c r="F83" i="2"/>
  <c r="E83" i="2"/>
  <c r="D83" i="2"/>
  <c r="N82" i="2"/>
  <c r="L82" i="2"/>
  <c r="K82" i="2"/>
  <c r="G82" i="2"/>
  <c r="H82" i="2" s="1"/>
  <c r="F82" i="2"/>
  <c r="E82" i="2"/>
  <c r="D82" i="2"/>
  <c r="N81" i="2"/>
  <c r="L81" i="2"/>
  <c r="K81" i="2"/>
  <c r="G81" i="2"/>
  <c r="H81" i="2" s="1"/>
  <c r="F81" i="2"/>
  <c r="E81" i="2"/>
  <c r="D81" i="2"/>
  <c r="N80" i="2"/>
  <c r="L80" i="2"/>
  <c r="K80" i="2"/>
  <c r="G80" i="2"/>
  <c r="H80" i="2" s="1"/>
  <c r="F80" i="2"/>
  <c r="E80" i="2"/>
  <c r="D80" i="2"/>
  <c r="N79" i="2"/>
  <c r="L79" i="2"/>
  <c r="K79" i="2"/>
  <c r="G79" i="2"/>
  <c r="H79" i="2" s="1"/>
  <c r="F79" i="2"/>
  <c r="E79" i="2"/>
  <c r="D79" i="2"/>
  <c r="N78" i="2"/>
  <c r="L78" i="2"/>
  <c r="K78" i="2"/>
  <c r="G78" i="2"/>
  <c r="H78" i="2" s="1"/>
  <c r="F78" i="2"/>
  <c r="E78" i="2"/>
  <c r="D78" i="2"/>
  <c r="N77" i="2"/>
  <c r="L77" i="2"/>
  <c r="K77" i="2"/>
  <c r="G77" i="2"/>
  <c r="H77" i="2" s="1"/>
  <c r="F77" i="2"/>
  <c r="E77" i="2"/>
  <c r="D77" i="2"/>
  <c r="N76" i="2"/>
  <c r="L76" i="2"/>
  <c r="K76" i="2"/>
  <c r="G76" i="2"/>
  <c r="H76" i="2" s="1"/>
  <c r="F76" i="2"/>
  <c r="E76" i="2"/>
  <c r="D76" i="2"/>
  <c r="N75" i="2"/>
  <c r="L75" i="2"/>
  <c r="K75" i="2"/>
  <c r="G75" i="2"/>
  <c r="H75" i="2" s="1"/>
  <c r="F75" i="2"/>
  <c r="E75" i="2"/>
  <c r="D75" i="2"/>
  <c r="N74" i="2"/>
  <c r="L74" i="2"/>
  <c r="K74" i="2"/>
  <c r="G74" i="2"/>
  <c r="H74" i="2" s="1"/>
  <c r="F74" i="2"/>
  <c r="E74" i="2"/>
  <c r="D74" i="2"/>
  <c r="N73" i="2"/>
  <c r="L73" i="2"/>
  <c r="K73" i="2"/>
  <c r="G73" i="2"/>
  <c r="H73" i="2" s="1"/>
  <c r="F73" i="2"/>
  <c r="E73" i="2"/>
  <c r="D73" i="2"/>
  <c r="N72" i="2"/>
  <c r="L72" i="2"/>
  <c r="K72" i="2"/>
  <c r="G72" i="2"/>
  <c r="H72" i="2" s="1"/>
  <c r="F72" i="2"/>
  <c r="E72" i="2"/>
  <c r="D72" i="2"/>
  <c r="N71" i="2"/>
  <c r="L71" i="2"/>
  <c r="K71" i="2"/>
  <c r="G71" i="2"/>
  <c r="H71" i="2" s="1"/>
  <c r="F71" i="2"/>
  <c r="E71" i="2"/>
  <c r="D71" i="2"/>
  <c r="N70" i="2"/>
  <c r="L70" i="2"/>
  <c r="K70" i="2"/>
  <c r="G70" i="2"/>
  <c r="H70" i="2" s="1"/>
  <c r="F70" i="2"/>
  <c r="E70" i="2"/>
  <c r="D70" i="2"/>
  <c r="N69" i="2"/>
  <c r="L69" i="2"/>
  <c r="K69" i="2"/>
  <c r="G69" i="2"/>
  <c r="H69" i="2" s="1"/>
  <c r="F69" i="2"/>
  <c r="E69" i="2"/>
  <c r="D69" i="2"/>
  <c r="N68" i="2"/>
  <c r="L68" i="2"/>
  <c r="K68" i="2"/>
  <c r="G68" i="2"/>
  <c r="H68" i="2" s="1"/>
  <c r="F68" i="2"/>
  <c r="E68" i="2"/>
  <c r="D68" i="2"/>
  <c r="N67" i="2"/>
  <c r="L67" i="2"/>
  <c r="K67" i="2"/>
  <c r="G67" i="2"/>
  <c r="H67" i="2" s="1"/>
  <c r="F67" i="2"/>
  <c r="E67" i="2"/>
  <c r="D67" i="2"/>
  <c r="N66" i="2"/>
  <c r="L66" i="2"/>
  <c r="K66" i="2"/>
  <c r="G66" i="2"/>
  <c r="H66" i="2" s="1"/>
  <c r="F66" i="2"/>
  <c r="E66" i="2"/>
  <c r="D66" i="2"/>
  <c r="N65" i="2"/>
  <c r="L65" i="2"/>
  <c r="K65" i="2"/>
  <c r="G65" i="2"/>
  <c r="H65" i="2" s="1"/>
  <c r="F65" i="2"/>
  <c r="E65" i="2"/>
  <c r="D65" i="2"/>
  <c r="N64" i="2"/>
  <c r="L64" i="2"/>
  <c r="K64" i="2"/>
  <c r="G64" i="2"/>
  <c r="H64" i="2" s="1"/>
  <c r="F64" i="2"/>
  <c r="E64" i="2"/>
  <c r="D64" i="2"/>
  <c r="N63" i="2"/>
  <c r="L63" i="2"/>
  <c r="K63" i="2"/>
  <c r="G63" i="2"/>
  <c r="H63" i="2" s="1"/>
  <c r="F63" i="2"/>
  <c r="E63" i="2"/>
  <c r="D63" i="2"/>
  <c r="N62" i="2"/>
  <c r="L62" i="2"/>
  <c r="K62" i="2"/>
  <c r="G62" i="2"/>
  <c r="H62" i="2" s="1"/>
  <c r="F62" i="2"/>
  <c r="E62" i="2"/>
  <c r="D62" i="2"/>
  <c r="N61" i="2"/>
  <c r="L61" i="2"/>
  <c r="K61" i="2"/>
  <c r="G61" i="2"/>
  <c r="H61" i="2" s="1"/>
  <c r="F61" i="2"/>
  <c r="E61" i="2"/>
  <c r="D61" i="2"/>
  <c r="N60" i="2"/>
  <c r="L60" i="2"/>
  <c r="K60" i="2"/>
  <c r="G60" i="2"/>
  <c r="H60" i="2" s="1"/>
  <c r="F60" i="2"/>
  <c r="E60" i="2"/>
  <c r="D60" i="2"/>
  <c r="N59" i="2"/>
  <c r="L59" i="2"/>
  <c r="K59" i="2"/>
  <c r="G59" i="2"/>
  <c r="H59" i="2" s="1"/>
  <c r="F59" i="2"/>
  <c r="E59" i="2"/>
  <c r="D59" i="2"/>
  <c r="N58" i="2"/>
  <c r="L58" i="2"/>
  <c r="K58" i="2"/>
  <c r="G58" i="2"/>
  <c r="H58" i="2" s="1"/>
  <c r="F58" i="2"/>
  <c r="E58" i="2"/>
  <c r="D58" i="2"/>
  <c r="N57" i="2"/>
  <c r="L57" i="2"/>
  <c r="K57" i="2"/>
  <c r="G57" i="2"/>
  <c r="H57" i="2" s="1"/>
  <c r="F57" i="2"/>
  <c r="E57" i="2"/>
  <c r="D57" i="2"/>
  <c r="N56" i="2"/>
  <c r="L56" i="2"/>
  <c r="K56" i="2"/>
  <c r="G56" i="2"/>
  <c r="H56" i="2" s="1"/>
  <c r="F56" i="2"/>
  <c r="E56" i="2"/>
  <c r="D56" i="2"/>
  <c r="N55" i="2"/>
  <c r="L55" i="2"/>
  <c r="K55" i="2"/>
  <c r="G55" i="2"/>
  <c r="H55" i="2" s="1"/>
  <c r="F55" i="2"/>
  <c r="E55" i="2"/>
  <c r="D55" i="2"/>
  <c r="N54" i="2"/>
  <c r="L54" i="2"/>
  <c r="K54" i="2"/>
  <c r="G54" i="2"/>
  <c r="H54" i="2" s="1"/>
  <c r="F54" i="2"/>
  <c r="E54" i="2"/>
  <c r="D54" i="2"/>
  <c r="N53" i="2"/>
  <c r="L53" i="2"/>
  <c r="K53" i="2"/>
  <c r="G53" i="2"/>
  <c r="H53" i="2" s="1"/>
  <c r="F53" i="2"/>
  <c r="E53" i="2"/>
  <c r="D53" i="2"/>
  <c r="N52" i="2"/>
  <c r="L52" i="2"/>
  <c r="K52" i="2"/>
  <c r="G52" i="2"/>
  <c r="H52" i="2" s="1"/>
  <c r="F52" i="2"/>
  <c r="E52" i="2"/>
  <c r="D52" i="2"/>
  <c r="N51" i="2"/>
  <c r="L51" i="2"/>
  <c r="K51" i="2"/>
  <c r="G51" i="2"/>
  <c r="H51" i="2" s="1"/>
  <c r="F51" i="2"/>
  <c r="E51" i="2"/>
  <c r="D51" i="2"/>
  <c r="N50" i="2"/>
  <c r="L50" i="2"/>
  <c r="K50" i="2"/>
  <c r="G50" i="2"/>
  <c r="H50" i="2" s="1"/>
  <c r="F50" i="2"/>
  <c r="E50" i="2"/>
  <c r="D50" i="2"/>
  <c r="N49" i="2"/>
  <c r="L49" i="2"/>
  <c r="K49" i="2"/>
  <c r="G49" i="2"/>
  <c r="H49" i="2" s="1"/>
  <c r="F49" i="2"/>
  <c r="E49" i="2"/>
  <c r="D49" i="2"/>
  <c r="N48" i="2"/>
  <c r="L48" i="2"/>
  <c r="K48" i="2"/>
  <c r="G48" i="2"/>
  <c r="H48" i="2" s="1"/>
  <c r="F48" i="2"/>
  <c r="E48" i="2"/>
  <c r="D48" i="2"/>
  <c r="N47" i="2"/>
  <c r="L47" i="2"/>
  <c r="K47" i="2"/>
  <c r="G47" i="2"/>
  <c r="H47" i="2" s="1"/>
  <c r="F47" i="2"/>
  <c r="E47" i="2"/>
  <c r="D47" i="2"/>
  <c r="N46" i="2"/>
  <c r="L46" i="2"/>
  <c r="K46" i="2"/>
  <c r="G46" i="2"/>
  <c r="H46" i="2" s="1"/>
  <c r="F46" i="2"/>
  <c r="E46" i="2"/>
  <c r="D46" i="2"/>
  <c r="N45" i="2"/>
  <c r="L45" i="2"/>
  <c r="K45" i="2"/>
  <c r="G45" i="2"/>
  <c r="H45" i="2" s="1"/>
  <c r="F45" i="2"/>
  <c r="E45" i="2"/>
  <c r="D45" i="2"/>
  <c r="N44" i="2"/>
  <c r="L44" i="2"/>
  <c r="K44" i="2"/>
  <c r="G44" i="2"/>
  <c r="H44" i="2" s="1"/>
  <c r="F44" i="2"/>
  <c r="E44" i="2"/>
  <c r="D44" i="2"/>
  <c r="N43" i="2"/>
  <c r="L43" i="2"/>
  <c r="K43" i="2"/>
  <c r="G43" i="2"/>
  <c r="H43" i="2" s="1"/>
  <c r="F43" i="2"/>
  <c r="E43" i="2"/>
  <c r="D43" i="2"/>
  <c r="N42" i="2"/>
  <c r="L42" i="2"/>
  <c r="K42" i="2"/>
  <c r="G42" i="2"/>
  <c r="H42" i="2" s="1"/>
  <c r="F42" i="2"/>
  <c r="E42" i="2"/>
  <c r="D42" i="2"/>
  <c r="N41" i="2"/>
  <c r="L41" i="2"/>
  <c r="K41" i="2"/>
  <c r="G41" i="2"/>
  <c r="H41" i="2" s="1"/>
  <c r="F41" i="2"/>
  <c r="E41" i="2"/>
  <c r="D41" i="2"/>
  <c r="N40" i="2"/>
  <c r="L40" i="2"/>
  <c r="K40" i="2"/>
  <c r="G40" i="2"/>
  <c r="H40" i="2" s="1"/>
  <c r="F40" i="2"/>
  <c r="E40" i="2"/>
  <c r="D40" i="2"/>
  <c r="N39" i="2"/>
  <c r="L39" i="2"/>
  <c r="K39" i="2"/>
  <c r="G39" i="2"/>
  <c r="H39" i="2" s="1"/>
  <c r="F39" i="2"/>
  <c r="E39" i="2"/>
  <c r="D39" i="2"/>
  <c r="N38" i="2"/>
  <c r="L38" i="2"/>
  <c r="K38" i="2"/>
  <c r="G38" i="2"/>
  <c r="H38" i="2" s="1"/>
  <c r="F38" i="2"/>
  <c r="E38" i="2"/>
  <c r="D38" i="2"/>
  <c r="N37" i="2"/>
  <c r="L37" i="2"/>
  <c r="K37" i="2"/>
  <c r="G37" i="2"/>
  <c r="H37" i="2" s="1"/>
  <c r="F37" i="2"/>
  <c r="E37" i="2"/>
  <c r="D37" i="2"/>
  <c r="N36" i="2"/>
  <c r="L36" i="2"/>
  <c r="K36" i="2"/>
  <c r="G36" i="2"/>
  <c r="H36" i="2" s="1"/>
  <c r="F36" i="2"/>
  <c r="E36" i="2"/>
  <c r="D36" i="2"/>
  <c r="N35" i="2"/>
  <c r="L35" i="2"/>
  <c r="K35" i="2"/>
  <c r="G35" i="2"/>
  <c r="H35" i="2" s="1"/>
  <c r="F35" i="2"/>
  <c r="E35" i="2"/>
  <c r="D35" i="2"/>
  <c r="N34" i="2"/>
  <c r="L34" i="2"/>
  <c r="K34" i="2"/>
  <c r="G34" i="2"/>
  <c r="H34" i="2" s="1"/>
  <c r="F34" i="2"/>
  <c r="E34" i="2"/>
  <c r="D34" i="2"/>
  <c r="N33" i="2"/>
  <c r="L33" i="2"/>
  <c r="K33" i="2"/>
  <c r="G33" i="2"/>
  <c r="H33" i="2" s="1"/>
  <c r="F33" i="2"/>
  <c r="E33" i="2"/>
  <c r="D33" i="2"/>
  <c r="N32" i="2"/>
  <c r="L32" i="2"/>
  <c r="K32" i="2"/>
  <c r="G32" i="2"/>
  <c r="H32" i="2" s="1"/>
  <c r="F32" i="2"/>
  <c r="E32" i="2"/>
  <c r="D32" i="2"/>
  <c r="N31" i="2"/>
  <c r="L31" i="2"/>
  <c r="K31" i="2"/>
  <c r="G31" i="2"/>
  <c r="H31" i="2" s="1"/>
  <c r="F31" i="2"/>
  <c r="E31" i="2"/>
  <c r="D31" i="2"/>
  <c r="N30" i="2"/>
  <c r="L30" i="2"/>
  <c r="K30" i="2"/>
  <c r="G30" i="2"/>
  <c r="H30" i="2" s="1"/>
  <c r="F30" i="2"/>
  <c r="E30" i="2"/>
  <c r="D30" i="2"/>
  <c r="N29" i="2"/>
  <c r="L29" i="2"/>
  <c r="K29" i="2"/>
  <c r="G29" i="2"/>
  <c r="H29" i="2" s="1"/>
  <c r="F29" i="2"/>
  <c r="E29" i="2"/>
  <c r="D29" i="2"/>
  <c r="N28" i="2"/>
  <c r="L28" i="2"/>
  <c r="K28" i="2"/>
  <c r="G28" i="2"/>
  <c r="H28" i="2" s="1"/>
  <c r="F28" i="2"/>
  <c r="E28" i="2"/>
  <c r="D28" i="2"/>
  <c r="N27" i="2"/>
  <c r="L27" i="2"/>
  <c r="K27" i="2"/>
  <c r="G27" i="2"/>
  <c r="H27" i="2" s="1"/>
  <c r="F27" i="2"/>
  <c r="E27" i="2"/>
  <c r="D27" i="2"/>
  <c r="N26" i="2"/>
  <c r="L26" i="2"/>
  <c r="K26" i="2"/>
  <c r="G26" i="2"/>
  <c r="H26" i="2" s="1"/>
  <c r="F26" i="2"/>
  <c r="E26" i="2"/>
  <c r="D26" i="2"/>
  <c r="N25" i="2"/>
  <c r="L25" i="2"/>
  <c r="K25" i="2"/>
  <c r="G25" i="2"/>
  <c r="H25" i="2" s="1"/>
  <c r="F25" i="2"/>
  <c r="E25" i="2"/>
  <c r="D25" i="2"/>
  <c r="N24" i="2"/>
  <c r="L24" i="2"/>
  <c r="K24" i="2"/>
  <c r="G24" i="2"/>
  <c r="H24" i="2" s="1"/>
  <c r="F24" i="2"/>
  <c r="E24" i="2"/>
  <c r="D24" i="2"/>
  <c r="N23" i="2"/>
  <c r="L23" i="2"/>
  <c r="K23" i="2"/>
  <c r="G23" i="2"/>
  <c r="H23" i="2" s="1"/>
  <c r="F23" i="2"/>
  <c r="E23" i="2"/>
  <c r="D23" i="2"/>
  <c r="N22" i="2"/>
  <c r="L22" i="2"/>
  <c r="K22" i="2"/>
  <c r="G22" i="2"/>
  <c r="H22" i="2" s="1"/>
  <c r="F22" i="2"/>
  <c r="E22" i="2"/>
  <c r="D22" i="2"/>
  <c r="N21" i="2"/>
  <c r="L21" i="2"/>
  <c r="K21" i="2"/>
  <c r="G21" i="2"/>
  <c r="H21" i="2" s="1"/>
  <c r="F21" i="2"/>
  <c r="E21" i="2"/>
  <c r="D21" i="2"/>
  <c r="N20" i="2"/>
  <c r="L20" i="2"/>
  <c r="K20" i="2"/>
  <c r="G20" i="2"/>
  <c r="H20" i="2" s="1"/>
  <c r="F20" i="2"/>
  <c r="E20" i="2"/>
  <c r="D20" i="2"/>
  <c r="N19" i="2"/>
  <c r="L19" i="2"/>
  <c r="K19" i="2"/>
  <c r="G19" i="2"/>
  <c r="H19" i="2" s="1"/>
  <c r="F19" i="2"/>
  <c r="E19" i="2"/>
  <c r="D19" i="2"/>
  <c r="N18" i="2"/>
  <c r="L18" i="2"/>
  <c r="K18" i="2"/>
  <c r="G18" i="2"/>
  <c r="H18" i="2" s="1"/>
  <c r="F18" i="2"/>
  <c r="E18" i="2"/>
  <c r="D18" i="2"/>
  <c r="N17" i="2"/>
  <c r="L17" i="2"/>
  <c r="K17" i="2"/>
  <c r="G17" i="2"/>
  <c r="H17" i="2" s="1"/>
  <c r="F17" i="2"/>
  <c r="E17" i="2"/>
  <c r="D17" i="2"/>
  <c r="N16" i="2"/>
  <c r="L16" i="2"/>
  <c r="K16" i="2"/>
  <c r="G16" i="2"/>
  <c r="H16" i="2" s="1"/>
  <c r="F16" i="2"/>
  <c r="E16" i="2"/>
  <c r="D16" i="2"/>
  <c r="N15" i="2"/>
  <c r="N14" i="2"/>
  <c r="N13" i="2"/>
  <c r="C300" i="3"/>
  <c r="A300" i="3" s="1"/>
  <c r="C299" i="3"/>
  <c r="A299" i="3" s="1"/>
  <c r="C298" i="3"/>
  <c r="A298" i="3" s="1"/>
  <c r="C297" i="3"/>
  <c r="A297" i="3" s="1"/>
  <c r="C296" i="3"/>
  <c r="C295" i="3"/>
  <c r="A295" i="3" s="1"/>
  <c r="C294" i="3"/>
  <c r="C293" i="3"/>
  <c r="A293" i="3" s="1"/>
  <c r="C292" i="3"/>
  <c r="C291" i="3"/>
  <c r="C290" i="3"/>
  <c r="C289" i="3"/>
  <c r="A289" i="3" s="1"/>
  <c r="C288" i="3"/>
  <c r="A288" i="3" s="1"/>
  <c r="C287" i="3"/>
  <c r="C286" i="3"/>
  <c r="C285" i="3"/>
  <c r="A285" i="3" s="1"/>
  <c r="C284" i="3"/>
  <c r="A284" i="3" s="1"/>
  <c r="C283" i="3"/>
  <c r="C282" i="3"/>
  <c r="C281" i="3"/>
  <c r="A281" i="3" s="1"/>
  <c r="C280" i="3"/>
  <c r="C279" i="3"/>
  <c r="A279" i="3" s="1"/>
  <c r="C278" i="3"/>
  <c r="C277" i="3"/>
  <c r="A277" i="3" s="1"/>
  <c r="C276" i="3"/>
  <c r="C275" i="3"/>
  <c r="A275" i="3" s="1"/>
  <c r="C274" i="3"/>
  <c r="C273" i="3"/>
  <c r="A273" i="3" s="1"/>
  <c r="C272" i="3"/>
  <c r="A272" i="3" s="1"/>
  <c r="C271" i="3"/>
  <c r="A271" i="3" s="1"/>
  <c r="C270" i="3"/>
  <c r="A270" i="3" s="1"/>
  <c r="C269" i="3"/>
  <c r="A269" i="3" s="1"/>
  <c r="C268" i="3"/>
  <c r="A268" i="3" s="1"/>
  <c r="C267" i="3"/>
  <c r="A267" i="3" s="1"/>
  <c r="C266" i="3"/>
  <c r="C265" i="3"/>
  <c r="A265" i="3" s="1"/>
  <c r="C264" i="3"/>
  <c r="C263" i="3"/>
  <c r="A263" i="3" s="1"/>
  <c r="C262" i="3"/>
  <c r="A262" i="3" s="1"/>
  <c r="C261" i="3"/>
  <c r="A261" i="3" s="1"/>
  <c r="C260" i="3"/>
  <c r="C259" i="3"/>
  <c r="C258" i="3"/>
  <c r="C257" i="3"/>
  <c r="A257" i="3" s="1"/>
  <c r="C256" i="3"/>
  <c r="A256" i="3" s="1"/>
  <c r="C255" i="3"/>
  <c r="C254" i="3"/>
  <c r="C253" i="3"/>
  <c r="A253" i="3" s="1"/>
  <c r="C252" i="3"/>
  <c r="A252" i="3" s="1"/>
  <c r="C251" i="3"/>
  <c r="C250" i="3"/>
  <c r="C249" i="3"/>
  <c r="A249" i="3" s="1"/>
  <c r="C248" i="3"/>
  <c r="C247" i="3"/>
  <c r="A247" i="3" s="1"/>
  <c r="C246" i="3"/>
  <c r="C245" i="3"/>
  <c r="A245" i="3" s="1"/>
  <c r="C244" i="3"/>
  <c r="C243" i="3"/>
  <c r="A243" i="3" s="1"/>
  <c r="C242" i="3"/>
  <c r="A242" i="3" s="1"/>
  <c r="C241" i="3"/>
  <c r="A241" i="3" s="1"/>
  <c r="C240" i="3"/>
  <c r="A240" i="3" s="1"/>
  <c r="C239" i="3"/>
  <c r="A239" i="3" s="1"/>
  <c r="C238" i="3"/>
  <c r="C237" i="3"/>
  <c r="A237" i="3" s="1"/>
  <c r="C236" i="3"/>
  <c r="A236" i="3" s="1"/>
  <c r="C235" i="3"/>
  <c r="A235" i="3" s="1"/>
  <c r="C234" i="3"/>
  <c r="A234" i="3" s="1"/>
  <c r="C233" i="3"/>
  <c r="A233" i="3" s="1"/>
  <c r="C232" i="3"/>
  <c r="C231" i="3"/>
  <c r="A231" i="3" s="1"/>
  <c r="C230" i="3"/>
  <c r="C229" i="3"/>
  <c r="A229" i="3" s="1"/>
  <c r="C228" i="3"/>
  <c r="C227" i="3"/>
  <c r="C226" i="3"/>
  <c r="C225" i="3"/>
  <c r="A225" i="3" s="1"/>
  <c r="C224" i="3"/>
  <c r="A224" i="3" s="1"/>
  <c r="C223" i="3"/>
  <c r="C222" i="3"/>
  <c r="C221" i="3"/>
  <c r="A221" i="3" s="1"/>
  <c r="C220" i="3"/>
  <c r="A220" i="3" s="1"/>
  <c r="C219" i="3"/>
  <c r="C218" i="3"/>
  <c r="C217" i="3"/>
  <c r="A217" i="3" s="1"/>
  <c r="C216" i="3"/>
  <c r="C215" i="3"/>
  <c r="A215" i="3" s="1"/>
  <c r="C214" i="3"/>
  <c r="C213" i="3"/>
  <c r="A213" i="3" s="1"/>
  <c r="C212" i="3"/>
  <c r="C211" i="3"/>
  <c r="A211" i="3" s="1"/>
  <c r="C210" i="3"/>
  <c r="C209" i="3"/>
  <c r="A209" i="3" s="1"/>
  <c r="C208" i="3"/>
  <c r="A208" i="3" s="1"/>
  <c r="C207" i="3"/>
  <c r="A207" i="3" s="1"/>
  <c r="C206" i="3"/>
  <c r="A206" i="3" s="1"/>
  <c r="C205" i="3"/>
  <c r="A205" i="3" s="1"/>
  <c r="C204" i="3"/>
  <c r="A204" i="3" s="1"/>
  <c r="C203" i="3"/>
  <c r="A203" i="3" s="1"/>
  <c r="C202" i="3"/>
  <c r="C201" i="3"/>
  <c r="A201" i="3" s="1"/>
  <c r="B300" i="3"/>
  <c r="B299" i="3"/>
  <c r="B298" i="3"/>
  <c r="B297" i="3"/>
  <c r="B296" i="3"/>
  <c r="A296" i="3"/>
  <c r="B295" i="3"/>
  <c r="B294" i="3"/>
  <c r="A294" i="3"/>
  <c r="B293" i="3"/>
  <c r="B292" i="3"/>
  <c r="A292" i="3"/>
  <c r="B291" i="3"/>
  <c r="A291" i="3"/>
  <c r="B290" i="3"/>
  <c r="A290" i="3"/>
  <c r="B289" i="3"/>
  <c r="B288" i="3"/>
  <c r="B287" i="3"/>
  <c r="A287" i="3"/>
  <c r="B286" i="3"/>
  <c r="A286" i="3"/>
  <c r="B285" i="3"/>
  <c r="B284" i="3"/>
  <c r="B283" i="3"/>
  <c r="A283" i="3"/>
  <c r="B282" i="3"/>
  <c r="A282" i="3"/>
  <c r="B281" i="3"/>
  <c r="B280" i="3"/>
  <c r="A280" i="3"/>
  <c r="B279" i="3"/>
  <c r="B278" i="3"/>
  <c r="A278" i="3"/>
  <c r="B277" i="3"/>
  <c r="B276" i="3"/>
  <c r="A276" i="3"/>
  <c r="B275" i="3"/>
  <c r="B274" i="3"/>
  <c r="A274" i="3"/>
  <c r="B273" i="3"/>
  <c r="B272" i="3"/>
  <c r="B271" i="3"/>
  <c r="B270" i="3"/>
  <c r="B269" i="3"/>
  <c r="B268" i="3"/>
  <c r="B267" i="3"/>
  <c r="B266" i="3"/>
  <c r="A266" i="3"/>
  <c r="B265" i="3"/>
  <c r="B264" i="3"/>
  <c r="A264" i="3"/>
  <c r="B263" i="3"/>
  <c r="B262" i="3"/>
  <c r="B261" i="3"/>
  <c r="B260" i="3"/>
  <c r="A260" i="3"/>
  <c r="B259" i="3"/>
  <c r="A259" i="3"/>
  <c r="B258" i="3"/>
  <c r="A258" i="3"/>
  <c r="B257" i="3"/>
  <c r="B256" i="3"/>
  <c r="B255" i="3"/>
  <c r="A255" i="3"/>
  <c r="B254" i="3"/>
  <c r="A254" i="3"/>
  <c r="B253" i="3"/>
  <c r="B252" i="3"/>
  <c r="B251" i="3"/>
  <c r="A251" i="3"/>
  <c r="B250" i="3"/>
  <c r="A250" i="3"/>
  <c r="B249" i="3"/>
  <c r="B248" i="3"/>
  <c r="A248" i="3"/>
  <c r="B247" i="3"/>
  <c r="B246" i="3"/>
  <c r="A246" i="3"/>
  <c r="B245" i="3"/>
  <c r="B244" i="3"/>
  <c r="A244" i="3"/>
  <c r="B243" i="3"/>
  <c r="B242" i="3"/>
  <c r="B241" i="3"/>
  <c r="B240" i="3"/>
  <c r="B239" i="3"/>
  <c r="B238" i="3"/>
  <c r="A238" i="3"/>
  <c r="B237" i="3"/>
  <c r="B236" i="3"/>
  <c r="B235" i="3"/>
  <c r="B234" i="3"/>
  <c r="B233" i="3"/>
  <c r="B232" i="3"/>
  <c r="A232" i="3"/>
  <c r="B231" i="3"/>
  <c r="B230" i="3"/>
  <c r="A230" i="3"/>
  <c r="B229" i="3"/>
  <c r="B228" i="3"/>
  <c r="A228" i="3"/>
  <c r="B227" i="3"/>
  <c r="A227" i="3"/>
  <c r="B226" i="3"/>
  <c r="A226" i="3"/>
  <c r="B225" i="3"/>
  <c r="B224" i="3"/>
  <c r="B223" i="3"/>
  <c r="A223" i="3"/>
  <c r="B222" i="3"/>
  <c r="A222" i="3"/>
  <c r="B221" i="3"/>
  <c r="B220" i="3"/>
  <c r="B219" i="3"/>
  <c r="A219" i="3"/>
  <c r="B218" i="3"/>
  <c r="A218" i="3"/>
  <c r="B217" i="3"/>
  <c r="B216" i="3"/>
  <c r="A216" i="3"/>
  <c r="B215" i="3"/>
  <c r="B214" i="3"/>
  <c r="A214" i="3"/>
  <c r="B213" i="3"/>
  <c r="B212" i="3"/>
  <c r="A212" i="3"/>
  <c r="B211" i="3"/>
  <c r="B210" i="3"/>
  <c r="A210" i="3"/>
  <c r="B209" i="3"/>
  <c r="B208" i="3"/>
  <c r="B207" i="3"/>
  <c r="B206" i="3"/>
  <c r="B205" i="3"/>
  <c r="B204" i="3"/>
  <c r="B203" i="3"/>
  <c r="B202" i="3"/>
  <c r="A202" i="3"/>
  <c r="B201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3" i="3"/>
  <c r="B4" i="3"/>
  <c r="B5" i="3"/>
  <c r="B6" i="3"/>
  <c r="B7" i="3"/>
  <c r="B8" i="3"/>
  <c r="B2" i="3"/>
  <c r="C100" i="3"/>
  <c r="A100" i="3" s="1"/>
  <c r="C101" i="3"/>
  <c r="A101" i="3" s="1"/>
  <c r="C102" i="3"/>
  <c r="A102" i="3" s="1"/>
  <c r="C103" i="3"/>
  <c r="A103" i="3" s="1"/>
  <c r="C104" i="3"/>
  <c r="A104" i="3" s="1"/>
  <c r="C105" i="3"/>
  <c r="A105" i="3" s="1"/>
  <c r="C106" i="3"/>
  <c r="A106" i="3" s="1"/>
  <c r="C107" i="3"/>
  <c r="A107" i="3" s="1"/>
  <c r="C108" i="3"/>
  <c r="A108" i="3" s="1"/>
  <c r="C109" i="3"/>
  <c r="A109" i="3" s="1"/>
  <c r="C110" i="3"/>
  <c r="A110" i="3" s="1"/>
  <c r="C111" i="3"/>
  <c r="A111" i="3" s="1"/>
  <c r="C112" i="3"/>
  <c r="A112" i="3" s="1"/>
  <c r="C113" i="3"/>
  <c r="A113" i="3" s="1"/>
  <c r="C114" i="3"/>
  <c r="A114" i="3" s="1"/>
  <c r="C115" i="3"/>
  <c r="A115" i="3" s="1"/>
  <c r="C116" i="3"/>
  <c r="A116" i="3" s="1"/>
  <c r="C117" i="3"/>
  <c r="A117" i="3" s="1"/>
  <c r="C118" i="3"/>
  <c r="A118" i="3" s="1"/>
  <c r="C119" i="3"/>
  <c r="A119" i="3" s="1"/>
  <c r="C120" i="3"/>
  <c r="A120" i="3" s="1"/>
  <c r="C121" i="3"/>
  <c r="A121" i="3" s="1"/>
  <c r="C122" i="3"/>
  <c r="A122" i="3" s="1"/>
  <c r="C123" i="3"/>
  <c r="A123" i="3" s="1"/>
  <c r="C124" i="3"/>
  <c r="A124" i="3" s="1"/>
  <c r="C125" i="3"/>
  <c r="A125" i="3" s="1"/>
  <c r="C126" i="3"/>
  <c r="A126" i="3" s="1"/>
  <c r="C127" i="3"/>
  <c r="A127" i="3" s="1"/>
  <c r="C128" i="3"/>
  <c r="A128" i="3" s="1"/>
  <c r="C129" i="3"/>
  <c r="A129" i="3" s="1"/>
  <c r="C130" i="3"/>
  <c r="A130" i="3" s="1"/>
  <c r="C131" i="3"/>
  <c r="A131" i="3" s="1"/>
  <c r="C132" i="3"/>
  <c r="A132" i="3" s="1"/>
  <c r="C133" i="3"/>
  <c r="A133" i="3" s="1"/>
  <c r="C134" i="3"/>
  <c r="A134" i="3" s="1"/>
  <c r="C135" i="3"/>
  <c r="A135" i="3" s="1"/>
  <c r="C136" i="3"/>
  <c r="A136" i="3" s="1"/>
  <c r="C137" i="3"/>
  <c r="A137" i="3" s="1"/>
  <c r="C138" i="3"/>
  <c r="A138" i="3" s="1"/>
  <c r="C139" i="3"/>
  <c r="A139" i="3" s="1"/>
  <c r="C140" i="3"/>
  <c r="A140" i="3" s="1"/>
  <c r="C141" i="3"/>
  <c r="A141" i="3" s="1"/>
  <c r="C142" i="3"/>
  <c r="A142" i="3" s="1"/>
  <c r="C143" i="3"/>
  <c r="A143" i="3" s="1"/>
  <c r="C144" i="3"/>
  <c r="A144" i="3" s="1"/>
  <c r="C145" i="3"/>
  <c r="A145" i="3" s="1"/>
  <c r="C146" i="3"/>
  <c r="A146" i="3" s="1"/>
  <c r="C147" i="3"/>
  <c r="A147" i="3" s="1"/>
  <c r="C148" i="3"/>
  <c r="A148" i="3" s="1"/>
  <c r="C149" i="3"/>
  <c r="A149" i="3" s="1"/>
  <c r="C150" i="3"/>
  <c r="A150" i="3" s="1"/>
  <c r="C151" i="3"/>
  <c r="A151" i="3" s="1"/>
  <c r="C152" i="3"/>
  <c r="A152" i="3" s="1"/>
  <c r="C153" i="3"/>
  <c r="A153" i="3" s="1"/>
  <c r="C154" i="3"/>
  <c r="A154" i="3" s="1"/>
  <c r="C155" i="3"/>
  <c r="A155" i="3" s="1"/>
  <c r="C156" i="3"/>
  <c r="A156" i="3" s="1"/>
  <c r="C157" i="3"/>
  <c r="A157" i="3" s="1"/>
  <c r="C158" i="3"/>
  <c r="A158" i="3" s="1"/>
  <c r="C159" i="3"/>
  <c r="A159" i="3" s="1"/>
  <c r="C160" i="3"/>
  <c r="A160" i="3" s="1"/>
  <c r="C161" i="3"/>
  <c r="A161" i="3" s="1"/>
  <c r="C162" i="3"/>
  <c r="A162" i="3" s="1"/>
  <c r="C163" i="3"/>
  <c r="A163" i="3" s="1"/>
  <c r="C164" i="3"/>
  <c r="A164" i="3" s="1"/>
  <c r="C165" i="3"/>
  <c r="A165" i="3" s="1"/>
  <c r="C166" i="3"/>
  <c r="A166" i="3" s="1"/>
  <c r="C167" i="3"/>
  <c r="A167" i="3" s="1"/>
  <c r="C168" i="3"/>
  <c r="A168" i="3" s="1"/>
  <c r="C169" i="3"/>
  <c r="A169" i="3" s="1"/>
  <c r="C170" i="3"/>
  <c r="A170" i="3" s="1"/>
  <c r="C171" i="3"/>
  <c r="A171" i="3" s="1"/>
  <c r="C172" i="3"/>
  <c r="A172" i="3" s="1"/>
  <c r="C173" i="3"/>
  <c r="A173" i="3" s="1"/>
  <c r="C174" i="3"/>
  <c r="A174" i="3" s="1"/>
  <c r="C175" i="3"/>
  <c r="A175" i="3" s="1"/>
  <c r="C176" i="3"/>
  <c r="A176" i="3" s="1"/>
  <c r="C177" i="3"/>
  <c r="A177" i="3" s="1"/>
  <c r="C178" i="3"/>
  <c r="A178" i="3" s="1"/>
  <c r="C179" i="3"/>
  <c r="A179" i="3" s="1"/>
  <c r="C180" i="3"/>
  <c r="A180" i="3" s="1"/>
  <c r="C181" i="3"/>
  <c r="A181" i="3" s="1"/>
  <c r="C182" i="3"/>
  <c r="A182" i="3" s="1"/>
  <c r="C183" i="3"/>
  <c r="A183" i="3" s="1"/>
  <c r="C184" i="3"/>
  <c r="A184" i="3" s="1"/>
  <c r="C185" i="3"/>
  <c r="A185" i="3" s="1"/>
  <c r="C186" i="3"/>
  <c r="A186" i="3" s="1"/>
  <c r="C187" i="3"/>
  <c r="A187" i="3" s="1"/>
  <c r="C188" i="3"/>
  <c r="A188" i="3" s="1"/>
  <c r="C189" i="3"/>
  <c r="A189" i="3" s="1"/>
  <c r="C190" i="3"/>
  <c r="A190" i="3" s="1"/>
  <c r="C191" i="3"/>
  <c r="A191" i="3" s="1"/>
  <c r="C192" i="3"/>
  <c r="A192" i="3" s="1"/>
  <c r="C193" i="3"/>
  <c r="A193" i="3" s="1"/>
  <c r="C194" i="3"/>
  <c r="A194" i="3" s="1"/>
  <c r="C195" i="3"/>
  <c r="A195" i="3" s="1"/>
  <c r="C196" i="3"/>
  <c r="A196" i="3" s="1"/>
  <c r="C197" i="3"/>
  <c r="A197" i="3" s="1"/>
  <c r="C198" i="3"/>
  <c r="A198" i="3" s="1"/>
  <c r="C199" i="3"/>
  <c r="A199" i="3" s="1"/>
  <c r="C200" i="3"/>
  <c r="A200" i="3" s="1"/>
  <c r="C43" i="3"/>
  <c r="A43" i="3" s="1"/>
  <c r="C44" i="3"/>
  <c r="A44" i="3" s="1"/>
  <c r="C45" i="3"/>
  <c r="A45" i="3" s="1"/>
  <c r="C46" i="3"/>
  <c r="A46" i="3" s="1"/>
  <c r="C47" i="3"/>
  <c r="A47" i="3" s="1"/>
  <c r="C48" i="3"/>
  <c r="A48" i="3" s="1"/>
  <c r="C49" i="3"/>
  <c r="A49" i="3" s="1"/>
  <c r="C50" i="3"/>
  <c r="A50" i="3" s="1"/>
  <c r="C51" i="3"/>
  <c r="A51" i="3" s="1"/>
  <c r="C52" i="3"/>
  <c r="A52" i="3" s="1"/>
  <c r="C53" i="3"/>
  <c r="A53" i="3" s="1"/>
  <c r="C54" i="3"/>
  <c r="A54" i="3" s="1"/>
  <c r="C55" i="3"/>
  <c r="A55" i="3" s="1"/>
  <c r="C56" i="3"/>
  <c r="A56" i="3" s="1"/>
  <c r="C57" i="3"/>
  <c r="A57" i="3" s="1"/>
  <c r="C58" i="3"/>
  <c r="A58" i="3" s="1"/>
  <c r="C59" i="3"/>
  <c r="A59" i="3" s="1"/>
  <c r="C60" i="3"/>
  <c r="A60" i="3" s="1"/>
  <c r="C61" i="3"/>
  <c r="A61" i="3" s="1"/>
  <c r="C62" i="3"/>
  <c r="A62" i="3" s="1"/>
  <c r="C63" i="3"/>
  <c r="A63" i="3" s="1"/>
  <c r="C64" i="3"/>
  <c r="A64" i="3" s="1"/>
  <c r="C65" i="3"/>
  <c r="A65" i="3" s="1"/>
  <c r="C66" i="3"/>
  <c r="A66" i="3" s="1"/>
  <c r="C67" i="3"/>
  <c r="A67" i="3" s="1"/>
  <c r="C68" i="3"/>
  <c r="A68" i="3" s="1"/>
  <c r="C69" i="3"/>
  <c r="A69" i="3" s="1"/>
  <c r="C70" i="3"/>
  <c r="A70" i="3" s="1"/>
  <c r="C71" i="3"/>
  <c r="A71" i="3" s="1"/>
  <c r="C72" i="3"/>
  <c r="A72" i="3" s="1"/>
  <c r="C73" i="3"/>
  <c r="A73" i="3" s="1"/>
  <c r="C74" i="3"/>
  <c r="A74" i="3" s="1"/>
  <c r="C75" i="3"/>
  <c r="A75" i="3" s="1"/>
  <c r="C76" i="3"/>
  <c r="A76" i="3" s="1"/>
  <c r="C77" i="3"/>
  <c r="A77" i="3" s="1"/>
  <c r="C78" i="3"/>
  <c r="A78" i="3" s="1"/>
  <c r="C79" i="3"/>
  <c r="A79" i="3" s="1"/>
  <c r="C80" i="3"/>
  <c r="A80" i="3" s="1"/>
  <c r="C81" i="3"/>
  <c r="A81" i="3" s="1"/>
  <c r="C82" i="3"/>
  <c r="A82" i="3" s="1"/>
  <c r="C83" i="3"/>
  <c r="A83" i="3" s="1"/>
  <c r="C84" i="3"/>
  <c r="A84" i="3" s="1"/>
  <c r="C85" i="3"/>
  <c r="A85" i="3" s="1"/>
  <c r="C86" i="3"/>
  <c r="A86" i="3" s="1"/>
  <c r="C87" i="3"/>
  <c r="A87" i="3" s="1"/>
  <c r="C88" i="3"/>
  <c r="A88" i="3" s="1"/>
  <c r="C89" i="3"/>
  <c r="A89" i="3" s="1"/>
  <c r="C90" i="3"/>
  <c r="A90" i="3" s="1"/>
  <c r="C91" i="3"/>
  <c r="A91" i="3" s="1"/>
  <c r="C92" i="3"/>
  <c r="A92" i="3" s="1"/>
  <c r="C93" i="3"/>
  <c r="A93" i="3" s="1"/>
  <c r="C94" i="3"/>
  <c r="A94" i="3" s="1"/>
  <c r="C95" i="3"/>
  <c r="A95" i="3" s="1"/>
  <c r="C96" i="3"/>
  <c r="A96" i="3" s="1"/>
  <c r="C97" i="3"/>
  <c r="A97" i="3" s="1"/>
  <c r="C98" i="3"/>
  <c r="A98" i="3" s="1"/>
  <c r="C99" i="3"/>
  <c r="A99" i="3" s="1"/>
  <c r="C22" i="3"/>
  <c r="A22" i="3" s="1"/>
  <c r="C23" i="3"/>
  <c r="A23" i="3" s="1"/>
  <c r="C24" i="3"/>
  <c r="A24" i="3" s="1"/>
  <c r="C25" i="3"/>
  <c r="A25" i="3" s="1"/>
  <c r="C26" i="3"/>
  <c r="A26" i="3" s="1"/>
  <c r="C27" i="3"/>
  <c r="A27" i="3" s="1"/>
  <c r="C28" i="3"/>
  <c r="A28" i="3" s="1"/>
  <c r="C29" i="3"/>
  <c r="A29" i="3" s="1"/>
  <c r="C30" i="3"/>
  <c r="A30" i="3" s="1"/>
  <c r="C31" i="3"/>
  <c r="A31" i="3" s="1"/>
  <c r="C32" i="3"/>
  <c r="A32" i="3" s="1"/>
  <c r="C33" i="3"/>
  <c r="A33" i="3" s="1"/>
  <c r="C34" i="3"/>
  <c r="A34" i="3" s="1"/>
  <c r="C35" i="3"/>
  <c r="A35" i="3" s="1"/>
  <c r="C36" i="3"/>
  <c r="A36" i="3" s="1"/>
  <c r="C37" i="3"/>
  <c r="A37" i="3" s="1"/>
  <c r="C38" i="3"/>
  <c r="A38" i="3" s="1"/>
  <c r="C39" i="3"/>
  <c r="A39" i="3" s="1"/>
  <c r="C40" i="3"/>
  <c r="A40" i="3" s="1"/>
  <c r="C41" i="3"/>
  <c r="A41" i="3" s="1"/>
  <c r="C42" i="3"/>
  <c r="A42" i="3" s="1"/>
  <c r="C3" i="3"/>
  <c r="A3" i="3" s="1"/>
  <c r="C4" i="3"/>
  <c r="A4" i="3" s="1"/>
  <c r="C5" i="3"/>
  <c r="A5" i="3" s="1"/>
  <c r="C6" i="3"/>
  <c r="A6" i="3" s="1"/>
  <c r="C7" i="3"/>
  <c r="A7" i="3" s="1"/>
  <c r="C8" i="3"/>
  <c r="A8" i="3" s="1"/>
  <c r="C9" i="3"/>
  <c r="A9" i="3" s="1"/>
  <c r="C10" i="3"/>
  <c r="A10" i="3" s="1"/>
  <c r="C11" i="3"/>
  <c r="A11" i="3" s="1"/>
  <c r="C12" i="3"/>
  <c r="A12" i="3" s="1"/>
  <c r="C13" i="3"/>
  <c r="A13" i="3" s="1"/>
  <c r="C14" i="3"/>
  <c r="A14" i="3" s="1"/>
  <c r="C15" i="3"/>
  <c r="A15" i="3" s="1"/>
  <c r="C16" i="3"/>
  <c r="A16" i="3" s="1"/>
  <c r="C17" i="3"/>
  <c r="A17" i="3" s="1"/>
  <c r="C18" i="3"/>
  <c r="A18" i="3" s="1"/>
  <c r="C19" i="3"/>
  <c r="A19" i="3" s="1"/>
  <c r="C20" i="3"/>
  <c r="A20" i="3" s="1"/>
  <c r="C21" i="3"/>
  <c r="A21" i="3" s="1"/>
  <c r="C2" i="3"/>
  <c r="A2" i="3" s="1"/>
  <c r="I152" i="2" l="1"/>
  <c r="I133" i="2"/>
  <c r="J133" i="2" s="1"/>
  <c r="I138" i="2"/>
  <c r="J138" i="2" s="1"/>
  <c r="I142" i="2"/>
  <c r="J142" i="2" s="1"/>
  <c r="I151" i="2"/>
  <c r="J151" i="2" s="1"/>
  <c r="I156" i="2"/>
  <c r="J156" i="2" s="1"/>
  <c r="I500" i="2"/>
  <c r="J500" i="2" s="1"/>
  <c r="I64" i="2"/>
  <c r="J64" i="2" s="1"/>
  <c r="I84" i="2"/>
  <c r="I108" i="2"/>
  <c r="I460" i="2"/>
  <c r="J460" i="2" s="1"/>
  <c r="I92" i="2"/>
  <c r="J92" i="2" s="1"/>
  <c r="I143" i="2"/>
  <c r="J143" i="2" s="1"/>
  <c r="I148" i="2"/>
  <c r="I157" i="2"/>
  <c r="I174" i="2"/>
  <c r="J174" i="2" s="1"/>
  <c r="I127" i="2"/>
  <c r="J127" i="2" s="1"/>
  <c r="I97" i="2"/>
  <c r="I102" i="2"/>
  <c r="J102" i="2" s="1"/>
  <c r="I106" i="2"/>
  <c r="J106" i="2" s="1"/>
  <c r="I126" i="2"/>
  <c r="I183" i="2"/>
  <c r="I192" i="2"/>
  <c r="J192" i="2" s="1"/>
  <c r="I197" i="2"/>
  <c r="J197" i="2" s="1"/>
  <c r="I421" i="2"/>
  <c r="J421" i="2" s="1"/>
  <c r="I74" i="2"/>
  <c r="J74" i="2" s="1"/>
  <c r="I132" i="2"/>
  <c r="J132" i="2" s="1"/>
  <c r="I219" i="2"/>
  <c r="J219" i="2" s="1"/>
  <c r="I235" i="2"/>
  <c r="J235" i="2" s="1"/>
  <c r="I251" i="2"/>
  <c r="I259" i="2"/>
  <c r="J259" i="2" s="1"/>
  <c r="I422" i="2"/>
  <c r="J422" i="2" s="1"/>
  <c r="I495" i="2"/>
  <c r="I125" i="2"/>
  <c r="J125" i="2" s="1"/>
  <c r="I207" i="2"/>
  <c r="J207" i="2" s="1"/>
  <c r="I263" i="2"/>
  <c r="J263" i="2" s="1"/>
  <c r="I455" i="2"/>
  <c r="J455" i="2" s="1"/>
  <c r="I478" i="2"/>
  <c r="J478" i="2" s="1"/>
  <c r="I482" i="2"/>
  <c r="J482" i="2" s="1"/>
  <c r="I486" i="2"/>
  <c r="J486" i="2" s="1"/>
  <c r="I490" i="2"/>
  <c r="J490" i="2" s="1"/>
  <c r="I131" i="2"/>
  <c r="J131" i="2" s="1"/>
  <c r="I199" i="2"/>
  <c r="J199" i="2" s="1"/>
  <c r="I203" i="2"/>
  <c r="J203" i="2" s="1"/>
  <c r="I90" i="2"/>
  <c r="J90" i="2" s="1"/>
  <c r="I107" i="2"/>
  <c r="J107" i="2" s="1"/>
  <c r="I112" i="2"/>
  <c r="J112" i="2" s="1"/>
  <c r="I116" i="2"/>
  <c r="J116" i="2" s="1"/>
  <c r="I120" i="2"/>
  <c r="I163" i="2"/>
  <c r="J163" i="2" s="1"/>
  <c r="I214" i="2"/>
  <c r="J214" i="2" s="1"/>
  <c r="I250" i="2"/>
  <c r="J250" i="2" s="1"/>
  <c r="I258" i="2"/>
  <c r="J258" i="2" s="1"/>
  <c r="I265" i="2"/>
  <c r="J265" i="2" s="1"/>
  <c r="I283" i="2"/>
  <c r="J283" i="2" s="1"/>
  <c r="I295" i="2"/>
  <c r="J295" i="2" s="1"/>
  <c r="I299" i="2"/>
  <c r="J299" i="2" s="1"/>
  <c r="I345" i="2"/>
  <c r="J345" i="2" s="1"/>
  <c r="I369" i="2"/>
  <c r="J369" i="2" s="1"/>
  <c r="I389" i="2"/>
  <c r="J389" i="2" s="1"/>
  <c r="I394" i="2"/>
  <c r="J394" i="2" s="1"/>
  <c r="I398" i="2"/>
  <c r="J398" i="2" s="1"/>
  <c r="I402" i="2"/>
  <c r="J402" i="2" s="1"/>
  <c r="I406" i="2"/>
  <c r="J406" i="2" s="1"/>
  <c r="I423" i="2"/>
  <c r="I430" i="2"/>
  <c r="J157" i="2"/>
  <c r="I158" i="2"/>
  <c r="J158" i="2" s="1"/>
  <c r="I164" i="2"/>
  <c r="J164" i="2" s="1"/>
  <c r="J183" i="2"/>
  <c r="I184" i="2"/>
  <c r="J184" i="2" s="1"/>
  <c r="I217" i="2"/>
  <c r="J217" i="2" s="1"/>
  <c r="I225" i="2"/>
  <c r="I268" i="2"/>
  <c r="J268" i="2" s="1"/>
  <c r="I330" i="2"/>
  <c r="J330" i="2" s="1"/>
  <c r="I356" i="2"/>
  <c r="J356" i="2" s="1"/>
  <c r="I426" i="2"/>
  <c r="I457" i="2"/>
  <c r="J457" i="2" s="1"/>
  <c r="I458" i="2"/>
  <c r="J458" i="2" s="1"/>
  <c r="I462" i="2"/>
  <c r="J462" i="2" s="1"/>
  <c r="I494" i="2"/>
  <c r="J494" i="2" s="1"/>
  <c r="I31" i="2"/>
  <c r="J31" i="2" s="1"/>
  <c r="I39" i="2"/>
  <c r="J39" i="2" s="1"/>
  <c r="I47" i="2"/>
  <c r="J47" i="2" s="1"/>
  <c r="I55" i="2"/>
  <c r="J55" i="2" s="1"/>
  <c r="I81" i="2"/>
  <c r="J81" i="2" s="1"/>
  <c r="I35" i="2"/>
  <c r="J35" i="2" s="1"/>
  <c r="I43" i="2"/>
  <c r="J43" i="2" s="1"/>
  <c r="I51" i="2"/>
  <c r="J51" i="2" s="1"/>
  <c r="I59" i="2"/>
  <c r="J59" i="2" s="1"/>
  <c r="I63" i="2"/>
  <c r="J63" i="2" s="1"/>
  <c r="I86" i="2"/>
  <c r="J86" i="2" s="1"/>
  <c r="I91" i="2"/>
  <c r="J91" i="2" s="1"/>
  <c r="I96" i="2"/>
  <c r="J96" i="2" s="1"/>
  <c r="I105" i="2"/>
  <c r="J105" i="2" s="1"/>
  <c r="I119" i="2"/>
  <c r="J119" i="2" s="1"/>
  <c r="I124" i="2"/>
  <c r="J124" i="2" s="1"/>
  <c r="I171" i="2"/>
  <c r="J171" i="2" s="1"/>
  <c r="I195" i="2"/>
  <c r="J195" i="2" s="1"/>
  <c r="I200" i="2"/>
  <c r="J200" i="2" s="1"/>
  <c r="I205" i="2"/>
  <c r="J205" i="2" s="1"/>
  <c r="I332" i="2"/>
  <c r="J332" i="2" s="1"/>
  <c r="I396" i="2"/>
  <c r="J396" i="2" s="1"/>
  <c r="I404" i="2"/>
  <c r="J404" i="2" s="1"/>
  <c r="I420" i="2"/>
  <c r="J420" i="2" s="1"/>
  <c r="I489" i="2"/>
  <c r="J489" i="2" s="1"/>
  <c r="I76" i="2"/>
  <c r="J76" i="2" s="1"/>
  <c r="I89" i="2"/>
  <c r="J89" i="2" s="1"/>
  <c r="I100" i="2"/>
  <c r="J100" i="2" s="1"/>
  <c r="I139" i="2"/>
  <c r="J139" i="2" s="1"/>
  <c r="I159" i="2"/>
  <c r="J159" i="2" s="1"/>
  <c r="I165" i="2"/>
  <c r="J165" i="2" s="1"/>
  <c r="I170" i="2"/>
  <c r="J170" i="2" s="1"/>
  <c r="I175" i="2"/>
  <c r="J175" i="2" s="1"/>
  <c r="I180" i="2"/>
  <c r="J180" i="2" s="1"/>
  <c r="I189" i="2"/>
  <c r="J189" i="2" s="1"/>
  <c r="I194" i="2"/>
  <c r="J194" i="2" s="1"/>
  <c r="I198" i="2"/>
  <c r="J198" i="2" s="1"/>
  <c r="I208" i="2"/>
  <c r="J208" i="2" s="1"/>
  <c r="I215" i="2"/>
  <c r="J215" i="2" s="1"/>
  <c r="I326" i="2"/>
  <c r="J326" i="2" s="1"/>
  <c r="I331" i="2"/>
  <c r="J331" i="2" s="1"/>
  <c r="I335" i="2"/>
  <c r="J335" i="2" s="1"/>
  <c r="I339" i="2"/>
  <c r="J339" i="2" s="1"/>
  <c r="I343" i="2"/>
  <c r="J343" i="2" s="1"/>
  <c r="I353" i="2"/>
  <c r="J353" i="2" s="1"/>
  <c r="I358" i="2"/>
  <c r="J358" i="2" s="1"/>
  <c r="I22" i="2"/>
  <c r="J22" i="2" s="1"/>
  <c r="I30" i="2"/>
  <c r="J30" i="2" s="1"/>
  <c r="I34" i="2"/>
  <c r="J34" i="2" s="1"/>
  <c r="I38" i="2"/>
  <c r="J38" i="2" s="1"/>
  <c r="I42" i="2"/>
  <c r="J42" i="2" s="1"/>
  <c r="I46" i="2"/>
  <c r="J46" i="2" s="1"/>
  <c r="I50" i="2"/>
  <c r="J50" i="2" s="1"/>
  <c r="I54" i="2"/>
  <c r="J54" i="2" s="1"/>
  <c r="I58" i="2"/>
  <c r="J58" i="2" s="1"/>
  <c r="I62" i="2"/>
  <c r="J62" i="2" s="1"/>
  <c r="I67" i="2"/>
  <c r="J67" i="2" s="1"/>
  <c r="I72" i="2"/>
  <c r="J72" i="2" s="1"/>
  <c r="I78" i="2"/>
  <c r="J78" i="2" s="1"/>
  <c r="I83" i="2"/>
  <c r="J83" i="2" s="1"/>
  <c r="I88" i="2"/>
  <c r="J88" i="2" s="1"/>
  <c r="I94" i="2"/>
  <c r="J94" i="2" s="1"/>
  <c r="I99" i="2"/>
  <c r="J99" i="2" s="1"/>
  <c r="I104" i="2"/>
  <c r="J104" i="2" s="1"/>
  <c r="I110" i="2"/>
  <c r="J110" i="2" s="1"/>
  <c r="I114" i="2"/>
  <c r="J114" i="2" s="1"/>
  <c r="I118" i="2"/>
  <c r="J118" i="2" s="1"/>
  <c r="I135" i="2"/>
  <c r="J135" i="2" s="1"/>
  <c r="I146" i="2"/>
  <c r="J146" i="2" s="1"/>
  <c r="I150" i="2"/>
  <c r="J150" i="2" s="1"/>
  <c r="I167" i="2"/>
  <c r="J167" i="2" s="1"/>
  <c r="I178" i="2"/>
  <c r="J178" i="2" s="1"/>
  <c r="I182" i="2"/>
  <c r="J182" i="2" s="1"/>
  <c r="I266" i="2"/>
  <c r="J266" i="2" s="1"/>
  <c r="I272" i="2"/>
  <c r="J272" i="2" s="1"/>
  <c r="I276" i="2"/>
  <c r="J276" i="2" s="1"/>
  <c r="I280" i="2"/>
  <c r="I288" i="2"/>
  <c r="J288" i="2" s="1"/>
  <c r="I292" i="2"/>
  <c r="J292" i="2" s="1"/>
  <c r="I300" i="2"/>
  <c r="J300" i="2" s="1"/>
  <c r="I304" i="2"/>
  <c r="J304" i="2" s="1"/>
  <c r="I308" i="2"/>
  <c r="J308" i="2" s="1"/>
  <c r="I324" i="2"/>
  <c r="J324" i="2" s="1"/>
  <c r="I362" i="2"/>
  <c r="J362" i="2" s="1"/>
  <c r="I366" i="2"/>
  <c r="J366" i="2" s="1"/>
  <c r="I370" i="2"/>
  <c r="J370" i="2" s="1"/>
  <c r="I374" i="2"/>
  <c r="J374" i="2" s="1"/>
  <c r="I403" i="2"/>
  <c r="J403" i="2" s="1"/>
  <c r="I446" i="2"/>
  <c r="J446" i="2" s="1"/>
  <c r="I450" i="2"/>
  <c r="J450" i="2" s="1"/>
  <c r="I454" i="2"/>
  <c r="J454" i="2" s="1"/>
  <c r="I487" i="2"/>
  <c r="J487" i="2" s="1"/>
  <c r="I82" i="2"/>
  <c r="J82" i="2" s="1"/>
  <c r="J97" i="2"/>
  <c r="I98" i="2"/>
  <c r="J98" i="2" s="1"/>
  <c r="I128" i="2"/>
  <c r="J128" i="2" s="1"/>
  <c r="I134" i="2"/>
  <c r="J134" i="2" s="1"/>
  <c r="I140" i="2"/>
  <c r="J140" i="2" s="1"/>
  <c r="I160" i="2"/>
  <c r="J160" i="2" s="1"/>
  <c r="I166" i="2"/>
  <c r="J166" i="2" s="1"/>
  <c r="I172" i="2"/>
  <c r="J172" i="2" s="1"/>
  <c r="I318" i="2"/>
  <c r="J318" i="2" s="1"/>
  <c r="I320" i="2"/>
  <c r="J320" i="2" s="1"/>
  <c r="I322" i="2"/>
  <c r="J322" i="2" s="1"/>
  <c r="I428" i="2"/>
  <c r="J428" i="2" s="1"/>
  <c r="I75" i="2"/>
  <c r="J75" i="2" s="1"/>
  <c r="I80" i="2"/>
  <c r="J80" i="2" s="1"/>
  <c r="I309" i="2"/>
  <c r="J309" i="2" s="1"/>
  <c r="I313" i="2"/>
  <c r="J313" i="2" s="1"/>
  <c r="J426" i="2"/>
  <c r="I210" i="2"/>
  <c r="J210" i="2" s="1"/>
  <c r="I211" i="2"/>
  <c r="J211" i="2" s="1"/>
  <c r="I249" i="2"/>
  <c r="J249" i="2" s="1"/>
  <c r="I257" i="2"/>
  <c r="J257" i="2" s="1"/>
  <c r="I364" i="2"/>
  <c r="J364" i="2" s="1"/>
  <c r="I401" i="2"/>
  <c r="J401" i="2" s="1"/>
  <c r="I409" i="2"/>
  <c r="J409" i="2" s="1"/>
  <c r="I328" i="2"/>
  <c r="J328" i="2" s="1"/>
  <c r="I338" i="2"/>
  <c r="J338" i="2" s="1"/>
  <c r="I342" i="2"/>
  <c r="J342" i="2" s="1"/>
  <c r="I367" i="2"/>
  <c r="J367" i="2" s="1"/>
  <c r="I373" i="2"/>
  <c r="J373" i="2" s="1"/>
  <c r="I29" i="2"/>
  <c r="J29" i="2" s="1"/>
  <c r="I33" i="2"/>
  <c r="J33" i="2" s="1"/>
  <c r="I37" i="2"/>
  <c r="J37" i="2" s="1"/>
  <c r="I41" i="2"/>
  <c r="J41" i="2" s="1"/>
  <c r="I45" i="2"/>
  <c r="J45" i="2" s="1"/>
  <c r="I49" i="2"/>
  <c r="J49" i="2" s="1"/>
  <c r="I53" i="2"/>
  <c r="J53" i="2" s="1"/>
  <c r="I57" i="2"/>
  <c r="J57" i="2" s="1"/>
  <c r="I61" i="2"/>
  <c r="J61" i="2" s="1"/>
  <c r="I66" i="2"/>
  <c r="J66" i="2" s="1"/>
  <c r="I71" i="2"/>
  <c r="J71" i="2" s="1"/>
  <c r="I79" i="2"/>
  <c r="J79" i="2" s="1"/>
  <c r="I87" i="2"/>
  <c r="J87" i="2" s="1"/>
  <c r="I95" i="2"/>
  <c r="J95" i="2" s="1"/>
  <c r="I103" i="2"/>
  <c r="J103" i="2" s="1"/>
  <c r="I111" i="2"/>
  <c r="J111" i="2" s="1"/>
  <c r="I117" i="2"/>
  <c r="J117" i="2" s="1"/>
  <c r="I123" i="2"/>
  <c r="J123" i="2" s="1"/>
  <c r="I130" i="2"/>
  <c r="J130" i="2" s="1"/>
  <c r="I144" i="2"/>
  <c r="I149" i="2"/>
  <c r="J149" i="2" s="1"/>
  <c r="I155" i="2"/>
  <c r="J155" i="2" s="1"/>
  <c r="I162" i="2"/>
  <c r="J162" i="2" s="1"/>
  <c r="I176" i="2"/>
  <c r="J176" i="2" s="1"/>
  <c r="I181" i="2"/>
  <c r="J181" i="2" s="1"/>
  <c r="I187" i="2"/>
  <c r="J187" i="2" s="1"/>
  <c r="I191" i="2"/>
  <c r="J191" i="2" s="1"/>
  <c r="I481" i="2"/>
  <c r="J481" i="2" s="1"/>
  <c r="I485" i="2"/>
  <c r="J485" i="2" s="1"/>
  <c r="I28" i="2"/>
  <c r="J28" i="2" s="1"/>
  <c r="I32" i="2"/>
  <c r="J32" i="2" s="1"/>
  <c r="I36" i="2"/>
  <c r="J36" i="2" s="1"/>
  <c r="I40" i="2"/>
  <c r="J40" i="2" s="1"/>
  <c r="I44" i="2"/>
  <c r="J44" i="2" s="1"/>
  <c r="I48" i="2"/>
  <c r="J48" i="2" s="1"/>
  <c r="I52" i="2"/>
  <c r="J52" i="2" s="1"/>
  <c r="I56" i="2"/>
  <c r="J56" i="2" s="1"/>
  <c r="I60" i="2"/>
  <c r="J60" i="2" s="1"/>
  <c r="I70" i="2"/>
  <c r="J70" i="2" s="1"/>
  <c r="I77" i="2"/>
  <c r="J77" i="2" s="1"/>
  <c r="I85" i="2"/>
  <c r="J85" i="2" s="1"/>
  <c r="I93" i="2"/>
  <c r="J93" i="2" s="1"/>
  <c r="I101" i="2"/>
  <c r="J101" i="2" s="1"/>
  <c r="I109" i="2"/>
  <c r="J109" i="2" s="1"/>
  <c r="I115" i="2"/>
  <c r="J115" i="2" s="1"/>
  <c r="I122" i="2"/>
  <c r="J122" i="2" s="1"/>
  <c r="I136" i="2"/>
  <c r="J136" i="2" s="1"/>
  <c r="I141" i="2"/>
  <c r="J141" i="2" s="1"/>
  <c r="I147" i="2"/>
  <c r="J147" i="2" s="1"/>
  <c r="I154" i="2"/>
  <c r="J154" i="2" s="1"/>
  <c r="I168" i="2"/>
  <c r="J168" i="2" s="1"/>
  <c r="I173" i="2"/>
  <c r="J173" i="2" s="1"/>
  <c r="I179" i="2"/>
  <c r="J179" i="2" s="1"/>
  <c r="I186" i="2"/>
  <c r="J186" i="2" s="1"/>
  <c r="I212" i="2"/>
  <c r="J212" i="2" s="1"/>
  <c r="I223" i="2"/>
  <c r="J223" i="2" s="1"/>
  <c r="I227" i="2"/>
  <c r="J227" i="2" s="1"/>
  <c r="I243" i="2"/>
  <c r="J243" i="2" s="1"/>
  <c r="I285" i="2"/>
  <c r="J285" i="2" s="1"/>
  <c r="I286" i="2"/>
  <c r="J286" i="2" s="1"/>
  <c r="I290" i="2"/>
  <c r="J290" i="2" s="1"/>
  <c r="I449" i="2"/>
  <c r="J449" i="2" s="1"/>
  <c r="I453" i="2"/>
  <c r="J453" i="2" s="1"/>
  <c r="I493" i="2"/>
  <c r="J493" i="2" s="1"/>
  <c r="I499" i="2"/>
  <c r="J499" i="2" s="1"/>
  <c r="I218" i="2"/>
  <c r="J218" i="2" s="1"/>
  <c r="J225" i="2"/>
  <c r="I226" i="2"/>
  <c r="J226" i="2" s="1"/>
  <c r="I231" i="2"/>
  <c r="J231" i="2" s="1"/>
  <c r="I239" i="2"/>
  <c r="J239" i="2" s="1"/>
  <c r="I302" i="2"/>
  <c r="J302" i="2" s="1"/>
  <c r="I306" i="2"/>
  <c r="J306" i="2" s="1"/>
  <c r="I327" i="2"/>
  <c r="J327" i="2" s="1"/>
  <c r="I363" i="2"/>
  <c r="J363" i="2" s="1"/>
  <c r="I365" i="2"/>
  <c r="J365" i="2" s="1"/>
  <c r="I372" i="2"/>
  <c r="J372" i="2" s="1"/>
  <c r="I377" i="2"/>
  <c r="J377" i="2" s="1"/>
  <c r="I390" i="2"/>
  <c r="J390" i="2" s="1"/>
  <c r="I395" i="2"/>
  <c r="J395" i="2" s="1"/>
  <c r="I397" i="2"/>
  <c r="J397" i="2" s="1"/>
  <c r="I399" i="2"/>
  <c r="J399" i="2" s="1"/>
  <c r="I444" i="2"/>
  <c r="J444" i="2" s="1"/>
  <c r="I452" i="2"/>
  <c r="J452" i="2" s="1"/>
  <c r="I484" i="2"/>
  <c r="J484" i="2" s="1"/>
  <c r="I113" i="2"/>
  <c r="J113" i="2" s="1"/>
  <c r="I121" i="2"/>
  <c r="J121" i="2" s="1"/>
  <c r="I129" i="2"/>
  <c r="J129" i="2" s="1"/>
  <c r="I137" i="2"/>
  <c r="J137" i="2" s="1"/>
  <c r="I145" i="2"/>
  <c r="J145" i="2" s="1"/>
  <c r="I153" i="2"/>
  <c r="J153" i="2" s="1"/>
  <c r="I161" i="2"/>
  <c r="J161" i="2" s="1"/>
  <c r="I169" i="2"/>
  <c r="J169" i="2" s="1"/>
  <c r="I177" i="2"/>
  <c r="J177" i="2" s="1"/>
  <c r="I185" i="2"/>
  <c r="J185" i="2" s="1"/>
  <c r="I202" i="2"/>
  <c r="J202" i="2" s="1"/>
  <c r="I233" i="2"/>
  <c r="J233" i="2" s="1"/>
  <c r="I234" i="2"/>
  <c r="J234" i="2" s="1"/>
  <c r="I241" i="2"/>
  <c r="J241" i="2" s="1"/>
  <c r="I242" i="2"/>
  <c r="J242" i="2" s="1"/>
  <c r="I247" i="2"/>
  <c r="J247" i="2" s="1"/>
  <c r="I255" i="2"/>
  <c r="J255" i="2" s="1"/>
  <c r="I267" i="2"/>
  <c r="J267" i="2" s="1"/>
  <c r="I270" i="2"/>
  <c r="J270" i="2" s="1"/>
  <c r="I274" i="2"/>
  <c r="J274" i="2" s="1"/>
  <c r="I277" i="2"/>
  <c r="J277" i="2" s="1"/>
  <c r="I278" i="2"/>
  <c r="J278" i="2" s="1"/>
  <c r="I282" i="2"/>
  <c r="J282" i="2" s="1"/>
  <c r="I294" i="2"/>
  <c r="J294" i="2" s="1"/>
  <c r="I297" i="2"/>
  <c r="J297" i="2" s="1"/>
  <c r="I298" i="2"/>
  <c r="J298" i="2" s="1"/>
  <c r="I317" i="2"/>
  <c r="J317" i="2" s="1"/>
  <c r="I340" i="2"/>
  <c r="J340" i="2" s="1"/>
  <c r="I357" i="2"/>
  <c r="J357" i="2" s="1"/>
  <c r="I359" i="2"/>
  <c r="J359" i="2" s="1"/>
  <c r="I371" i="2"/>
  <c r="J371" i="2" s="1"/>
  <c r="I380" i="2"/>
  <c r="J380" i="2" s="1"/>
  <c r="I388" i="2"/>
  <c r="J388" i="2" s="1"/>
  <c r="I391" i="2"/>
  <c r="J391" i="2" s="1"/>
  <c r="I411" i="2"/>
  <c r="J411" i="2" s="1"/>
  <c r="I427" i="2"/>
  <c r="J427" i="2" s="1"/>
  <c r="I429" i="2"/>
  <c r="J429" i="2" s="1"/>
  <c r="I431" i="2"/>
  <c r="J431" i="2" s="1"/>
  <c r="I451" i="2"/>
  <c r="J451" i="2" s="1"/>
  <c r="I459" i="2"/>
  <c r="J459" i="2" s="1"/>
  <c r="I461" i="2"/>
  <c r="J461" i="2" s="1"/>
  <c r="I463" i="2"/>
  <c r="J463" i="2" s="1"/>
  <c r="I475" i="2"/>
  <c r="J475" i="2" s="1"/>
  <c r="I483" i="2"/>
  <c r="J483" i="2" s="1"/>
  <c r="I491" i="2"/>
  <c r="J491" i="2" s="1"/>
  <c r="I69" i="2"/>
  <c r="J69" i="2" s="1"/>
  <c r="I229" i="2"/>
  <c r="J229" i="2" s="1"/>
  <c r="I230" i="2"/>
  <c r="J230" i="2" s="1"/>
  <c r="I245" i="2"/>
  <c r="J245" i="2" s="1"/>
  <c r="I246" i="2"/>
  <c r="J246" i="2" s="1"/>
  <c r="I261" i="2"/>
  <c r="J261" i="2" s="1"/>
  <c r="I262" i="2"/>
  <c r="J262" i="2" s="1"/>
  <c r="I68" i="2"/>
  <c r="J68" i="2" s="1"/>
  <c r="I193" i="2"/>
  <c r="J193" i="2" s="1"/>
  <c r="I201" i="2"/>
  <c r="J201" i="2" s="1"/>
  <c r="I209" i="2"/>
  <c r="J209" i="2" s="1"/>
  <c r="I213" i="2"/>
  <c r="J213" i="2" s="1"/>
  <c r="J280" i="2"/>
  <c r="I17" i="2"/>
  <c r="J17" i="2" s="1"/>
  <c r="I21" i="2"/>
  <c r="J21" i="2" s="1"/>
  <c r="I25" i="2"/>
  <c r="J25" i="2" s="1"/>
  <c r="I65" i="2"/>
  <c r="J65" i="2" s="1"/>
  <c r="I221" i="2"/>
  <c r="J221" i="2" s="1"/>
  <c r="I222" i="2"/>
  <c r="J222" i="2" s="1"/>
  <c r="I237" i="2"/>
  <c r="J237" i="2" s="1"/>
  <c r="I238" i="2"/>
  <c r="J238" i="2" s="1"/>
  <c r="I253" i="2"/>
  <c r="J253" i="2" s="1"/>
  <c r="I254" i="2"/>
  <c r="J254" i="2" s="1"/>
  <c r="I279" i="2"/>
  <c r="J279" i="2" s="1"/>
  <c r="I281" i="2"/>
  <c r="J281" i="2" s="1"/>
  <c r="I310" i="2"/>
  <c r="J310" i="2" s="1"/>
  <c r="I314" i="2"/>
  <c r="J314" i="2" s="1"/>
  <c r="I341" i="2"/>
  <c r="J341" i="2" s="1"/>
  <c r="I348" i="2"/>
  <c r="J348" i="2" s="1"/>
  <c r="I379" i="2"/>
  <c r="J379" i="2" s="1"/>
  <c r="I410" i="2"/>
  <c r="J410" i="2" s="1"/>
  <c r="I414" i="2"/>
  <c r="J414" i="2" s="1"/>
  <c r="I443" i="2"/>
  <c r="J443" i="2" s="1"/>
  <c r="I470" i="2"/>
  <c r="J470" i="2" s="1"/>
  <c r="I474" i="2"/>
  <c r="J474" i="2" s="1"/>
  <c r="I479" i="2"/>
  <c r="J479" i="2" s="1"/>
  <c r="I269" i="2"/>
  <c r="J269" i="2" s="1"/>
  <c r="I296" i="2"/>
  <c r="J296" i="2" s="1"/>
  <c r="I301" i="2"/>
  <c r="J301" i="2" s="1"/>
  <c r="I347" i="2"/>
  <c r="J347" i="2" s="1"/>
  <c r="I378" i="2"/>
  <c r="J378" i="2" s="1"/>
  <c r="I382" i="2"/>
  <c r="J382" i="2" s="1"/>
  <c r="I407" i="2"/>
  <c r="J407" i="2" s="1"/>
  <c r="I417" i="2"/>
  <c r="J417" i="2" s="1"/>
  <c r="I438" i="2"/>
  <c r="J438" i="2" s="1"/>
  <c r="I442" i="2"/>
  <c r="J442" i="2" s="1"/>
  <c r="I447" i="2"/>
  <c r="J447" i="2" s="1"/>
  <c r="I473" i="2"/>
  <c r="J473" i="2" s="1"/>
  <c r="I477" i="2"/>
  <c r="J477" i="2" s="1"/>
  <c r="I216" i="2"/>
  <c r="J216" i="2" s="1"/>
  <c r="I220" i="2"/>
  <c r="J220" i="2" s="1"/>
  <c r="I224" i="2"/>
  <c r="J224" i="2" s="1"/>
  <c r="I228" i="2"/>
  <c r="J228" i="2" s="1"/>
  <c r="I232" i="2"/>
  <c r="J232" i="2" s="1"/>
  <c r="I236" i="2"/>
  <c r="J236" i="2" s="1"/>
  <c r="I240" i="2"/>
  <c r="J240" i="2" s="1"/>
  <c r="I244" i="2"/>
  <c r="J244" i="2" s="1"/>
  <c r="I248" i="2"/>
  <c r="J248" i="2" s="1"/>
  <c r="I252" i="2"/>
  <c r="J252" i="2" s="1"/>
  <c r="I256" i="2"/>
  <c r="J256" i="2" s="1"/>
  <c r="I260" i="2"/>
  <c r="J260" i="2" s="1"/>
  <c r="I264" i="2"/>
  <c r="J264" i="2" s="1"/>
  <c r="I271" i="2"/>
  <c r="J271" i="2" s="1"/>
  <c r="I273" i="2"/>
  <c r="J273" i="2" s="1"/>
  <c r="I275" i="2"/>
  <c r="J275" i="2" s="1"/>
  <c r="I284" i="2"/>
  <c r="J284" i="2" s="1"/>
  <c r="I293" i="2"/>
  <c r="J293" i="2" s="1"/>
  <c r="I311" i="2"/>
  <c r="J311" i="2" s="1"/>
  <c r="I312" i="2"/>
  <c r="J312" i="2" s="1"/>
  <c r="I315" i="2"/>
  <c r="J315" i="2" s="1"/>
  <c r="I346" i="2"/>
  <c r="J346" i="2" s="1"/>
  <c r="I350" i="2"/>
  <c r="J350" i="2" s="1"/>
  <c r="I375" i="2"/>
  <c r="J375" i="2" s="1"/>
  <c r="I385" i="2"/>
  <c r="J385" i="2" s="1"/>
  <c r="I405" i="2"/>
  <c r="J405" i="2" s="1"/>
  <c r="I412" i="2"/>
  <c r="J412" i="2" s="1"/>
  <c r="I441" i="2"/>
  <c r="J441" i="2" s="1"/>
  <c r="I445" i="2"/>
  <c r="J445" i="2" s="1"/>
  <c r="I476" i="2"/>
  <c r="J476" i="2" s="1"/>
  <c r="I287" i="2"/>
  <c r="J287" i="2" s="1"/>
  <c r="I289" i="2"/>
  <c r="J289" i="2" s="1"/>
  <c r="I291" i="2"/>
  <c r="J291" i="2" s="1"/>
  <c r="I303" i="2"/>
  <c r="J303" i="2" s="1"/>
  <c r="I305" i="2"/>
  <c r="J305" i="2" s="1"/>
  <c r="I307" i="2"/>
  <c r="J307" i="2" s="1"/>
  <c r="I319" i="2"/>
  <c r="J319" i="2" s="1"/>
  <c r="I321" i="2"/>
  <c r="J321" i="2" s="1"/>
  <c r="I323" i="2"/>
  <c r="J323" i="2" s="1"/>
  <c r="I329" i="2"/>
  <c r="J329" i="2" s="1"/>
  <c r="I334" i="2"/>
  <c r="J334" i="2" s="1"/>
  <c r="I349" i="2"/>
  <c r="J349" i="2" s="1"/>
  <c r="I351" i="2"/>
  <c r="J351" i="2" s="1"/>
  <c r="I355" i="2"/>
  <c r="J355" i="2" s="1"/>
  <c r="I381" i="2"/>
  <c r="J381" i="2" s="1"/>
  <c r="I383" i="2"/>
  <c r="J383" i="2" s="1"/>
  <c r="I387" i="2"/>
  <c r="J387" i="2" s="1"/>
  <c r="I413" i="2"/>
  <c r="J413" i="2" s="1"/>
  <c r="I415" i="2"/>
  <c r="J415" i="2" s="1"/>
  <c r="I419" i="2"/>
  <c r="J419" i="2" s="1"/>
  <c r="I435" i="2"/>
  <c r="J435" i="2" s="1"/>
  <c r="I437" i="2"/>
  <c r="J437" i="2" s="1"/>
  <c r="I439" i="2"/>
  <c r="J439" i="2" s="1"/>
  <c r="I467" i="2"/>
  <c r="J467" i="2" s="1"/>
  <c r="I469" i="2"/>
  <c r="J469" i="2" s="1"/>
  <c r="I471" i="2"/>
  <c r="J471" i="2" s="1"/>
  <c r="I492" i="2"/>
  <c r="J492" i="2" s="1"/>
  <c r="I498" i="2"/>
  <c r="J498" i="2" s="1"/>
  <c r="I316" i="2"/>
  <c r="J316" i="2" s="1"/>
  <c r="I325" i="2"/>
  <c r="J325" i="2" s="1"/>
  <c r="I354" i="2"/>
  <c r="J354" i="2" s="1"/>
  <c r="I361" i="2"/>
  <c r="J361" i="2" s="1"/>
  <c r="I386" i="2"/>
  <c r="J386" i="2" s="1"/>
  <c r="I393" i="2"/>
  <c r="J393" i="2" s="1"/>
  <c r="I418" i="2"/>
  <c r="J418" i="2" s="1"/>
  <c r="J423" i="2"/>
  <c r="I425" i="2"/>
  <c r="J425" i="2" s="1"/>
  <c r="I433" i="2"/>
  <c r="J433" i="2" s="1"/>
  <c r="I434" i="2"/>
  <c r="J434" i="2" s="1"/>
  <c r="I436" i="2"/>
  <c r="J436" i="2" s="1"/>
  <c r="I465" i="2"/>
  <c r="J465" i="2" s="1"/>
  <c r="I466" i="2"/>
  <c r="J466" i="2" s="1"/>
  <c r="I468" i="2"/>
  <c r="J468" i="2" s="1"/>
  <c r="I496" i="2"/>
  <c r="J496" i="2" s="1"/>
  <c r="I497" i="2"/>
  <c r="J497" i="2" s="1"/>
  <c r="J495" i="2"/>
  <c r="I16" i="2"/>
  <c r="J16" i="2" s="1"/>
  <c r="I19" i="2"/>
  <c r="J19" i="2" s="1"/>
  <c r="I18" i="2"/>
  <c r="J18" i="2" s="1"/>
  <c r="I20" i="2"/>
  <c r="J20" i="2" s="1"/>
  <c r="I24" i="2"/>
  <c r="J24" i="2" s="1"/>
  <c r="I23" i="2"/>
  <c r="J23" i="2" s="1"/>
  <c r="I27" i="2"/>
  <c r="J27" i="2" s="1"/>
  <c r="I26" i="2"/>
  <c r="J26" i="2" s="1"/>
  <c r="I73" i="2"/>
  <c r="J73" i="2" s="1"/>
  <c r="I206" i="2"/>
  <c r="J206" i="2" s="1"/>
  <c r="J251" i="2"/>
  <c r="J84" i="2"/>
  <c r="J108" i="2"/>
  <c r="J120" i="2"/>
  <c r="J126" i="2"/>
  <c r="J144" i="2"/>
  <c r="J148" i="2"/>
  <c r="J152" i="2"/>
  <c r="I190" i="2"/>
  <c r="J190" i="2" s="1"/>
  <c r="I188" i="2"/>
  <c r="J188" i="2" s="1"/>
  <c r="I196" i="2"/>
  <c r="J196" i="2" s="1"/>
  <c r="I204" i="2"/>
  <c r="J204" i="2" s="1"/>
  <c r="I336" i="2"/>
  <c r="J336" i="2" s="1"/>
  <c r="I344" i="2"/>
  <c r="J344" i="2" s="1"/>
  <c r="I352" i="2"/>
  <c r="J352" i="2" s="1"/>
  <c r="I360" i="2"/>
  <c r="J360" i="2" s="1"/>
  <c r="I368" i="2"/>
  <c r="J368" i="2" s="1"/>
  <c r="I376" i="2"/>
  <c r="J376" i="2" s="1"/>
  <c r="I384" i="2"/>
  <c r="J384" i="2" s="1"/>
  <c r="I392" i="2"/>
  <c r="J392" i="2" s="1"/>
  <c r="I400" i="2"/>
  <c r="J400" i="2" s="1"/>
  <c r="I408" i="2"/>
  <c r="J408" i="2" s="1"/>
  <c r="I416" i="2"/>
  <c r="J416" i="2" s="1"/>
  <c r="I424" i="2"/>
  <c r="J424" i="2" s="1"/>
  <c r="I333" i="2"/>
  <c r="J333" i="2" s="1"/>
  <c r="I337" i="2"/>
  <c r="J337" i="2" s="1"/>
  <c r="I432" i="2"/>
  <c r="J432" i="2" s="1"/>
  <c r="I440" i="2"/>
  <c r="J440" i="2" s="1"/>
  <c r="I448" i="2"/>
  <c r="J448" i="2" s="1"/>
  <c r="I456" i="2"/>
  <c r="J456" i="2" s="1"/>
  <c r="I464" i="2"/>
  <c r="J464" i="2" s="1"/>
  <c r="I472" i="2"/>
  <c r="J472" i="2" s="1"/>
  <c r="I480" i="2"/>
  <c r="J480" i="2" s="1"/>
  <c r="I488" i="2"/>
  <c r="J488" i="2" s="1"/>
  <c r="J430" i="2"/>
  <c r="N12" i="2"/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O135" i="2" l="1"/>
  <c r="O133" i="2"/>
  <c r="O131" i="2"/>
  <c r="O129" i="2"/>
  <c r="O127" i="2"/>
  <c r="O125" i="2"/>
  <c r="O123" i="2"/>
  <c r="O121" i="2"/>
  <c r="O119" i="2"/>
  <c r="O117" i="2"/>
  <c r="O115" i="2"/>
  <c r="O113" i="2"/>
  <c r="O111" i="2"/>
  <c r="O109" i="2"/>
  <c r="O107" i="2"/>
  <c r="O105" i="2"/>
  <c r="O103" i="2"/>
  <c r="O101" i="2"/>
  <c r="O99" i="2"/>
  <c r="O97" i="2"/>
  <c r="O95" i="2"/>
  <c r="O93" i="2"/>
  <c r="O91" i="2"/>
  <c r="O89" i="2"/>
  <c r="O87" i="2"/>
  <c r="O85" i="2"/>
  <c r="O83" i="2"/>
  <c r="O132" i="2"/>
  <c r="O128" i="2"/>
  <c r="O124" i="2"/>
  <c r="O120" i="2"/>
  <c r="O116" i="2"/>
  <c r="O112" i="2"/>
  <c r="O108" i="2"/>
  <c r="O104" i="2"/>
  <c r="O100" i="2"/>
  <c r="O96" i="2"/>
  <c r="O92" i="2"/>
  <c r="O79" i="2"/>
  <c r="O75" i="2"/>
  <c r="O71" i="2"/>
  <c r="O67" i="2"/>
  <c r="O63" i="2"/>
  <c r="O59" i="2"/>
  <c r="O55" i="2"/>
  <c r="O134" i="2"/>
  <c r="O130" i="2"/>
  <c r="O126" i="2"/>
  <c r="O122" i="2"/>
  <c r="O118" i="2"/>
  <c r="O114" i="2"/>
  <c r="O110" i="2"/>
  <c r="O106" i="2"/>
  <c r="O102" i="2"/>
  <c r="O98" i="2"/>
  <c r="O94" i="2"/>
  <c r="O90" i="2"/>
  <c r="O88" i="2"/>
  <c r="O86" i="2"/>
  <c r="O84" i="2"/>
  <c r="O82" i="2"/>
  <c r="O81" i="2"/>
  <c r="O77" i="2"/>
  <c r="O73" i="2"/>
  <c r="O69" i="2"/>
  <c r="O65" i="2"/>
  <c r="O61" i="2"/>
  <c r="O57" i="2"/>
  <c r="O53" i="2"/>
  <c r="O52" i="2"/>
  <c r="O48" i="2"/>
  <c r="O44" i="2"/>
  <c r="O40" i="2"/>
  <c r="O36" i="2"/>
  <c r="O32" i="2"/>
  <c r="O28" i="2"/>
  <c r="O24" i="2"/>
  <c r="O20" i="2"/>
  <c r="O16" i="2"/>
  <c r="O12" i="2"/>
  <c r="O80" i="2"/>
  <c r="O78" i="2"/>
  <c r="O76" i="2"/>
  <c r="O74" i="2"/>
  <c r="O72" i="2"/>
  <c r="O70" i="2"/>
  <c r="O68" i="2"/>
  <c r="O66" i="2"/>
  <c r="O64" i="2"/>
  <c r="O62" i="2"/>
  <c r="O60" i="2"/>
  <c r="O58" i="2"/>
  <c r="O56" i="2"/>
  <c r="O54" i="2"/>
  <c r="O50" i="2"/>
  <c r="O46" i="2"/>
  <c r="O42" i="2"/>
  <c r="O38" i="2"/>
  <c r="O34" i="2"/>
  <c r="O30" i="2"/>
  <c r="O26" i="2"/>
  <c r="O22" i="2"/>
  <c r="O18" i="2"/>
  <c r="O14" i="2"/>
  <c r="O51" i="2"/>
  <c r="O49" i="2"/>
  <c r="O47" i="2"/>
  <c r="O45" i="2"/>
  <c r="O43" i="2"/>
  <c r="O41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P500" i="2" l="1"/>
  <c r="P499" i="2"/>
  <c r="O499" i="2"/>
  <c r="P498" i="2"/>
  <c r="P497" i="2"/>
  <c r="O497" i="2"/>
  <c r="P496" i="2"/>
  <c r="P495" i="2"/>
  <c r="O495" i="2"/>
  <c r="P494" i="2"/>
  <c r="P493" i="2"/>
  <c r="O493" i="2"/>
  <c r="P492" i="2"/>
  <c r="P491" i="2"/>
  <c r="O491" i="2"/>
  <c r="P490" i="2"/>
  <c r="P489" i="2"/>
  <c r="O489" i="2"/>
  <c r="P488" i="2"/>
  <c r="P487" i="2"/>
  <c r="O487" i="2"/>
  <c r="P486" i="2"/>
  <c r="O486" i="2"/>
  <c r="P485" i="2"/>
  <c r="P484" i="2"/>
  <c r="O484" i="2"/>
  <c r="P483" i="2"/>
  <c r="P482" i="2"/>
  <c r="O482" i="2"/>
  <c r="P481" i="2"/>
  <c r="P480" i="2"/>
  <c r="O480" i="2"/>
  <c r="P479" i="2"/>
  <c r="P478" i="2"/>
  <c r="O478" i="2"/>
  <c r="P477" i="2"/>
  <c r="P476" i="2"/>
  <c r="O476" i="2"/>
  <c r="P475" i="2"/>
  <c r="P474" i="2"/>
  <c r="O474" i="2"/>
  <c r="P473" i="2"/>
  <c r="P472" i="2"/>
  <c r="O472" i="2"/>
  <c r="P471" i="2"/>
  <c r="P470" i="2"/>
  <c r="O470" i="2"/>
  <c r="P469" i="2"/>
  <c r="P468" i="2"/>
  <c r="O468" i="2"/>
  <c r="P467" i="2"/>
  <c r="P466" i="2"/>
  <c r="O466" i="2"/>
  <c r="P465" i="2"/>
  <c r="P464" i="2"/>
  <c r="O464" i="2"/>
  <c r="P463" i="2"/>
  <c r="P462" i="2"/>
  <c r="O462" i="2"/>
  <c r="P461" i="2"/>
  <c r="P460" i="2"/>
  <c r="O460" i="2"/>
  <c r="P459" i="2"/>
  <c r="P458" i="2"/>
  <c r="O458" i="2"/>
  <c r="P457" i="2"/>
  <c r="P456" i="2"/>
  <c r="O456" i="2"/>
  <c r="P455" i="2"/>
  <c r="P454" i="2"/>
  <c r="O454" i="2"/>
  <c r="P453" i="2"/>
  <c r="P452" i="2"/>
  <c r="O452" i="2"/>
  <c r="P451" i="2"/>
  <c r="P450" i="2"/>
  <c r="O450" i="2"/>
  <c r="P449" i="2"/>
  <c r="P448" i="2"/>
  <c r="O448" i="2"/>
  <c r="P447" i="2"/>
  <c r="P446" i="2"/>
  <c r="O446" i="2"/>
  <c r="P445" i="2"/>
  <c r="P444" i="2"/>
  <c r="O444" i="2"/>
  <c r="P443" i="2"/>
  <c r="P442" i="2"/>
  <c r="O442" i="2"/>
  <c r="P441" i="2"/>
  <c r="P440" i="2"/>
  <c r="O440" i="2"/>
  <c r="P439" i="2"/>
  <c r="P438" i="2"/>
  <c r="P437" i="2"/>
  <c r="P436" i="2"/>
  <c r="P435" i="2"/>
  <c r="P434" i="2"/>
  <c r="P433" i="2"/>
  <c r="P432" i="2"/>
  <c r="P431" i="2"/>
  <c r="P430" i="2"/>
  <c r="P429" i="2"/>
  <c r="O429" i="2"/>
  <c r="P428" i="2"/>
  <c r="P427" i="2"/>
  <c r="O427" i="2"/>
  <c r="P426" i="2"/>
  <c r="P425" i="2"/>
  <c r="O425" i="2"/>
  <c r="P424" i="2"/>
  <c r="P423" i="2"/>
  <c r="O423" i="2"/>
  <c r="P422" i="2"/>
  <c r="P421" i="2"/>
  <c r="O421" i="2"/>
  <c r="P420" i="2"/>
  <c r="P419" i="2"/>
  <c r="O419" i="2"/>
  <c r="P418" i="2"/>
  <c r="P417" i="2"/>
  <c r="O417" i="2"/>
  <c r="P416" i="2"/>
  <c r="P415" i="2"/>
  <c r="O415" i="2"/>
  <c r="P414" i="2"/>
  <c r="P413" i="2"/>
  <c r="O413" i="2"/>
  <c r="P412" i="2"/>
  <c r="P411" i="2"/>
  <c r="O411" i="2"/>
  <c r="P410" i="2"/>
  <c r="P409" i="2"/>
  <c r="O409" i="2"/>
  <c r="P408" i="2"/>
  <c r="P407" i="2"/>
  <c r="O407" i="2"/>
  <c r="P406" i="2"/>
  <c r="P405" i="2"/>
  <c r="O405" i="2"/>
  <c r="P404" i="2"/>
  <c r="P403" i="2"/>
  <c r="O403" i="2"/>
  <c r="P402" i="2"/>
  <c r="P401" i="2"/>
  <c r="O401" i="2"/>
  <c r="P400" i="2"/>
  <c r="P399" i="2"/>
  <c r="O399" i="2"/>
  <c r="P398" i="2"/>
  <c r="P397" i="2"/>
  <c r="O397" i="2"/>
  <c r="P396" i="2"/>
  <c r="P395" i="2"/>
  <c r="O395" i="2"/>
  <c r="P394" i="2"/>
  <c r="P393" i="2"/>
  <c r="O393" i="2"/>
  <c r="P392" i="2"/>
  <c r="P391" i="2"/>
  <c r="O391" i="2"/>
  <c r="P390" i="2"/>
  <c r="P389" i="2"/>
  <c r="P388" i="2"/>
  <c r="O388" i="2"/>
  <c r="P387" i="2"/>
  <c r="P386" i="2"/>
  <c r="O386" i="2"/>
  <c r="P385" i="2"/>
  <c r="P384" i="2"/>
  <c r="O384" i="2"/>
  <c r="P383" i="2"/>
  <c r="P382" i="2"/>
  <c r="O382" i="2"/>
  <c r="P381" i="2"/>
  <c r="P380" i="2"/>
  <c r="O380" i="2"/>
  <c r="P379" i="2"/>
  <c r="P378" i="2"/>
  <c r="O378" i="2"/>
  <c r="P377" i="2"/>
  <c r="P376" i="2"/>
  <c r="O376" i="2"/>
  <c r="P375" i="2"/>
  <c r="P374" i="2"/>
  <c r="O374" i="2"/>
  <c r="P373" i="2"/>
  <c r="P372" i="2"/>
  <c r="O372" i="2"/>
  <c r="P371" i="2"/>
  <c r="P370" i="2"/>
  <c r="O370" i="2"/>
  <c r="P369" i="2"/>
  <c r="P368" i="2"/>
  <c r="O368" i="2"/>
  <c r="P367" i="2"/>
  <c r="P366" i="2"/>
  <c r="O366" i="2"/>
  <c r="P365" i="2"/>
  <c r="P364" i="2"/>
  <c r="O364" i="2"/>
  <c r="P363" i="2"/>
  <c r="P362" i="2"/>
  <c r="O362" i="2"/>
  <c r="P361" i="2"/>
  <c r="P360" i="2"/>
  <c r="O360" i="2"/>
  <c r="P359" i="2"/>
  <c r="P358" i="2"/>
  <c r="O358" i="2"/>
  <c r="P357" i="2"/>
  <c r="P356" i="2"/>
  <c r="O356" i="2"/>
  <c r="P355" i="2"/>
  <c r="P354" i="2"/>
  <c r="O354" i="2"/>
  <c r="P353" i="2"/>
  <c r="P352" i="2"/>
  <c r="O352" i="2"/>
  <c r="P351" i="2"/>
  <c r="P350" i="2"/>
  <c r="P349" i="2"/>
  <c r="O349" i="2"/>
  <c r="P348" i="2"/>
  <c r="P347" i="2"/>
  <c r="O347" i="2"/>
  <c r="P346" i="2"/>
  <c r="P345" i="2"/>
  <c r="O345" i="2"/>
  <c r="P344" i="2"/>
  <c r="P343" i="2"/>
  <c r="O343" i="2"/>
  <c r="P342" i="2"/>
  <c r="P341" i="2"/>
  <c r="O341" i="2"/>
  <c r="P340" i="2"/>
  <c r="P339" i="2"/>
  <c r="O339" i="2"/>
  <c r="P338" i="2"/>
  <c r="P337" i="2"/>
  <c r="O337" i="2"/>
  <c r="P336" i="2"/>
  <c r="P335" i="2"/>
  <c r="O335" i="2"/>
  <c r="P334" i="2"/>
  <c r="P333" i="2"/>
  <c r="O333" i="2"/>
  <c r="P332" i="2"/>
  <c r="P331" i="2"/>
  <c r="O331" i="2"/>
  <c r="P330" i="2"/>
  <c r="P329" i="2"/>
  <c r="O329" i="2"/>
  <c r="P328" i="2"/>
  <c r="P327" i="2"/>
  <c r="O327" i="2"/>
  <c r="P326" i="2"/>
  <c r="P325" i="2"/>
  <c r="O325" i="2"/>
  <c r="P324" i="2"/>
  <c r="P323" i="2"/>
  <c r="O323" i="2"/>
  <c r="P322" i="2"/>
  <c r="P321" i="2"/>
  <c r="O321" i="2"/>
  <c r="P320" i="2"/>
  <c r="P319" i="2"/>
  <c r="O319" i="2"/>
  <c r="P318" i="2"/>
  <c r="P317" i="2"/>
  <c r="O317" i="2"/>
  <c r="P316" i="2"/>
  <c r="P315" i="2"/>
  <c r="O315" i="2"/>
  <c r="P314" i="2"/>
  <c r="P313" i="2"/>
  <c r="O313" i="2"/>
  <c r="P312" i="2"/>
  <c r="P311" i="2"/>
  <c r="O311" i="2"/>
  <c r="P310" i="2"/>
  <c r="P309" i="2"/>
  <c r="O309" i="2"/>
  <c r="P308" i="2"/>
  <c r="P307" i="2"/>
  <c r="O307" i="2"/>
  <c r="P306" i="2"/>
  <c r="P305" i="2"/>
  <c r="O305" i="2"/>
  <c r="P304" i="2"/>
  <c r="P303" i="2"/>
  <c r="O303" i="2"/>
  <c r="P302" i="2"/>
  <c r="P301" i="2"/>
  <c r="O301" i="2"/>
  <c r="P300" i="2"/>
  <c r="P299" i="2"/>
  <c r="O299" i="2"/>
  <c r="P298" i="2"/>
  <c r="P297" i="2"/>
  <c r="O297" i="2"/>
  <c r="P296" i="2"/>
  <c r="P295" i="2"/>
  <c r="O295" i="2"/>
  <c r="P294" i="2"/>
  <c r="P293" i="2"/>
  <c r="O293" i="2"/>
  <c r="P292" i="2"/>
  <c r="P291" i="2"/>
  <c r="O291" i="2"/>
  <c r="P290" i="2"/>
  <c r="P289" i="2"/>
  <c r="O289" i="2"/>
  <c r="P288" i="2"/>
  <c r="P287" i="2"/>
  <c r="O287" i="2"/>
  <c r="P286" i="2"/>
  <c r="P285" i="2"/>
  <c r="O285" i="2"/>
  <c r="P284" i="2"/>
  <c r="P283" i="2"/>
  <c r="O283" i="2"/>
  <c r="P282" i="2"/>
  <c r="P281" i="2"/>
  <c r="O281" i="2"/>
  <c r="P280" i="2"/>
  <c r="P279" i="2"/>
  <c r="O279" i="2"/>
  <c r="P278" i="2"/>
  <c r="P277" i="2"/>
  <c r="O277" i="2"/>
  <c r="P276" i="2"/>
  <c r="P275" i="2"/>
  <c r="O275" i="2"/>
  <c r="P274" i="2"/>
  <c r="P273" i="2"/>
  <c r="O273" i="2"/>
  <c r="P272" i="2"/>
  <c r="P271" i="2"/>
  <c r="O271" i="2"/>
  <c r="P270" i="2"/>
  <c r="P269" i="2"/>
  <c r="O269" i="2"/>
  <c r="P268" i="2"/>
  <c r="P267" i="2"/>
  <c r="O267" i="2"/>
  <c r="P266" i="2"/>
  <c r="P265" i="2"/>
  <c r="O265" i="2"/>
  <c r="P264" i="2"/>
  <c r="P263" i="2"/>
  <c r="O263" i="2"/>
  <c r="P262" i="2"/>
  <c r="P261" i="2"/>
  <c r="O261" i="2"/>
  <c r="P260" i="2"/>
  <c r="P259" i="2"/>
  <c r="O259" i="2"/>
  <c r="P258" i="2"/>
  <c r="P257" i="2"/>
  <c r="O257" i="2"/>
  <c r="P256" i="2"/>
  <c r="P255" i="2"/>
  <c r="O255" i="2"/>
  <c r="P254" i="2"/>
  <c r="P253" i="2"/>
  <c r="O253" i="2"/>
  <c r="O254" i="2" l="1"/>
  <c r="O258" i="2"/>
  <c r="O262" i="2"/>
  <c r="O266" i="2"/>
  <c r="O270" i="2"/>
  <c r="O274" i="2"/>
  <c r="O278" i="2"/>
  <c r="O282" i="2"/>
  <c r="O286" i="2"/>
  <c r="O290" i="2"/>
  <c r="O294" i="2"/>
  <c r="O298" i="2"/>
  <c r="O302" i="2"/>
  <c r="O306" i="2"/>
  <c r="O310" i="2"/>
  <c r="O314" i="2"/>
  <c r="O318" i="2"/>
  <c r="O322" i="2"/>
  <c r="O326" i="2"/>
  <c r="O330" i="2"/>
  <c r="O334" i="2"/>
  <c r="O338" i="2"/>
  <c r="O342" i="2"/>
  <c r="O346" i="2"/>
  <c r="O350" i="2"/>
  <c r="O256" i="2"/>
  <c r="O260" i="2"/>
  <c r="O264" i="2"/>
  <c r="O268" i="2"/>
  <c r="O272" i="2"/>
  <c r="O276" i="2"/>
  <c r="O280" i="2"/>
  <c r="O284" i="2"/>
  <c r="O288" i="2"/>
  <c r="O292" i="2"/>
  <c r="O296" i="2"/>
  <c r="O300" i="2"/>
  <c r="O304" i="2"/>
  <c r="O308" i="2"/>
  <c r="O312" i="2"/>
  <c r="O316" i="2"/>
  <c r="O320" i="2"/>
  <c r="O324" i="2"/>
  <c r="O328" i="2"/>
  <c r="O332" i="2"/>
  <c r="O336" i="2"/>
  <c r="O340" i="2"/>
  <c r="O344" i="2"/>
  <c r="O348" i="2"/>
  <c r="O392" i="2"/>
  <c r="O396" i="2"/>
  <c r="O400" i="2"/>
  <c r="O404" i="2"/>
  <c r="O408" i="2"/>
  <c r="O412" i="2"/>
  <c r="O416" i="2"/>
  <c r="O420" i="2"/>
  <c r="O424" i="2"/>
  <c r="O428" i="2"/>
  <c r="O351" i="2"/>
  <c r="O353" i="2"/>
  <c r="O355" i="2"/>
  <c r="O357" i="2"/>
  <c r="O359" i="2"/>
  <c r="O361" i="2"/>
  <c r="O363" i="2"/>
  <c r="O365" i="2"/>
  <c r="O367" i="2"/>
  <c r="O369" i="2"/>
  <c r="O371" i="2"/>
  <c r="O373" i="2"/>
  <c r="O375" i="2"/>
  <c r="O377" i="2"/>
  <c r="O379" i="2"/>
  <c r="O381" i="2"/>
  <c r="O383" i="2"/>
  <c r="O385" i="2"/>
  <c r="O387" i="2"/>
  <c r="O389" i="2"/>
  <c r="O390" i="2"/>
  <c r="O394" i="2"/>
  <c r="O398" i="2"/>
  <c r="O402" i="2"/>
  <c r="O406" i="2"/>
  <c r="O410" i="2"/>
  <c r="O414" i="2"/>
  <c r="O418" i="2"/>
  <c r="O422" i="2"/>
  <c r="O426" i="2"/>
  <c r="O430" i="2"/>
  <c r="O431" i="2"/>
  <c r="O432" i="2"/>
  <c r="O433" i="2"/>
  <c r="O434" i="2"/>
  <c r="O435" i="2"/>
  <c r="O436" i="2"/>
  <c r="O437" i="2"/>
  <c r="O438" i="2"/>
  <c r="O439" i="2"/>
  <c r="O443" i="2"/>
  <c r="O447" i="2"/>
  <c r="O451" i="2"/>
  <c r="O455" i="2"/>
  <c r="O441" i="2"/>
  <c r="O445" i="2"/>
  <c r="O449" i="2"/>
  <c r="O453" i="2"/>
  <c r="O457" i="2"/>
  <c r="O488" i="2"/>
  <c r="O492" i="2"/>
  <c r="O496" i="2"/>
  <c r="O500" i="2"/>
  <c r="O459" i="2"/>
  <c r="O461" i="2"/>
  <c r="O463" i="2"/>
  <c r="O465" i="2"/>
  <c r="O467" i="2"/>
  <c r="O469" i="2"/>
  <c r="O471" i="2"/>
  <c r="O473" i="2"/>
  <c r="O475" i="2"/>
  <c r="O477" i="2"/>
  <c r="O479" i="2"/>
  <c r="O481" i="2"/>
  <c r="O483" i="2"/>
  <c r="O485" i="2"/>
  <c r="O490" i="2"/>
  <c r="O494" i="2"/>
  <c r="O498" i="2"/>
  <c r="P252" i="2" l="1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O252" i="2" l="1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H8" i="2" l="1"/>
  <c r="I8" i="2" l="1"/>
  <c r="L10" i="2" s="1"/>
</calcChain>
</file>

<file path=xl/sharedStrings.xml><?xml version="1.0" encoding="utf-8"?>
<sst xmlns="http://schemas.openxmlformats.org/spreadsheetml/2006/main" count="24969" uniqueCount="17275">
  <si>
    <t>Codigo</t>
  </si>
  <si>
    <t>Cod.Ref.</t>
  </si>
  <si>
    <t>Descricao</t>
  </si>
  <si>
    <t>Pos.IPI/NCM</t>
  </si>
  <si>
    <t>Aliq. IPI</t>
  </si>
  <si>
    <t>Preco Venda</t>
  </si>
  <si>
    <t>Cod Barras</t>
  </si>
  <si>
    <t>CNPJ</t>
  </si>
  <si>
    <t>CLIENTE</t>
  </si>
  <si>
    <t>CODIGO PIFFER</t>
  </si>
  <si>
    <t>CONTATO</t>
  </si>
  <si>
    <t>REDESPACHO</t>
  </si>
  <si>
    <t>OBSERVAÇÕES</t>
  </si>
  <si>
    <t>ENDEREÇO</t>
  </si>
  <si>
    <t>BAIRRO</t>
  </si>
  <si>
    <t>CIDADE</t>
  </si>
  <si>
    <t>FRETE</t>
  </si>
  <si>
    <t>E-MAIL</t>
  </si>
  <si>
    <t>TELEFONE</t>
  </si>
  <si>
    <t>PRAZO</t>
  </si>
  <si>
    <t>CODIGO</t>
  </si>
  <si>
    <t>DESCRIÇÃO</t>
  </si>
  <si>
    <t>IPI</t>
  </si>
  <si>
    <t>VALOR UNITARIO</t>
  </si>
  <si>
    <t>VALOR TOTAL</t>
  </si>
  <si>
    <t>VALOR TOTAL c/ IPI</t>
  </si>
  <si>
    <t>NCM</t>
  </si>
  <si>
    <t>CODIGO DE BARRAS</t>
  </si>
  <si>
    <t>REPRESENTANTE</t>
  </si>
  <si>
    <t>QNT</t>
  </si>
  <si>
    <t>Mark-up</t>
  </si>
  <si>
    <t>Lucro no pedido</t>
  </si>
  <si>
    <t>PCT</t>
  </si>
  <si>
    <t>Solapas</t>
  </si>
  <si>
    <t>101.101.104.025</t>
  </si>
  <si>
    <t>101025</t>
  </si>
  <si>
    <t>101.101.108.011</t>
  </si>
  <si>
    <t>101011</t>
  </si>
  <si>
    <t>101.101.118.002</t>
  </si>
  <si>
    <t>101002</t>
  </si>
  <si>
    <t>102.101.118.001</t>
  </si>
  <si>
    <t>102001</t>
  </si>
  <si>
    <t>102.101.118.004</t>
  </si>
  <si>
    <t>102004</t>
  </si>
  <si>
    <t>102.101.118.008</t>
  </si>
  <si>
    <t>102008</t>
  </si>
  <si>
    <t>102.101.118.009</t>
  </si>
  <si>
    <t>102009</t>
  </si>
  <si>
    <t>102.101.118.010</t>
  </si>
  <si>
    <t>102010</t>
  </si>
  <si>
    <t>102.101.118.012</t>
  </si>
  <si>
    <t>102012</t>
  </si>
  <si>
    <t>102.101.118.014</t>
  </si>
  <si>
    <t>102014</t>
  </si>
  <si>
    <t>102.101.118.021</t>
  </si>
  <si>
    <t>102021</t>
  </si>
  <si>
    <t>102.101.118.027</t>
  </si>
  <si>
    <t>102027</t>
  </si>
  <si>
    <t>102.101.118.047</t>
  </si>
  <si>
    <t>102047</t>
  </si>
  <si>
    <t>102.101.118.048</t>
  </si>
  <si>
    <t>102048</t>
  </si>
  <si>
    <t>105.101.103.029</t>
  </si>
  <si>
    <t>105029</t>
  </si>
  <si>
    <t>106.101.120.017</t>
  </si>
  <si>
    <t>106017</t>
  </si>
  <si>
    <t>107.101.128.008</t>
  </si>
  <si>
    <t>107008</t>
  </si>
  <si>
    <t>107.102.302.007</t>
  </si>
  <si>
    <t>107007</t>
  </si>
  <si>
    <t>107.602.301.002</t>
  </si>
  <si>
    <t>107002</t>
  </si>
  <si>
    <t>108.101.114.010</t>
  </si>
  <si>
    <t>108010</t>
  </si>
  <si>
    <t>108.101.114.011</t>
  </si>
  <si>
    <t>108011</t>
  </si>
  <si>
    <t>108.101.114.012</t>
  </si>
  <si>
    <t>108012</t>
  </si>
  <si>
    <t>108.101.114.013</t>
  </si>
  <si>
    <t>108013</t>
  </si>
  <si>
    <t>108.101.114.016</t>
  </si>
  <si>
    <t>108016</t>
  </si>
  <si>
    <t>109.102.302.019</t>
  </si>
  <si>
    <t>109019</t>
  </si>
  <si>
    <t>112.101.107.012</t>
  </si>
  <si>
    <t>112012</t>
  </si>
  <si>
    <t>112.602.301.009</t>
  </si>
  <si>
    <t>112009</t>
  </si>
  <si>
    <t>113.101.104.001</t>
  </si>
  <si>
    <t>113001</t>
  </si>
  <si>
    <t>113.101.104.002</t>
  </si>
  <si>
    <t>113002</t>
  </si>
  <si>
    <t>113.101.104.003</t>
  </si>
  <si>
    <t>113003</t>
  </si>
  <si>
    <t>113.101.104.005</t>
  </si>
  <si>
    <t>113005</t>
  </si>
  <si>
    <t>113.101.104.006</t>
  </si>
  <si>
    <t>113006</t>
  </si>
  <si>
    <t>113.101.104.007</t>
  </si>
  <si>
    <t>113007</t>
  </si>
  <si>
    <t>113.101.104.008</t>
  </si>
  <si>
    <t>113008</t>
  </si>
  <si>
    <t>113.101.104.010</t>
  </si>
  <si>
    <t>113010</t>
  </si>
  <si>
    <t>113.101.104.016</t>
  </si>
  <si>
    <t>113016</t>
  </si>
  <si>
    <t>113.101.104.017</t>
  </si>
  <si>
    <t>113017</t>
  </si>
  <si>
    <t>113.101.104.018</t>
  </si>
  <si>
    <t>113018</t>
  </si>
  <si>
    <t>113.101.104.020</t>
  </si>
  <si>
    <t>113020</t>
  </si>
  <si>
    <t>113.101.104.021</t>
  </si>
  <si>
    <t>113021</t>
  </si>
  <si>
    <t>113.101.104.022</t>
  </si>
  <si>
    <t>113022</t>
  </si>
  <si>
    <t>113.101.104.023</t>
  </si>
  <si>
    <t>113023</t>
  </si>
  <si>
    <t>113.101.104.025</t>
  </si>
  <si>
    <t>113025</t>
  </si>
  <si>
    <t>115.102.302.047</t>
  </si>
  <si>
    <t>115047</t>
  </si>
  <si>
    <t>115.102.302.048</t>
  </si>
  <si>
    <t>115048</t>
  </si>
  <si>
    <t>115.602.301.003</t>
  </si>
  <si>
    <t>115003</t>
  </si>
  <si>
    <t>115.602.301.015</t>
  </si>
  <si>
    <t>115015</t>
  </si>
  <si>
    <t>116.101.118.003</t>
  </si>
  <si>
    <t>116003</t>
  </si>
  <si>
    <t>117.101.102.015</t>
  </si>
  <si>
    <t>117015</t>
  </si>
  <si>
    <t>117.101.108.008</t>
  </si>
  <si>
    <t>117008</t>
  </si>
  <si>
    <t>117.101.109.010</t>
  </si>
  <si>
    <t>117010</t>
  </si>
  <si>
    <t>117.101.118.001</t>
  </si>
  <si>
    <t>117001</t>
  </si>
  <si>
    <t>117.101.118.003</t>
  </si>
  <si>
    <t>117003</t>
  </si>
  <si>
    <t>117.102.302.031</t>
  </si>
  <si>
    <t>117031</t>
  </si>
  <si>
    <t>118.101.113.041</t>
  </si>
  <si>
    <t>118041</t>
  </si>
  <si>
    <t>118.101.115.006</t>
  </si>
  <si>
    <t>118006</t>
  </si>
  <si>
    <t>118.101.116.040</t>
  </si>
  <si>
    <t>118040</t>
  </si>
  <si>
    <t>118.101.125.017</t>
  </si>
  <si>
    <t>118017</t>
  </si>
  <si>
    <t>118.101.126.020</t>
  </si>
  <si>
    <t>118020</t>
  </si>
  <si>
    <t>201.101.104.006</t>
  </si>
  <si>
    <t>201006</t>
  </si>
  <si>
    <t>301.101.118.001</t>
  </si>
  <si>
    <t>301001</t>
  </si>
  <si>
    <t>301.101.118.002</t>
  </si>
  <si>
    <t>301002</t>
  </si>
  <si>
    <t>302.101.118.002</t>
  </si>
  <si>
    <t>302002</t>
  </si>
  <si>
    <t>302.102.302.036</t>
  </si>
  <si>
    <t>302036</t>
  </si>
  <si>
    <t>302.102.302.044</t>
  </si>
  <si>
    <t>302044</t>
  </si>
  <si>
    <t>307.102.302.018</t>
  </si>
  <si>
    <t>307018</t>
  </si>
  <si>
    <t>307.102.302.024</t>
  </si>
  <si>
    <t>307024</t>
  </si>
  <si>
    <t>307.602.301.004</t>
  </si>
  <si>
    <t>307004</t>
  </si>
  <si>
    <t>307.602.301.005</t>
  </si>
  <si>
    <t>307005</t>
  </si>
  <si>
    <t>308.102.302.012</t>
  </si>
  <si>
    <t>308012</t>
  </si>
  <si>
    <t>308.102.302.019</t>
  </si>
  <si>
    <t>308019</t>
  </si>
  <si>
    <t>308.602.301.002</t>
  </si>
  <si>
    <t>308002</t>
  </si>
  <si>
    <t>308.602.301.003</t>
  </si>
  <si>
    <t>308003</t>
  </si>
  <si>
    <t>309.102.302.014</t>
  </si>
  <si>
    <t>309014</t>
  </si>
  <si>
    <t>309.102.304.012</t>
  </si>
  <si>
    <t>309012</t>
  </si>
  <si>
    <t>310.101.104.029</t>
  </si>
  <si>
    <t>310029</t>
  </si>
  <si>
    <t>310.101.110.011</t>
  </si>
  <si>
    <t>310011</t>
  </si>
  <si>
    <t>310.101.117.022</t>
  </si>
  <si>
    <t>310022</t>
  </si>
  <si>
    <t>310.101.118.001</t>
  </si>
  <si>
    <t>310001</t>
  </si>
  <si>
    <t>310.101.118.002</t>
  </si>
  <si>
    <t>310002</t>
  </si>
  <si>
    <t>310.102.302.033</t>
  </si>
  <si>
    <t>310033</t>
  </si>
  <si>
    <t>310.602.301.006</t>
  </si>
  <si>
    <t>310006</t>
  </si>
  <si>
    <t>310.602.301.007</t>
  </si>
  <si>
    <t>310007</t>
  </si>
  <si>
    <t>311.102.302.008</t>
  </si>
  <si>
    <t>311008</t>
  </si>
  <si>
    <t>331.102.302.094</t>
  </si>
  <si>
    <t>331094</t>
  </si>
  <si>
    <t>331.102.302.095</t>
  </si>
  <si>
    <t>331095</t>
  </si>
  <si>
    <t>331.102.302.096</t>
  </si>
  <si>
    <t>331096</t>
  </si>
  <si>
    <t>331.102.302.097</t>
  </si>
  <si>
    <t>331097</t>
  </si>
  <si>
    <t>331.102.302.098</t>
  </si>
  <si>
    <t>331098</t>
  </si>
  <si>
    <t>331.102.302.099</t>
  </si>
  <si>
    <t>331099</t>
  </si>
  <si>
    <t>331.102.304.085</t>
  </si>
  <si>
    <t>331085</t>
  </si>
  <si>
    <t>331.602.301.011</t>
  </si>
  <si>
    <t>331011</t>
  </si>
  <si>
    <t>331.602.301.012</t>
  </si>
  <si>
    <t>331012</t>
  </si>
  <si>
    <t>331.602.301.013</t>
  </si>
  <si>
    <t>331013</t>
  </si>
  <si>
    <t>331.602.301.014</t>
  </si>
  <si>
    <t>331014</t>
  </si>
  <si>
    <t>331.602.301.015</t>
  </si>
  <si>
    <t>331015</t>
  </si>
  <si>
    <t>331.602.301.016</t>
  </si>
  <si>
    <t>331016</t>
  </si>
  <si>
    <t>332.102.302.025</t>
  </si>
  <si>
    <t>332025</t>
  </si>
  <si>
    <t>332.102.302.043</t>
  </si>
  <si>
    <t>332043</t>
  </si>
  <si>
    <t>332.602.301.003</t>
  </si>
  <si>
    <t>332003</t>
  </si>
  <si>
    <t>332.602.301.004</t>
  </si>
  <si>
    <t>332004</t>
  </si>
  <si>
    <t>332.602.301.039</t>
  </si>
  <si>
    <t>332039</t>
  </si>
  <si>
    <t>332.602.301.040</t>
  </si>
  <si>
    <t>332040</t>
  </si>
  <si>
    <t>351.101.104.038</t>
  </si>
  <si>
    <t>351038</t>
  </si>
  <si>
    <t>351.102.302.040</t>
  </si>
  <si>
    <t>351040</t>
  </si>
  <si>
    <t>351.602.301.006</t>
  </si>
  <si>
    <t>351006</t>
  </si>
  <si>
    <t>351.602.301.007</t>
  </si>
  <si>
    <t>351007</t>
  </si>
  <si>
    <t>371.101.108.004</t>
  </si>
  <si>
    <t>371004</t>
  </si>
  <si>
    <t>601.103.201.027</t>
  </si>
  <si>
    <t>601027</t>
  </si>
  <si>
    <t>601.103.201.028</t>
  </si>
  <si>
    <t>601028</t>
  </si>
  <si>
    <t>601.103.201.029</t>
  </si>
  <si>
    <t>601029</t>
  </si>
  <si>
    <t>601.103.201.030</t>
  </si>
  <si>
    <t>601030</t>
  </si>
  <si>
    <t>601.103.201.031</t>
  </si>
  <si>
    <t>601031</t>
  </si>
  <si>
    <t>601.103.201.032</t>
  </si>
  <si>
    <t>601032</t>
  </si>
  <si>
    <t>601.103.201.033</t>
  </si>
  <si>
    <t>601033</t>
  </si>
  <si>
    <t>601.103.201.034</t>
  </si>
  <si>
    <t>601034</t>
  </si>
  <si>
    <t>601.103.201.035</t>
  </si>
  <si>
    <t>601035</t>
  </si>
  <si>
    <t>601.103.201.036</t>
  </si>
  <si>
    <t>601036</t>
  </si>
  <si>
    <t>601.103.201.037</t>
  </si>
  <si>
    <t>601037</t>
  </si>
  <si>
    <t>601.103.201.038</t>
  </si>
  <si>
    <t>601038</t>
  </si>
  <si>
    <t>601.103.201.039</t>
  </si>
  <si>
    <t>601039</t>
  </si>
  <si>
    <t>601.103.201.040</t>
  </si>
  <si>
    <t>601040</t>
  </si>
  <si>
    <t>601.103.201.041</t>
  </si>
  <si>
    <t>601041</t>
  </si>
  <si>
    <t>601.103.201.042</t>
  </si>
  <si>
    <t>601042</t>
  </si>
  <si>
    <t>601.103.201.043</t>
  </si>
  <si>
    <t>601043</t>
  </si>
  <si>
    <t>601.103.201.044</t>
  </si>
  <si>
    <t>601044</t>
  </si>
  <si>
    <t>601.103.201.045</t>
  </si>
  <si>
    <t>601045</t>
  </si>
  <si>
    <t>601.103.201.046</t>
  </si>
  <si>
    <t>601046</t>
  </si>
  <si>
    <t>601.103.201.047</t>
  </si>
  <si>
    <t>601047</t>
  </si>
  <si>
    <t>601.103.201.048</t>
  </si>
  <si>
    <t>601048</t>
  </si>
  <si>
    <t>601.103.201.049</t>
  </si>
  <si>
    <t>601049</t>
  </si>
  <si>
    <t>601.103.201.050</t>
  </si>
  <si>
    <t>601050</t>
  </si>
  <si>
    <t>601.103.201.051</t>
  </si>
  <si>
    <t>601051</t>
  </si>
  <si>
    <t>601.103.201.052</t>
  </si>
  <si>
    <t>601052</t>
  </si>
  <si>
    <t>601.103.201.157</t>
  </si>
  <si>
    <t>601157</t>
  </si>
  <si>
    <t>601.103.201.158</t>
  </si>
  <si>
    <t>601158</t>
  </si>
  <si>
    <t>601.103.201.159</t>
  </si>
  <si>
    <t>601159</t>
  </si>
  <si>
    <t>601.103.201.160</t>
  </si>
  <si>
    <t>601160</t>
  </si>
  <si>
    <t>601.103.201.161</t>
  </si>
  <si>
    <t>601161</t>
  </si>
  <si>
    <t>601.103.201.162</t>
  </si>
  <si>
    <t>601162</t>
  </si>
  <si>
    <t>601.103.201.163</t>
  </si>
  <si>
    <t>601163</t>
  </si>
  <si>
    <t>601.103.201.164</t>
  </si>
  <si>
    <t>601164</t>
  </si>
  <si>
    <t>601.103.201.165</t>
  </si>
  <si>
    <t>601165</t>
  </si>
  <si>
    <t>601.103.201.166</t>
  </si>
  <si>
    <t>601166</t>
  </si>
  <si>
    <t>601.103.201.167</t>
  </si>
  <si>
    <t>601167</t>
  </si>
  <si>
    <t>601.103.201.168</t>
  </si>
  <si>
    <t>601168</t>
  </si>
  <si>
    <t>601.103.201.169</t>
  </si>
  <si>
    <t>601169</t>
  </si>
  <si>
    <t>601.103.201.170</t>
  </si>
  <si>
    <t>601170</t>
  </si>
  <si>
    <t>601.103.201.171</t>
  </si>
  <si>
    <t>601171</t>
  </si>
  <si>
    <t>601.103.201.172</t>
  </si>
  <si>
    <t>601172</t>
  </si>
  <si>
    <t>601.103.201.173</t>
  </si>
  <si>
    <t>601173</t>
  </si>
  <si>
    <t>601.103.201.174</t>
  </si>
  <si>
    <t>601174</t>
  </si>
  <si>
    <t>601.103.201.175</t>
  </si>
  <si>
    <t>601175</t>
  </si>
  <si>
    <t>601.103.201.176</t>
  </si>
  <si>
    <t>601176</t>
  </si>
  <si>
    <t>601.103.201.177</t>
  </si>
  <si>
    <t>601177</t>
  </si>
  <si>
    <t>601.103.201.178</t>
  </si>
  <si>
    <t>601178</t>
  </si>
  <si>
    <t>601.103.201.179</t>
  </si>
  <si>
    <t>601179</t>
  </si>
  <si>
    <t>601.103.201.180</t>
  </si>
  <si>
    <t>601180</t>
  </si>
  <si>
    <t>601.103.201.181</t>
  </si>
  <si>
    <t>601181</t>
  </si>
  <si>
    <t>601.103.201.182</t>
  </si>
  <si>
    <t>601182</t>
  </si>
  <si>
    <t>601.103.201.209</t>
  </si>
  <si>
    <t>601209</t>
  </si>
  <si>
    <t>601.103.201.210</t>
  </si>
  <si>
    <t>601210</t>
  </si>
  <si>
    <t>601.103.201.211</t>
  </si>
  <si>
    <t>601211</t>
  </si>
  <si>
    <t>601.103.201.212</t>
  </si>
  <si>
    <t>601212</t>
  </si>
  <si>
    <t>601.103.201.213</t>
  </si>
  <si>
    <t>601213</t>
  </si>
  <si>
    <t>601.103.201.214</t>
  </si>
  <si>
    <t>601214</t>
  </si>
  <si>
    <t>601.103.201.215</t>
  </si>
  <si>
    <t>601215</t>
  </si>
  <si>
    <t>601.103.201.216</t>
  </si>
  <si>
    <t>601216</t>
  </si>
  <si>
    <t>601.103.201.217</t>
  </si>
  <si>
    <t>601217</t>
  </si>
  <si>
    <t>601.103.201.218</t>
  </si>
  <si>
    <t>601218</t>
  </si>
  <si>
    <t>601.103.201.219</t>
  </si>
  <si>
    <t>601219</t>
  </si>
  <si>
    <t>601.103.201.220</t>
  </si>
  <si>
    <t>601220</t>
  </si>
  <si>
    <t>601.103.201.221</t>
  </si>
  <si>
    <t>601221</t>
  </si>
  <si>
    <t>601.103.201.222</t>
  </si>
  <si>
    <t>601222</t>
  </si>
  <si>
    <t>601.103.201.223</t>
  </si>
  <si>
    <t>601223</t>
  </si>
  <si>
    <t>601.103.201.224</t>
  </si>
  <si>
    <t>601224</t>
  </si>
  <si>
    <t>601.103.201.225</t>
  </si>
  <si>
    <t>601225</t>
  </si>
  <si>
    <t>601.103.201.226</t>
  </si>
  <si>
    <t>601226</t>
  </si>
  <si>
    <t>601.103.201.227</t>
  </si>
  <si>
    <t>601227</t>
  </si>
  <si>
    <t>601.103.201.228</t>
  </si>
  <si>
    <t>601228</t>
  </si>
  <si>
    <t>601.103.201.229</t>
  </si>
  <si>
    <t>601229</t>
  </si>
  <si>
    <t>601.103.201.230</t>
  </si>
  <si>
    <t>601230</t>
  </si>
  <si>
    <t>601.103.201.231</t>
  </si>
  <si>
    <t>601231</t>
  </si>
  <si>
    <t>601.103.201.232</t>
  </si>
  <si>
    <t>601232</t>
  </si>
  <si>
    <t>601.103.201.233</t>
  </si>
  <si>
    <t>601233</t>
  </si>
  <si>
    <t>601.103.201.234</t>
  </si>
  <si>
    <t>601234</t>
  </si>
  <si>
    <t>601.103.202.263</t>
  </si>
  <si>
    <t>601263</t>
  </si>
  <si>
    <t>601.103.202.264</t>
  </si>
  <si>
    <t>601264</t>
  </si>
  <si>
    <t>601.103.202.265</t>
  </si>
  <si>
    <t>601265</t>
  </si>
  <si>
    <t>601.103.202.266</t>
  </si>
  <si>
    <t>601266</t>
  </si>
  <si>
    <t>601.103.202.267</t>
  </si>
  <si>
    <t>601267</t>
  </si>
  <si>
    <t>601.103.202.268</t>
  </si>
  <si>
    <t>601268</t>
  </si>
  <si>
    <t>601.103.202.269</t>
  </si>
  <si>
    <t>601269</t>
  </si>
  <si>
    <t>601.103.202.270</t>
  </si>
  <si>
    <t>601270</t>
  </si>
  <si>
    <t>601.103.202.271</t>
  </si>
  <si>
    <t>601271</t>
  </si>
  <si>
    <t>601.103.202.272</t>
  </si>
  <si>
    <t>601272</t>
  </si>
  <si>
    <t>601.103.202.273</t>
  </si>
  <si>
    <t>601273</t>
  </si>
  <si>
    <t>601.103.202.274</t>
  </si>
  <si>
    <t>601274</t>
  </si>
  <si>
    <t>601.103.202.275</t>
  </si>
  <si>
    <t>601275</t>
  </si>
  <si>
    <t>601.103.202.276</t>
  </si>
  <si>
    <t>601276</t>
  </si>
  <si>
    <t>601.103.202.277</t>
  </si>
  <si>
    <t>601277</t>
  </si>
  <si>
    <t>601.103.202.278</t>
  </si>
  <si>
    <t>601278</t>
  </si>
  <si>
    <t>601.103.202.279</t>
  </si>
  <si>
    <t>601279</t>
  </si>
  <si>
    <t>601.103.202.280</t>
  </si>
  <si>
    <t>601280</t>
  </si>
  <si>
    <t>601.103.202.281</t>
  </si>
  <si>
    <t>601281</t>
  </si>
  <si>
    <t>601.103.202.282</t>
  </si>
  <si>
    <t>601282</t>
  </si>
  <si>
    <t>601.103.202.283</t>
  </si>
  <si>
    <t>601283</t>
  </si>
  <si>
    <t>601.103.202.284</t>
  </si>
  <si>
    <t>601284</t>
  </si>
  <si>
    <t>601.103.202.285</t>
  </si>
  <si>
    <t>601285</t>
  </si>
  <si>
    <t>601.103.202.286</t>
  </si>
  <si>
    <t>601286</t>
  </si>
  <si>
    <t>601.103.202.287</t>
  </si>
  <si>
    <t>601287</t>
  </si>
  <si>
    <t>601.103.202.288</t>
  </si>
  <si>
    <t>601288</t>
  </si>
  <si>
    <t>601.103.202.290</t>
  </si>
  <si>
    <t>601290</t>
  </si>
  <si>
    <t>601.103.202.291</t>
  </si>
  <si>
    <t>601291</t>
  </si>
  <si>
    <t>601.103.202.292</t>
  </si>
  <si>
    <t>601292</t>
  </si>
  <si>
    <t>601.103.202.293</t>
  </si>
  <si>
    <t>601293</t>
  </si>
  <si>
    <t>601.103.202.294</t>
  </si>
  <si>
    <t>601294</t>
  </si>
  <si>
    <t>601.103.202.295</t>
  </si>
  <si>
    <t>601295</t>
  </si>
  <si>
    <t>601.103.202.296</t>
  </si>
  <si>
    <t>601296</t>
  </si>
  <si>
    <t>601.103.202.297</t>
  </si>
  <si>
    <t>601297</t>
  </si>
  <si>
    <t>601.103.202.298</t>
  </si>
  <si>
    <t>601298</t>
  </si>
  <si>
    <t>601.103.202.299</t>
  </si>
  <si>
    <t>601299</t>
  </si>
  <si>
    <t>601.103.202.300</t>
  </si>
  <si>
    <t>601300</t>
  </si>
  <si>
    <t>601.103.202.301</t>
  </si>
  <si>
    <t>601301</t>
  </si>
  <si>
    <t>601.103.202.302</t>
  </si>
  <si>
    <t>601302</t>
  </si>
  <si>
    <t>601.103.202.303</t>
  </si>
  <si>
    <t>601303</t>
  </si>
  <si>
    <t>601.103.202.304</t>
  </si>
  <si>
    <t>601304</t>
  </si>
  <si>
    <t>601.103.202.305</t>
  </si>
  <si>
    <t>601305</t>
  </si>
  <si>
    <t>601.103.202.306</t>
  </si>
  <si>
    <t>601306</t>
  </si>
  <si>
    <t>601.103.202.307</t>
  </si>
  <si>
    <t>601307</t>
  </si>
  <si>
    <t>601.103.202.308</t>
  </si>
  <si>
    <t>601308</t>
  </si>
  <si>
    <t>601.103.202.309</t>
  </si>
  <si>
    <t>601309</t>
  </si>
  <si>
    <t>601.103.202.310</t>
  </si>
  <si>
    <t>601310</t>
  </si>
  <si>
    <t>601.103.202.311</t>
  </si>
  <si>
    <t>601311</t>
  </si>
  <si>
    <t>601.103.202.312</t>
  </si>
  <si>
    <t>601312</t>
  </si>
  <si>
    <t>601.103.202.313</t>
  </si>
  <si>
    <t>601313</t>
  </si>
  <si>
    <t>601.103.202.314</t>
  </si>
  <si>
    <t>601314</t>
  </si>
  <si>
    <t>601.103.202.315</t>
  </si>
  <si>
    <t>601315</t>
  </si>
  <si>
    <t>601.103.202.316</t>
  </si>
  <si>
    <t>601316</t>
  </si>
  <si>
    <t>601.103.202.317</t>
  </si>
  <si>
    <t>601317</t>
  </si>
  <si>
    <t>601.103.202.318</t>
  </si>
  <si>
    <t>601318</t>
  </si>
  <si>
    <t>601.103.202.319</t>
  </si>
  <si>
    <t>601319</t>
  </si>
  <si>
    <t>601.103.202.320</t>
  </si>
  <si>
    <t>601320</t>
  </si>
  <si>
    <t>601.103.202.321</t>
  </si>
  <si>
    <t>601321</t>
  </si>
  <si>
    <t>601.103.202.322</t>
  </si>
  <si>
    <t>601322</t>
  </si>
  <si>
    <t>601.103.202.323</t>
  </si>
  <si>
    <t>601323</t>
  </si>
  <si>
    <t>601.103.202.324</t>
  </si>
  <si>
    <t>601324</t>
  </si>
  <si>
    <t>601.103.202.325</t>
  </si>
  <si>
    <t>601325</t>
  </si>
  <si>
    <t>601.103.202.326</t>
  </si>
  <si>
    <t>601326</t>
  </si>
  <si>
    <t>601.103.202.327</t>
  </si>
  <si>
    <t>601327</t>
  </si>
  <si>
    <t>601.103.202.328</t>
  </si>
  <si>
    <t>601328</t>
  </si>
  <si>
    <t>601.103.202.329</t>
  </si>
  <si>
    <t>601329</t>
  </si>
  <si>
    <t>601.103.202.330</t>
  </si>
  <si>
    <t>601330</t>
  </si>
  <si>
    <t>601.103.202.331</t>
  </si>
  <si>
    <t>601331</t>
  </si>
  <si>
    <t>601.103.202.332</t>
  </si>
  <si>
    <t>601332</t>
  </si>
  <si>
    <t>601.103.202.333</t>
  </si>
  <si>
    <t>601333</t>
  </si>
  <si>
    <t>601.103.202.334</t>
  </si>
  <si>
    <t>601334</t>
  </si>
  <si>
    <t>601.103.202.335</t>
  </si>
  <si>
    <t>601335</t>
  </si>
  <si>
    <t>601.103.202.336</t>
  </si>
  <si>
    <t>601336</t>
  </si>
  <si>
    <t>601.103.202.337</t>
  </si>
  <si>
    <t>601337</t>
  </si>
  <si>
    <t>601.103.202.338</t>
  </si>
  <si>
    <t>601338</t>
  </si>
  <si>
    <t>601.103.202.339</t>
  </si>
  <si>
    <t>601339</t>
  </si>
  <si>
    <t>601.103.202.340</t>
  </si>
  <si>
    <t>601340</t>
  </si>
  <si>
    <t>601.103.202.341</t>
  </si>
  <si>
    <t>601341</t>
  </si>
  <si>
    <t>601.103.202.342</t>
  </si>
  <si>
    <t>601342</t>
  </si>
  <si>
    <t>601.103.202.344</t>
  </si>
  <si>
    <t>601344</t>
  </si>
  <si>
    <t>601.103.202.345</t>
  </si>
  <si>
    <t>601345</t>
  </si>
  <si>
    <t>601.103.202.346</t>
  </si>
  <si>
    <t>601346</t>
  </si>
  <si>
    <t>601.103.202.347</t>
  </si>
  <si>
    <t>601347</t>
  </si>
  <si>
    <t>601.103.202.348</t>
  </si>
  <si>
    <t>601348</t>
  </si>
  <si>
    <t>601.103.202.349</t>
  </si>
  <si>
    <t>601349</t>
  </si>
  <si>
    <t>601.103.202.350</t>
  </si>
  <si>
    <t>601350</t>
  </si>
  <si>
    <t>601.103.202.351</t>
  </si>
  <si>
    <t>601351</t>
  </si>
  <si>
    <t>601.103.202.352</t>
  </si>
  <si>
    <t>601352</t>
  </si>
  <si>
    <t>601.103.202.353</t>
  </si>
  <si>
    <t>601353</t>
  </si>
  <si>
    <t>601.103.202.354</t>
  </si>
  <si>
    <t>601354</t>
  </si>
  <si>
    <t>601.103.202.355</t>
  </si>
  <si>
    <t>601355</t>
  </si>
  <si>
    <t>601.103.202.356</t>
  </si>
  <si>
    <t>601356</t>
  </si>
  <si>
    <t>601.103.202.357</t>
  </si>
  <si>
    <t>601357</t>
  </si>
  <si>
    <t>601.103.202.358</t>
  </si>
  <si>
    <t>601358</t>
  </si>
  <si>
    <t>601.103.202.359</t>
  </si>
  <si>
    <t>601359</t>
  </si>
  <si>
    <t>601.103.202.360</t>
  </si>
  <si>
    <t>601360</t>
  </si>
  <si>
    <t>601.103.202.361</t>
  </si>
  <si>
    <t>601361</t>
  </si>
  <si>
    <t>601.103.202.362</t>
  </si>
  <si>
    <t>601362</t>
  </si>
  <si>
    <t>601.103.202.363</t>
  </si>
  <si>
    <t>601363</t>
  </si>
  <si>
    <t>601.103.202.364</t>
  </si>
  <si>
    <t>601364</t>
  </si>
  <si>
    <t>601.103.202.365</t>
  </si>
  <si>
    <t>601365</t>
  </si>
  <si>
    <t>601.103.202.366</t>
  </si>
  <si>
    <t>601366</t>
  </si>
  <si>
    <t>601.103.202.367</t>
  </si>
  <si>
    <t>601367</t>
  </si>
  <si>
    <t>601.103.202.368</t>
  </si>
  <si>
    <t>601368</t>
  </si>
  <si>
    <t>601.103.202.369</t>
  </si>
  <si>
    <t>601369</t>
  </si>
  <si>
    <t>601.103.203.398</t>
  </si>
  <si>
    <t>601398</t>
  </si>
  <si>
    <t>601.103.203.399</t>
  </si>
  <si>
    <t>601399</t>
  </si>
  <si>
    <t>601.103.203.400</t>
  </si>
  <si>
    <t>601400</t>
  </si>
  <si>
    <t>601.103.203.401</t>
  </si>
  <si>
    <t>601401</t>
  </si>
  <si>
    <t>601.103.203.402</t>
  </si>
  <si>
    <t>601402</t>
  </si>
  <si>
    <t>601.103.203.403</t>
  </si>
  <si>
    <t>601403</t>
  </si>
  <si>
    <t>601.103.203.404</t>
  </si>
  <si>
    <t>601404</t>
  </si>
  <si>
    <t>601.103.203.405</t>
  </si>
  <si>
    <t>601405</t>
  </si>
  <si>
    <t>601.103.203.406</t>
  </si>
  <si>
    <t>601406</t>
  </si>
  <si>
    <t>601.103.203.407</t>
  </si>
  <si>
    <t>601407</t>
  </si>
  <si>
    <t>601.103.203.408</t>
  </si>
  <si>
    <t>601408</t>
  </si>
  <si>
    <t>601.103.203.409</t>
  </si>
  <si>
    <t>601409</t>
  </si>
  <si>
    <t>601.103.203.410</t>
  </si>
  <si>
    <t>601410</t>
  </si>
  <si>
    <t>601.103.203.411</t>
  </si>
  <si>
    <t>601411</t>
  </si>
  <si>
    <t>601.103.203.412</t>
  </si>
  <si>
    <t>601412</t>
  </si>
  <si>
    <t>601.103.203.413</t>
  </si>
  <si>
    <t>601413</t>
  </si>
  <si>
    <t>601.103.203.414</t>
  </si>
  <si>
    <t>601414</t>
  </si>
  <si>
    <t>601.103.203.415</t>
  </si>
  <si>
    <t>601415</t>
  </si>
  <si>
    <t>601.103.203.416</t>
  </si>
  <si>
    <t>601416</t>
  </si>
  <si>
    <t>601.103.203.417</t>
  </si>
  <si>
    <t>601417</t>
  </si>
  <si>
    <t>601.103.203.418</t>
  </si>
  <si>
    <t>601418</t>
  </si>
  <si>
    <t>601.103.203.419</t>
  </si>
  <si>
    <t>601419</t>
  </si>
  <si>
    <t>601.103.203.420</t>
  </si>
  <si>
    <t>601420</t>
  </si>
  <si>
    <t>601.103.203.421</t>
  </si>
  <si>
    <t>601421</t>
  </si>
  <si>
    <t>601.103.203.422</t>
  </si>
  <si>
    <t>601422</t>
  </si>
  <si>
    <t>601.103.203.423</t>
  </si>
  <si>
    <t>601423</t>
  </si>
  <si>
    <t>601.103.203.425</t>
  </si>
  <si>
    <t>601425</t>
  </si>
  <si>
    <t>601.103.203.426</t>
  </si>
  <si>
    <t>601426</t>
  </si>
  <si>
    <t>601.103.203.427</t>
  </si>
  <si>
    <t>601427</t>
  </si>
  <si>
    <t>601.103.203.428</t>
  </si>
  <si>
    <t>601428</t>
  </si>
  <si>
    <t>601.103.203.429</t>
  </si>
  <si>
    <t>601429</t>
  </si>
  <si>
    <t>601.103.203.430</t>
  </si>
  <si>
    <t>601430</t>
  </si>
  <si>
    <t>601.103.203.431</t>
  </si>
  <si>
    <t>601431</t>
  </si>
  <si>
    <t>601.103.203.432</t>
  </si>
  <si>
    <t>601432</t>
  </si>
  <si>
    <t>601.103.203.433</t>
  </si>
  <si>
    <t>601433</t>
  </si>
  <si>
    <t>601.103.203.434</t>
  </si>
  <si>
    <t>601434</t>
  </si>
  <si>
    <t>601.103.203.435</t>
  </si>
  <si>
    <t>601435</t>
  </si>
  <si>
    <t>601.103.203.436</t>
  </si>
  <si>
    <t>601436</t>
  </si>
  <si>
    <t>601.103.203.437</t>
  </si>
  <si>
    <t>601437</t>
  </si>
  <si>
    <t>601.103.203.438</t>
  </si>
  <si>
    <t>601438</t>
  </si>
  <si>
    <t>601.103.203.439</t>
  </si>
  <si>
    <t>601439</t>
  </si>
  <si>
    <t>601.103.203.440</t>
  </si>
  <si>
    <t>601440</t>
  </si>
  <si>
    <t>601.103.203.441</t>
  </si>
  <si>
    <t>601441</t>
  </si>
  <si>
    <t>601.103.203.442</t>
  </si>
  <si>
    <t>601442</t>
  </si>
  <si>
    <t>601.103.203.443</t>
  </si>
  <si>
    <t>601443</t>
  </si>
  <si>
    <t>601.103.203.444</t>
  </si>
  <si>
    <t>601444</t>
  </si>
  <si>
    <t>601.103.203.445</t>
  </si>
  <si>
    <t>601445</t>
  </si>
  <si>
    <t>601.103.203.446</t>
  </si>
  <si>
    <t>601446</t>
  </si>
  <si>
    <t>601.103.203.447</t>
  </si>
  <si>
    <t>601447</t>
  </si>
  <si>
    <t>601.103.203.448</t>
  </si>
  <si>
    <t>601448</t>
  </si>
  <si>
    <t>601.103.203.449</t>
  </si>
  <si>
    <t>601449</t>
  </si>
  <si>
    <t>601.103.203.450</t>
  </si>
  <si>
    <t>601450</t>
  </si>
  <si>
    <t>601.103.203.480</t>
  </si>
  <si>
    <t>601480</t>
  </si>
  <si>
    <t>601.103.203.481</t>
  </si>
  <si>
    <t>601481</t>
  </si>
  <si>
    <t>601.103.203.482</t>
  </si>
  <si>
    <t>601482</t>
  </si>
  <si>
    <t>601.103.203.484</t>
  </si>
  <si>
    <t>601484</t>
  </si>
  <si>
    <t>601.103.203.485</t>
  </si>
  <si>
    <t>601485</t>
  </si>
  <si>
    <t>601.103.203.486</t>
  </si>
  <si>
    <t>601486</t>
  </si>
  <si>
    <t>601.103.203.488</t>
  </si>
  <si>
    <t>601488</t>
  </si>
  <si>
    <t>601.103.203.489</t>
  </si>
  <si>
    <t>601489</t>
  </si>
  <si>
    <t>601.103.203.490</t>
  </si>
  <si>
    <t>601490</t>
  </si>
  <si>
    <t>601.103.203.492</t>
  </si>
  <si>
    <t>601492</t>
  </si>
  <si>
    <t>601.103.203.493</t>
  </si>
  <si>
    <t>601493</t>
  </si>
  <si>
    <t>601.103.203.494</t>
  </si>
  <si>
    <t>601494</t>
  </si>
  <si>
    <t>601.103.203.495</t>
  </si>
  <si>
    <t>601495</t>
  </si>
  <si>
    <t>601.103.203.499</t>
  </si>
  <si>
    <t>601499</t>
  </si>
  <si>
    <t>601.103.203.500</t>
  </si>
  <si>
    <t>601500</t>
  </si>
  <si>
    <t>601.103.203.501</t>
  </si>
  <si>
    <t>601501</t>
  </si>
  <si>
    <t>601.103.203.502</t>
  </si>
  <si>
    <t>601502</t>
  </si>
  <si>
    <t>601.103.204.533</t>
  </si>
  <si>
    <t>601533</t>
  </si>
  <si>
    <t>601.103.204.534</t>
  </si>
  <si>
    <t>601534</t>
  </si>
  <si>
    <t>601.103.204.535</t>
  </si>
  <si>
    <t>601535</t>
  </si>
  <si>
    <t>601.103.204.536</t>
  </si>
  <si>
    <t>601536</t>
  </si>
  <si>
    <t>601.103.204.537</t>
  </si>
  <si>
    <t>601537</t>
  </si>
  <si>
    <t>601.103.204.538</t>
  </si>
  <si>
    <t>601538</t>
  </si>
  <si>
    <t>601.103.204.539</t>
  </si>
  <si>
    <t>601539</t>
  </si>
  <si>
    <t>601.103.204.540</t>
  </si>
  <si>
    <t>601540</t>
  </si>
  <si>
    <t>601.103.204.541</t>
  </si>
  <si>
    <t>601541</t>
  </si>
  <si>
    <t>601.103.204.542</t>
  </si>
  <si>
    <t>601542</t>
  </si>
  <si>
    <t>601.103.204.543</t>
  </si>
  <si>
    <t>601543</t>
  </si>
  <si>
    <t>601.103.204.544</t>
  </si>
  <si>
    <t>601544</t>
  </si>
  <si>
    <t>601.103.204.545</t>
  </si>
  <si>
    <t>601545</t>
  </si>
  <si>
    <t>601.103.204.546</t>
  </si>
  <si>
    <t>601546</t>
  </si>
  <si>
    <t>601.103.204.547</t>
  </si>
  <si>
    <t>601547</t>
  </si>
  <si>
    <t>601.103.204.548</t>
  </si>
  <si>
    <t>601548</t>
  </si>
  <si>
    <t>601.103.204.549</t>
  </si>
  <si>
    <t>601549</t>
  </si>
  <si>
    <t>601.103.204.550</t>
  </si>
  <si>
    <t>601550</t>
  </si>
  <si>
    <t>601.103.204.551</t>
  </si>
  <si>
    <t>601551</t>
  </si>
  <si>
    <t>601.103.204.552</t>
  </si>
  <si>
    <t>601552</t>
  </si>
  <si>
    <t>601.103.204.553</t>
  </si>
  <si>
    <t>601553</t>
  </si>
  <si>
    <t>601.103.204.554</t>
  </si>
  <si>
    <t>601554</t>
  </si>
  <si>
    <t>601.103.204.555</t>
  </si>
  <si>
    <t>601555</t>
  </si>
  <si>
    <t>601.103.204.556</t>
  </si>
  <si>
    <t>601556</t>
  </si>
  <si>
    <t>601.103.204.557</t>
  </si>
  <si>
    <t>601557</t>
  </si>
  <si>
    <t>601.103.204.558</t>
  </si>
  <si>
    <t>601558</t>
  </si>
  <si>
    <t>601.103.206.625</t>
  </si>
  <si>
    <t>601625</t>
  </si>
  <si>
    <t>601.103.206.627</t>
  </si>
  <si>
    <t>601627</t>
  </si>
  <si>
    <t>601.103.206.629</t>
  </si>
  <si>
    <t>601629</t>
  </si>
  <si>
    <t>601.103.206.631</t>
  </si>
  <si>
    <t>601631</t>
  </si>
  <si>
    <t>602.603.501.001</t>
  </si>
  <si>
    <t>602001</t>
  </si>
  <si>
    <t>602.603.501.002</t>
  </si>
  <si>
    <t>602002</t>
  </si>
  <si>
    <t>602.603.501.003</t>
  </si>
  <si>
    <t>602003</t>
  </si>
  <si>
    <t>602.603.501.005</t>
  </si>
  <si>
    <t>602005</t>
  </si>
  <si>
    <t>602.603.501.008</t>
  </si>
  <si>
    <t>602008</t>
  </si>
  <si>
    <t>602.603.501.009</t>
  </si>
  <si>
    <t>602009</t>
  </si>
  <si>
    <t>602.603.501.010</t>
  </si>
  <si>
    <t>602010</t>
  </si>
  <si>
    <t>602.603.501.011</t>
  </si>
  <si>
    <t>602011</t>
  </si>
  <si>
    <t>602.603.501.014</t>
  </si>
  <si>
    <t>602014</t>
  </si>
  <si>
    <t>602.603.501.015</t>
  </si>
  <si>
    <t>602015</t>
  </si>
  <si>
    <t>602.603.501.016</t>
  </si>
  <si>
    <t>602016</t>
  </si>
  <si>
    <t>604.104.701.017</t>
  </si>
  <si>
    <t>604017</t>
  </si>
  <si>
    <t>604.104.701.018</t>
  </si>
  <si>
    <t>604018</t>
  </si>
  <si>
    <t>604.104.701.019</t>
  </si>
  <si>
    <t>604019</t>
  </si>
  <si>
    <t>604.104.701.020</t>
  </si>
  <si>
    <t>604020</t>
  </si>
  <si>
    <t>604.104.701.021</t>
  </si>
  <si>
    <t>604021</t>
  </si>
  <si>
    <t>604.104.701.022</t>
  </si>
  <si>
    <t>604022</t>
  </si>
  <si>
    <t>604.104.701.023</t>
  </si>
  <si>
    <t>604023</t>
  </si>
  <si>
    <t>604.104.701.024</t>
  </si>
  <si>
    <t>604024</t>
  </si>
  <si>
    <t>604.104.701.025</t>
  </si>
  <si>
    <t>604025</t>
  </si>
  <si>
    <t>604.104.701.026</t>
  </si>
  <si>
    <t>604026</t>
  </si>
  <si>
    <t>604.104.701.027</t>
  </si>
  <si>
    <t>604027</t>
  </si>
  <si>
    <t>604.104.701.028</t>
  </si>
  <si>
    <t>604028</t>
  </si>
  <si>
    <t>604.104.701.029</t>
  </si>
  <si>
    <t>604029</t>
  </si>
  <si>
    <t>605.105.402.006</t>
  </si>
  <si>
    <t>605006</t>
  </si>
  <si>
    <t>605.105.402.007</t>
  </si>
  <si>
    <t>605007</t>
  </si>
  <si>
    <t>605.105.402.008</t>
  </si>
  <si>
    <t>605008</t>
  </si>
  <si>
    <t>605.105.402.010</t>
  </si>
  <si>
    <t>605010</t>
  </si>
  <si>
    <t>605.105.402.011</t>
  </si>
  <si>
    <t>605011</t>
  </si>
  <si>
    <t>605.105.402.013</t>
  </si>
  <si>
    <t>605013</t>
  </si>
  <si>
    <t>605.105.402.014</t>
  </si>
  <si>
    <t>605014</t>
  </si>
  <si>
    <t>605.105.403.015</t>
  </si>
  <si>
    <t>605015</t>
  </si>
  <si>
    <t>605.105.403.016</t>
  </si>
  <si>
    <t>605016</t>
  </si>
  <si>
    <t>605.105.403.017</t>
  </si>
  <si>
    <t>605017</t>
  </si>
  <si>
    <t>605.105.403.020</t>
  </si>
  <si>
    <t>605020</t>
  </si>
  <si>
    <t>605.105.403.021</t>
  </si>
  <si>
    <t>605021</t>
  </si>
  <si>
    <t>605.105.403.022</t>
  </si>
  <si>
    <t>605022</t>
  </si>
  <si>
    <t>605.105.403.023</t>
  </si>
  <si>
    <t>605023</t>
  </si>
  <si>
    <t>605.105.403.024</t>
  </si>
  <si>
    <t>605024</t>
  </si>
  <si>
    <t>605.105.403.025</t>
  </si>
  <si>
    <t>605025</t>
  </si>
  <si>
    <t>605.105.404.026</t>
  </si>
  <si>
    <t>605026</t>
  </si>
  <si>
    <t>605.105.404.027</t>
  </si>
  <si>
    <t>605027</t>
  </si>
  <si>
    <t>605.105.404.028</t>
  </si>
  <si>
    <t>605028</t>
  </si>
  <si>
    <t>605.105.404.029</t>
  </si>
  <si>
    <t>605029</t>
  </si>
  <si>
    <t>605.105.404.030</t>
  </si>
  <si>
    <t>605030</t>
  </si>
  <si>
    <t>605.105.404.031</t>
  </si>
  <si>
    <t>605031</t>
  </si>
  <si>
    <t>605.105.404.032</t>
  </si>
  <si>
    <t>605032</t>
  </si>
  <si>
    <t>605.105.404.033</t>
  </si>
  <si>
    <t>605033</t>
  </si>
  <si>
    <t>605.105.404.034</t>
  </si>
  <si>
    <t>605034</t>
  </si>
  <si>
    <t>605.105.404.035</t>
  </si>
  <si>
    <t>605035</t>
  </si>
  <si>
    <t>605.105.405.037</t>
  </si>
  <si>
    <t>605037</t>
  </si>
  <si>
    <t>605.105.405.038</t>
  </si>
  <si>
    <t>605038</t>
  </si>
  <si>
    <t>605.105.405.041</t>
  </si>
  <si>
    <t>605041</t>
  </si>
  <si>
    <t>605.105.405.042</t>
  </si>
  <si>
    <t>605042</t>
  </si>
  <si>
    <t>605.105.405.044</t>
  </si>
  <si>
    <t>605044</t>
  </si>
  <si>
    <t>605.105.405.045</t>
  </si>
  <si>
    <t>605045</t>
  </si>
  <si>
    <t>605.105.406.057</t>
  </si>
  <si>
    <t>605057</t>
  </si>
  <si>
    <t>605.105.406.058</t>
  </si>
  <si>
    <t>605058</t>
  </si>
  <si>
    <t>605.105.406.059</t>
  </si>
  <si>
    <t>605059</t>
  </si>
  <si>
    <t>605.105.406.060</t>
  </si>
  <si>
    <t>605060</t>
  </si>
  <si>
    <t>605.105.406.062</t>
  </si>
  <si>
    <t>605062</t>
  </si>
  <si>
    <t>605.105.407.064</t>
  </si>
  <si>
    <t>605064</t>
  </si>
  <si>
    <t>605.105.407.065</t>
  </si>
  <si>
    <t>605065</t>
  </si>
  <si>
    <t>605.105.407.067</t>
  </si>
  <si>
    <t>605067</t>
  </si>
  <si>
    <t>605.105.407.068</t>
  </si>
  <si>
    <t>605068</t>
  </si>
  <si>
    <t>605.105.409.048</t>
  </si>
  <si>
    <t>605048</t>
  </si>
  <si>
    <t>605.105.409.050</t>
  </si>
  <si>
    <t>605050</t>
  </si>
  <si>
    <t>605.105.409.055</t>
  </si>
  <si>
    <t>605055</t>
  </si>
  <si>
    <t>605.105.409.056</t>
  </si>
  <si>
    <t>605056</t>
  </si>
  <si>
    <t>605.105.410.077</t>
  </si>
  <si>
    <t>605077</t>
  </si>
  <si>
    <t>605.105.411.083</t>
  </si>
  <si>
    <t>605083</t>
  </si>
  <si>
    <t>605.105.411.084</t>
  </si>
  <si>
    <t>605084</t>
  </si>
  <si>
    <t>605.105.411.085</t>
  </si>
  <si>
    <t>605085</t>
  </si>
  <si>
    <t>605.105.411.086</t>
  </si>
  <si>
    <t>605086</t>
  </si>
  <si>
    <t>605.105.411.087</t>
  </si>
  <si>
    <t>605087</t>
  </si>
  <si>
    <t>605.105.411.088</t>
  </si>
  <si>
    <t>605088</t>
  </si>
  <si>
    <t>605.105.411.089</t>
  </si>
  <si>
    <t>605089</t>
  </si>
  <si>
    <t>651.606.601.026</t>
  </si>
  <si>
    <t>651026</t>
  </si>
  <si>
    <t>651.606.601.048</t>
  </si>
  <si>
    <t>651048</t>
  </si>
  <si>
    <t>651.606.601.052</t>
  </si>
  <si>
    <t>651052</t>
  </si>
  <si>
    <t>651.606.601.065</t>
  </si>
  <si>
    <t>651065</t>
  </si>
  <si>
    <t>651.606.601.092</t>
  </si>
  <si>
    <t>651092</t>
  </si>
  <si>
    <t>651.606.611.100</t>
  </si>
  <si>
    <t>651100</t>
  </si>
  <si>
    <t>651.606.611.122</t>
  </si>
  <si>
    <t>651122</t>
  </si>
  <si>
    <t>651.606.611.123</t>
  </si>
  <si>
    <t>651123</t>
  </si>
  <si>
    <t>651.606.611.135</t>
  </si>
  <si>
    <t>651135</t>
  </si>
  <si>
    <t>651.606.611.136</t>
  </si>
  <si>
    <t>651136</t>
  </si>
  <si>
    <t>651.606.611.146</t>
  </si>
  <si>
    <t>651146</t>
  </si>
  <si>
    <t>651.606.611.147</t>
  </si>
  <si>
    <t>651147</t>
  </si>
  <si>
    <t>651.606.611.156</t>
  </si>
  <si>
    <t>651156</t>
  </si>
  <si>
    <t>651.606.611.161</t>
  </si>
  <si>
    <t>651161</t>
  </si>
  <si>
    <t>651.606.611.178</t>
  </si>
  <si>
    <t>651178</t>
  </si>
  <si>
    <t>651.606.611.179</t>
  </si>
  <si>
    <t>651179</t>
  </si>
  <si>
    <t>651.606.611.180</t>
  </si>
  <si>
    <t>651180</t>
  </si>
  <si>
    <t>651.606.611.181</t>
  </si>
  <si>
    <t>651181</t>
  </si>
  <si>
    <t>PAINEL ACESSORIOS GRAMA - 03X03 - 101025</t>
  </si>
  <si>
    <t>CENTRO DE MESA ACESSORIOS ARANHA - 03X01 - 101011</t>
  </si>
  <si>
    <t>APQ ACESSORIOS ARANHAS - 06X06 - 101002</t>
  </si>
  <si>
    <t>APQ GLITTER ABELHA - 06X05 - 102001</t>
  </si>
  <si>
    <t>APQ GLITTER ARANHA - 06X05 - 102004</t>
  </si>
  <si>
    <t>APQ GLITTER BOLA DE FUTEBOL - 06X05 - 102008</t>
  </si>
  <si>
    <t>APQ GLITTER BORBOLETA - 06X05 - 102009</t>
  </si>
  <si>
    <t>APQ GLITTER BORBOLETA SILHUETA - 06X05 - 102010</t>
  </si>
  <si>
    <t>APQ GLITTER CANECA DE CHOPP - 06X05 - 102012</t>
  </si>
  <si>
    <t>APQ GLITTER CARRINHO BEBE ROSA - 06X05 - 102014</t>
  </si>
  <si>
    <t>APQ GLITTER CHUPETA ROSA - 06X05 - 102021</t>
  </si>
  <si>
    <t>APQ GLITTER DINOSSAUROS - 06X05 - 102027</t>
  </si>
  <si>
    <t>APQ GLITTER MENINA ROSA - 06X05 - 102047</t>
  </si>
  <si>
    <t>APQ GLITTER MENINO AZUL - 06X05 - 102048</t>
  </si>
  <si>
    <t>PAINEL PARABENS CHUVA DE AMOR - 03X01 - 105029</t>
  </si>
  <si>
    <t>MINI CARINHA FAZENDINHA PORQUINHO - 06X05 - 106017</t>
  </si>
  <si>
    <t>KIT PLACAS DIVERTIDAS CART FESTA DE BOTECO - 03X01 - 107008</t>
  </si>
  <si>
    <t>PAINEL TNT FESTA DE BOTECO - 03X01 - 107007</t>
  </si>
  <si>
    <t>BOBINA TNT FESTA DE BOTECO - 01X24 CEN - 107002</t>
  </si>
  <si>
    <t>TOPO DE BOLO 3D FESTAS GLITTER DE REPENTE 30 - 03X01 - 108010</t>
  </si>
  <si>
    <t>TOPO DE BOLO FESTAS GLITTER FELIZ ANIV AZUL - 03X01 - 108011</t>
  </si>
  <si>
    <t>TOPO DE BOLO FESTAS GLITTER FELIZ ANIV ROSA - 03X01 - 108012</t>
  </si>
  <si>
    <t>TOPO DE BOLO 3D FESTAS GLITTER TRINTEI - 03X01 - 108013</t>
  </si>
  <si>
    <t>TOPO DE BOLO FESTA HAPPY BIRTHDAY - 03X01 - 108016</t>
  </si>
  <si>
    <t>PAINEL TNT FLAMINGO - 03X01 - 109019</t>
  </si>
  <si>
    <t>KIT ENF CART GIRASSOL - 03X01 - 112012</t>
  </si>
  <si>
    <t>BOBINA TNT GIRASSOL - 01X50 M - 112009</t>
  </si>
  <si>
    <t>PAINEL FELIZ ANIV BRANCO E AZUL - 03X01 - 113001</t>
  </si>
  <si>
    <t>PAINEL FELIZ ANIV BRANCO E PRETO - 03X01 - 113002</t>
  </si>
  <si>
    <t>PAINEL FELIZ ANIV BRANCO E ROSA - 03X01 - 113003</t>
  </si>
  <si>
    <t>PAINEL FELIZ ANIV BRANCO E VERMELHO - 03X01 - 113005</t>
  </si>
  <si>
    <t>PAINEL FELIZ ANIV GLITTER AZUL - 03X01 - 113006</t>
  </si>
  <si>
    <t>PAINEL FELIZ ANIV GLITTER DOURADO - 03X01 - 113007</t>
  </si>
  <si>
    <t>PAINEL FELIZ ANIV GLITTER ROSA - 03X01 - 113008</t>
  </si>
  <si>
    <t>PAINEL FELIZ ANIV GLITTER VERMELHO E PRETO - 03X01 - 113010</t>
  </si>
  <si>
    <t>PAINEL PARABENS BRANCO E AZUL - 03X01 - 113016</t>
  </si>
  <si>
    <t>PAINEL PARABENS BRANCO E PRETO - 03X01 - 113017</t>
  </si>
  <si>
    <t>PAINEL PARABENS BRANCO E ROSA - 03X01 - 113018</t>
  </si>
  <si>
    <t>PAINEL PARABENS BRANCO E VERMELHO - 03X01 - 113020</t>
  </si>
  <si>
    <t>PAINEL PARABENS GLITTER AZUL - 03X01 - 113021</t>
  </si>
  <si>
    <t>PAINEL PARABENS GLITTER DOURADO - 03X01 - 113022</t>
  </si>
  <si>
    <t>PAINEL PARABENS GLITTER ROSA - 03X01 - 113023</t>
  </si>
  <si>
    <t>PAINEL PARABENS GLITTER VERMELHO E PRETO - 03X01 - 113025</t>
  </si>
  <si>
    <t>PAINEL TNT RD PIFFER NUVENS 1,33m - 01X01 - 115047</t>
  </si>
  <si>
    <t>PAINEL TNT RD PIFFER ESCAMAS 1,33m - 01X01 - 115048</t>
  </si>
  <si>
    <t>BOBINA TNT PIFFER MURO INGLES - 01X50 M - 115003</t>
  </si>
  <si>
    <t>BOBINA TNT PIFFER TIJOLOS - 01X50 M - 115015</t>
  </si>
  <si>
    <t>APQ GLITTER PROVENCAL COROA DOURADA PQ - 06X05 - 116003</t>
  </si>
  <si>
    <t>KIT PAINEIS IMP PQ SEREIA - 03X01 - 117015</t>
  </si>
  <si>
    <t>CENTRO DE MESA SEREIA - 03X01 - 117008</t>
  </si>
  <si>
    <t>ENF GRANDE SEREIA CAUDA - 03X01 - 117010</t>
  </si>
  <si>
    <t>APQ GLITTER SEREIA CAUDA - 06X05 - 117001</t>
  </si>
  <si>
    <t>APQ GLITTER SEREIA FUNDO DO MAR - 06X05 - 117003</t>
  </si>
  <si>
    <t>TIARA UNICORNIO - 06X01 - 118041</t>
  </si>
  <si>
    <t>APQ IMP UNICORNIO - 06X12 - 118006</t>
  </si>
  <si>
    <t>PALITOS DECOR IMP UNICORNIO - 06X12 - 118040</t>
  </si>
  <si>
    <t>KIT DECORATIVO UNICORNIO - 03X01 - 118017</t>
  </si>
  <si>
    <t>KIT PAINEIS IMP PQ UNICORNIO - 03X01 - 118020</t>
  </si>
  <si>
    <t>PAINEL ESCOLAR MEDIDOR GIRAFA - 03X01 - 201006</t>
  </si>
  <si>
    <t>APQ GLITTER MINNIE LACO - 06X05 - 301001</t>
  </si>
  <si>
    <t>APQ GLITTER MINNIE ORELHAS - 06X05 - 301002</t>
  </si>
  <si>
    <t>APQ GLITTER MICKEY ORELHAS - 06X05 - 302002</t>
  </si>
  <si>
    <t>PAINEL TNT RD MICKEY 1,01m - 01X01 - 302036</t>
  </si>
  <si>
    <t>PAINEL TNT MICKEY MOD 2 - 03X01 - 302044</t>
  </si>
  <si>
    <t>PAINEL TNT MOANA - 03X01 - 307018</t>
  </si>
  <si>
    <t>PAINEL TNT RD MOANA 1,01m - 01X01 - 307024</t>
  </si>
  <si>
    <t>BOBINA TNT MOANA - 01X24 CEN - 307004</t>
  </si>
  <si>
    <t>BOBINA TNT MOANA - 01X49 CEN - 307005</t>
  </si>
  <si>
    <t>PAINEL TNT PRINCESINHA SOFIA - 03X01 - 308012</t>
  </si>
  <si>
    <t>PAINEL TNT RD PRINCESINHA SOFIA 1,01m - 01X01 - 308019</t>
  </si>
  <si>
    <t>BOBINA TNT PRINCESINHA SOFIA - 01X24 CEN - 308002</t>
  </si>
  <si>
    <t>BOBINA TNT PRINCESINHA SOFIA - 01X49 CEN - 308003</t>
  </si>
  <si>
    <t>PAINEL TNT RD TOY STORY 1,01m - 01X01 - 309014</t>
  </si>
  <si>
    <t>PAINEL SUBL RD TOY STORY 1,55m - 01X01 - 309012</t>
  </si>
  <si>
    <t>PAINEL FROZEN 2 ANNA - 03X01 - 310029</t>
  </si>
  <si>
    <t>ENF FROZEN 2 ANNA - 03X01 - 310011</t>
  </si>
  <si>
    <t>MINI PAINEL FROZEN 2 ANNA - 06X01 - 310022</t>
  </si>
  <si>
    <t>APQ GLITTER FROZEN 2 FLOCO DE NEVE - 06X05 - 310001</t>
  </si>
  <si>
    <t>APQ GLITTER FROZEN 2 FLOCO DE NEVE MEDIO - 06X05 - 310002</t>
  </si>
  <si>
    <t>PAINEL TNT FROZEN 2 - 03X01 - 310033</t>
  </si>
  <si>
    <t>BOBINA TNT FROZEN 2 - 01X24 CEN - 310006</t>
  </si>
  <si>
    <t>BOBINA TNT FROZEN 2 - 01X49 CEN - 310007</t>
  </si>
  <si>
    <t>PAINEL TNT RD REI LEAO 1,01m - 01X01 - 311008</t>
  </si>
  <si>
    <t>PAINEL TNT VINGADORES CAP AMERICA - 03X01 - 331094</t>
  </si>
  <si>
    <t>PAINEL TNT VINGADORES H DE FERRO - 03X01 - 331095</t>
  </si>
  <si>
    <t>PAINEL TNT VINGADORES HULK - 03X01 - 331096</t>
  </si>
  <si>
    <t>PAINEL TNT RD VINGADORES CAP AMERICA 1,01m - 01X01 - 331097</t>
  </si>
  <si>
    <t>PAINEL TNT RD VINGADORES H DE FERRO 1x01m - 01X01 - 331098</t>
  </si>
  <si>
    <t>PAINEL TNT RD VINGADORES HULK 1x01m - 01X01 - 331099</t>
  </si>
  <si>
    <t>BOBINA TNT VINGADORES CAP AMERICA - 01X24 CEN - 331011</t>
  </si>
  <si>
    <t>BOBINA TNT VINGADORES CAP AMERICA - 01X49 CEN - 331012</t>
  </si>
  <si>
    <t>BOBINA TNT VINGADORES H DE FERRO - 01X24 CEN - 331013</t>
  </si>
  <si>
    <t>BOBINA TNT VINGADORES H DE FERRO - 01X49 CEN - 331014</t>
  </si>
  <si>
    <t>BOBINA TNT VINGADORES HULK - 01X24 CEN - 331015</t>
  </si>
  <si>
    <t>BOBINA TNT VINGADORES HULK - 01X49 CEN - 331016</t>
  </si>
  <si>
    <t>PAINEL TNT HOMEM ARANHA - 03X01 - 332025</t>
  </si>
  <si>
    <t>PAINEL TNT HOMEM ARANHA MOD 2 - 03X01 - 332043</t>
  </si>
  <si>
    <t>BOBINA TNT HOMEM ARANHA - 01X24 CEN - 332003</t>
  </si>
  <si>
    <t>BOBINA TNT HOMEM ARANHA - 01X49 CEN - 332004</t>
  </si>
  <si>
    <t>BOBINA TNT HOMEM ARANHA MOD 2 - 01X49 CEN - 332039</t>
  </si>
  <si>
    <t>BOBINA TNT HOMEM ARANHA MOD 2 - 01X24 CEN - 332040</t>
  </si>
  <si>
    <t>PAINEL PATRULHA CANINA ZUMA - 03X01 - 351038</t>
  </si>
  <si>
    <t>PAINEL TNT PATRULHA CANINA SKYE - 03X01 - 351040</t>
  </si>
  <si>
    <t>BOBINA TNT PATRULHA CANINA SKYE - 01X24 CEN - 351006</t>
  </si>
  <si>
    <t>BOBINA TNT PATRULHA CANINA SKYE - 01X49 CEN - 351007</t>
  </si>
  <si>
    <t>CENTRO DE MESA MASHA E O URSO - 03X01 - 371004</t>
  </si>
  <si>
    <t>LETRA CLASSICA AZUL A - 10X01 - 601027</t>
  </si>
  <si>
    <t>LETRA CLASSICA AZUL B - 05X01 - 601028</t>
  </si>
  <si>
    <t>LETRA CLASSICA AZUL C - 05X01 - 601029</t>
  </si>
  <si>
    <t>LETRA CLASSICA AZUL D - 05X01 - 601030</t>
  </si>
  <si>
    <t>LETRA CLASSICA AZUL E - 10X01 - 601031</t>
  </si>
  <si>
    <t>LETRA CLASSICA AZUL F - 05X01 - 601032</t>
  </si>
  <si>
    <t>LETRA CLASSICA AZUL G - 05X01 - 601033</t>
  </si>
  <si>
    <t>LETRA CLASSICA AZUL H - 05X01 - 601034</t>
  </si>
  <si>
    <t>LETRA CLASSICA AZUL I - 10X01 - 601035</t>
  </si>
  <si>
    <t>LETRA CLASSICA AZUL J - 05X01 - 601036</t>
  </si>
  <si>
    <t>LETRA CLASSICA AZUL K - 05X01 - 601037</t>
  </si>
  <si>
    <t>LETRA CLASSICA AZUL L - 05X01 - 601038</t>
  </si>
  <si>
    <t>LETRA CLASSICA AZUL M - 05X01 - 601039</t>
  </si>
  <si>
    <t>LETRA CLASSICA AZUL N - 05X01 - 601040</t>
  </si>
  <si>
    <t>LETRA CLASSICA AZUL O - 10X01 - 601041</t>
  </si>
  <si>
    <t>LETRA CLASSICA AZUL P - 05X01 - 601042</t>
  </si>
  <si>
    <t>LETRA CLASSICA AZUL Q - 05X01 - 601043</t>
  </si>
  <si>
    <t>LETRA CLASSICA AZUL R - 05X01 - 601044</t>
  </si>
  <si>
    <t>LETRA CLASSICA AZUL S - 05X01 - 601045</t>
  </si>
  <si>
    <t>LETRA CLASSICA AZUL T - 05X01 - 601046</t>
  </si>
  <si>
    <t>LETRA CLASSICA AZUL U - 10X01 - 601047</t>
  </si>
  <si>
    <t>LETRA CLASSICA AZUL V - 05X01 - 601048</t>
  </si>
  <si>
    <t>LETRA CLASSICA AZUL W - 05X01 - 601049</t>
  </si>
  <si>
    <t>LETRA CLASSICA AZUL X - 05X01 - 601050</t>
  </si>
  <si>
    <t>LETRA CLASSICA AZUL Y - 05X01 - 601051</t>
  </si>
  <si>
    <t>LETRA CLASSICA AZUL Z - 05X01 - 601052</t>
  </si>
  <si>
    <t>LETRA CLASSICA ROSA A - 10X01 - 601157</t>
  </si>
  <si>
    <t>LETRA CLASSICA ROSA B - 05X01 - 601158</t>
  </si>
  <si>
    <t>LETRA CLASSICA ROSA C - 05X01 - 601159</t>
  </si>
  <si>
    <t>LETRA CLASSICA ROSA D - 05X01 - 601160</t>
  </si>
  <si>
    <t>LETRA CLASSICA ROSA E - 10X01 - 601161</t>
  </si>
  <si>
    <t>LETRA CLASSICA ROSA F - 05X01 - 601162</t>
  </si>
  <si>
    <t>LETRA CLASSICA ROSA G - 05X01 - 601163</t>
  </si>
  <si>
    <t>LETRA CLASSICA ROSA H - 05X01 - 601164</t>
  </si>
  <si>
    <t>LETRA CLASSICA ROSA I - 10X01 - 601165</t>
  </si>
  <si>
    <t>LETRA CLASSICA ROSA J - 05X01 - 601166</t>
  </si>
  <si>
    <t>LETRA CLASSICA ROSA K - 05X01 - 601167</t>
  </si>
  <si>
    <t>LETRA CLASSICA ROSA L - 05X01 - 601168</t>
  </si>
  <si>
    <t>LETRA CLASSICA ROSA M - 05X01 - 601169</t>
  </si>
  <si>
    <t>LETRA CLASSICA ROSA N - 05X01 - 601170</t>
  </si>
  <si>
    <t>LETRA CLASSICA ROSA O - 10X01 - 601171</t>
  </si>
  <si>
    <t>LETRA CLASSICA ROSA P - 05X01 - 601172</t>
  </si>
  <si>
    <t>LETRA CLASSICA ROSA Q - 05X01 - 601173</t>
  </si>
  <si>
    <t>LETRA CLASSICA ROSA R - 05X01 - 601174</t>
  </si>
  <si>
    <t>LETRA CLASSICA ROSA S - 05X01 - 601175</t>
  </si>
  <si>
    <t>LETRA CLASSICA ROSA T - 05X01 - 601176</t>
  </si>
  <si>
    <t>LETRA CLASSICA ROSA U - 10X01 - 601177</t>
  </si>
  <si>
    <t>LETRA CLASSICA ROSA V - 05X01 - 601178</t>
  </si>
  <si>
    <t>LETRA CLASSICA ROSA W - 05X01 - 601179</t>
  </si>
  <si>
    <t>LETRA CLASSICA ROSA X - 05X01 - 601180</t>
  </si>
  <si>
    <t>LETRA CLASSICA ROSA Y - 05X01 - 601181</t>
  </si>
  <si>
    <t>LETRA CLASSICA ROSA Z - 05X01 - 601182</t>
  </si>
  <si>
    <t>LETRA CLASSICA VERMELHA A - 10X01 - 601209</t>
  </si>
  <si>
    <t>LETRA CLASSICA VERMELHA B - 05X01 - 601210</t>
  </si>
  <si>
    <t>LETRA CLASSICA VERMELHA C - 05X01 - 601211</t>
  </si>
  <si>
    <t>LETRA CLASSICA VERMELHA D - 05X01 - 601212</t>
  </si>
  <si>
    <t>LETRA CLASSICA VERMELHA E - 10X01 - 601213</t>
  </si>
  <si>
    <t>LETRA CLASSICA VERMELHA F - 05X01 - 601214</t>
  </si>
  <si>
    <t>LETRA CLASSICA VERMELHA G - 05X01 - 601215</t>
  </si>
  <si>
    <t>LETRA CLASSICA VERMELHA H - 05X01 - 601216</t>
  </si>
  <si>
    <t>LETRA CLASSICA VERMELHA I - 10X01 - 601217</t>
  </si>
  <si>
    <t>LETRA CLASSICA VERMELHA J - 05X01 - 601218</t>
  </si>
  <si>
    <t>LETRA CLASSICA VERMELHA K - 05X01 - 601219</t>
  </si>
  <si>
    <t>LETRA CLASSICA VERMELHA L - 05X01 - 601220</t>
  </si>
  <si>
    <t>LETRA CLASSICA VERMELHA M - 05X01 - 601221</t>
  </si>
  <si>
    <t>LETRA CLASSICA VERMELHA N - 05X01 - 601222</t>
  </si>
  <si>
    <t>LETRA CLASSICA VERMELHA O - 10X01 - 601223</t>
  </si>
  <si>
    <t>LETRA CLASSICA VERMELHA P - 05X01 - 601224</t>
  </si>
  <si>
    <t>LETRA CLASSICA VERMELHA Q - 05X01 - 601225</t>
  </si>
  <si>
    <t>LETRA CLASSICA VERMELHA R - 05X01 - 601226</t>
  </si>
  <si>
    <t>LETRA CLASSICA VERMELHA S - 05X01 - 601227</t>
  </si>
  <si>
    <t>LETRA CLASSICA VERMELHA T - 05X01 - 601228</t>
  </si>
  <si>
    <t>LETRA CLASSICA VERMELHA U - 10X01 - 601229</t>
  </si>
  <si>
    <t>LETRA CLASSICA VERMELHA V - 05X01 - 601230</t>
  </si>
  <si>
    <t>LETRA CLASSICA VERMELHA W - 05X01 - 601231</t>
  </si>
  <si>
    <t>LETRA CLASSICA VERMELHA X - 05X01 - 601232</t>
  </si>
  <si>
    <t>LETRA CLASSICA VERMELHA Y - 05X01 - 601233</t>
  </si>
  <si>
    <t>LETRA CLASSICA VERMELHA Z - 05X01 - 601234</t>
  </si>
  <si>
    <t>LETRA GLITTER DOURADA A - 10X01 - 601263</t>
  </si>
  <si>
    <t>LETRA GLITTER DOURADA B - 05X01 - 601264</t>
  </si>
  <si>
    <t>LETRA GLITTER DOURADA C - 05X01 - 601265</t>
  </si>
  <si>
    <t>LETRA GLITTER DOURADA D - 05X01 - 601266</t>
  </si>
  <si>
    <t>LETRA GLITTER DOURADA E - 10X01 - 601267</t>
  </si>
  <si>
    <t>LETRA GLITTER DOURADA F - 05X01 - 601268</t>
  </si>
  <si>
    <t>LETRA GLITTER DOURADA G - 05X01 - 601269</t>
  </si>
  <si>
    <t>LETRA GLITTER DOURADA H - 05X01 - 601270</t>
  </si>
  <si>
    <t>LETRA GLITTER DOURADA I - 10X01 - 601271</t>
  </si>
  <si>
    <t>LETRA GLITTER DOURADA J - 05X01 - 601272</t>
  </si>
  <si>
    <t>LETRA GLITTER DOURADA K - 05X01 - 601273</t>
  </si>
  <si>
    <t>LETRA GLITTER DOURADA L - 05X01 - 601274</t>
  </si>
  <si>
    <t>LETRA GLITTER DOURADA M - 05X01 - 601275</t>
  </si>
  <si>
    <t>LETRA GLITTER DOURADA N - 05X01 - 601276</t>
  </si>
  <si>
    <t>LETRA GLITTER DOURADA O - 10X01 - 601277</t>
  </si>
  <si>
    <t>LETRA GLITTER DOURADA P - 05X01 - 601278</t>
  </si>
  <si>
    <t>LETRA GLITTER DOURADA Q - 05X01 - 601279</t>
  </si>
  <si>
    <t>LETRA GLITTER DOURADA R - 05X01 - 601280</t>
  </si>
  <si>
    <t>LETRA GLITTER DOURADA S - 05X01 - 601281</t>
  </si>
  <si>
    <t>LETRA GLITTER DOURADA T - 05X01 - 601282</t>
  </si>
  <si>
    <t>LETRA GLITTER DOURADA U - 10X01 - 601283</t>
  </si>
  <si>
    <t>LETRA GLITTER DOURADA V - 05X01 - 601284</t>
  </si>
  <si>
    <t>LETRA GLITTER DOURADA W - 05X01 - 601285</t>
  </si>
  <si>
    <t>LETRA GLITTER DOURADA X - 05X01 - 601286</t>
  </si>
  <si>
    <t>LETRA GLITTER DOURADA Y - 05X01 - 601287</t>
  </si>
  <si>
    <t>LETRA GLITTER DOURADA Z - 05X01 - 601288</t>
  </si>
  <si>
    <t>LETRA GLITTER PRATA A - 10X01 - 601290</t>
  </si>
  <si>
    <t>LETRA GLITTER PRATA B - 05X01 - 601291</t>
  </si>
  <si>
    <t>LETRA GLITTER PRATA C - 05X01 - 601292</t>
  </si>
  <si>
    <t>LETRA GLITTER PRATA D - 05X01 - 601293</t>
  </si>
  <si>
    <t>LETRA GLITTER PRATA E - 10X01 - 601294</t>
  </si>
  <si>
    <t>LETRA GLITTER PRATA F - 05X01 - 601295</t>
  </si>
  <si>
    <t>LETRA GLITTER PRATA G - 05X01 - 601296</t>
  </si>
  <si>
    <t>LETRA GLITTER PRATA H - 05X01 - 601297</t>
  </si>
  <si>
    <t>LETRA GLITTER PRATA I - 10X01 - 601298</t>
  </si>
  <si>
    <t>LETRA GLITTER PRATA J - 05X01 - 601299</t>
  </si>
  <si>
    <t>LETRA GLITTER PRATA K - 05X01 - 601300</t>
  </si>
  <si>
    <t>LETRA GLITTER PRATA L - 05X01 - 601301</t>
  </si>
  <si>
    <t>LETRA GLITTER PRATA M - 05X01 - 601302</t>
  </si>
  <si>
    <t>LETRA GLITTER PRATA N - 05X01 - 601303</t>
  </si>
  <si>
    <t>LETRA GLITTER PRATA O - 10X01 - 601304</t>
  </si>
  <si>
    <t>LETRA GLITTER PRATA P - 05X01 - 601305</t>
  </si>
  <si>
    <t>LETRA GLITTER PRATA Q - 05X01 - 601306</t>
  </si>
  <si>
    <t>LETRA GLITTER PRATA R - 05X01 - 601307</t>
  </si>
  <si>
    <t>LETRA GLITTER PRATA S - 05X01 - 601308</t>
  </si>
  <si>
    <t>LETRA GLITTER PRATA T - 05X01 - 601309</t>
  </si>
  <si>
    <t>LETRA GLITTER PRATA U - 10X01 - 601310</t>
  </si>
  <si>
    <t>LETRA GLITTER PRATA V - 05X01 - 601311</t>
  </si>
  <si>
    <t>LETRA GLITTER PRATA W - 05X01 - 601312</t>
  </si>
  <si>
    <t>LETRA GLITTER PRATA X - 05X01 - 601313</t>
  </si>
  <si>
    <t>LETRA GLITTER PRATA Y - 05X01 - 601314</t>
  </si>
  <si>
    <t>LETRA GLITTER PRATA Z - 05X01 - 601315</t>
  </si>
  <si>
    <t>LETRA GLITTER ROSA &amp; - 05X01 - 601316</t>
  </si>
  <si>
    <t>LETRA GLITTER ROSA A - 10X01 - 601317</t>
  </si>
  <si>
    <t>LETRA GLITTER ROSA B - 05X01 - 601318</t>
  </si>
  <si>
    <t>LETRA GLITTER ROSA C - 05X01 - 601319</t>
  </si>
  <si>
    <t>LETRA GLITTER ROSA D - 05X01 - 601320</t>
  </si>
  <si>
    <t>LETRA GLITTER ROSA E - 10X01 - 601321</t>
  </si>
  <si>
    <t>LETRA GLITTER ROSA F - 05X01 - 601322</t>
  </si>
  <si>
    <t>LETRA GLITTER ROSA G - 05X01 - 601323</t>
  </si>
  <si>
    <t>LETRA GLITTER ROSA H - 05X01 - 601324</t>
  </si>
  <si>
    <t>LETRA GLITTER ROSA I - 10X01 - 601325</t>
  </si>
  <si>
    <t>LETRA GLITTER ROSA J - 05X01 - 601326</t>
  </si>
  <si>
    <t>LETRA GLITTER ROSA K - 05X01 - 601327</t>
  </si>
  <si>
    <t>LETRA GLITTER ROSA L - 05X01 - 601328</t>
  </si>
  <si>
    <t>LETRA GLITTER ROSA M - 05X01 - 601329</t>
  </si>
  <si>
    <t>LETRA GLITTER ROSA N - 05X01 - 601330</t>
  </si>
  <si>
    <t>LETRA GLITTER ROSA O - 10X01 - 601331</t>
  </si>
  <si>
    <t>LETRA GLITTER ROSA P - 05X01 - 601332</t>
  </si>
  <si>
    <t>LETRA GLITTER ROSA Q - 05X01 - 601333</t>
  </si>
  <si>
    <t>LETRA GLITTER ROSA R - 05X01 - 601334</t>
  </si>
  <si>
    <t>LETRA GLITTER ROSA S - 05X01 - 601335</t>
  </si>
  <si>
    <t>LETRA GLITTER ROSA T - 05X01 - 601336</t>
  </si>
  <si>
    <t>LETRA GLITTER ROSA U - 10X01 - 601337</t>
  </si>
  <si>
    <t>LETRA GLITTER ROSA V - 05X01 - 601338</t>
  </si>
  <si>
    <t>LETRA GLITTER ROSA W - 05X01 - 601339</t>
  </si>
  <si>
    <t>LETRA GLITTER ROSA X - 05X01 - 601340</t>
  </si>
  <si>
    <t>LETRA GLITTER ROSA Y - 05X01 - 601341</t>
  </si>
  <si>
    <t>LETRA GLITTER ROSA Z - 05X01 - 601342</t>
  </si>
  <si>
    <t>LETRA GLITTER VERMELHA A - 10X01 - 601344</t>
  </si>
  <si>
    <t>LETRA GLITTER VERMELHA B - 05X01 - 601345</t>
  </si>
  <si>
    <t>LETRA GLITTER VERMELHA C - 05X01 - 601346</t>
  </si>
  <si>
    <t>LETRA GLITTER VERMELHA D - 05X01 - 601347</t>
  </si>
  <si>
    <t>LETRA GLITTER VERMELHA E - 10X01 - 601348</t>
  </si>
  <si>
    <t>LETRA GLITTER VERMELHA F - 05X01 - 601349</t>
  </si>
  <si>
    <t>LETRA GLITTER VERMELHA G - 05X01 - 601350</t>
  </si>
  <si>
    <t>LETRA GLITTER VERMELHA H - 05X01 - 601351</t>
  </si>
  <si>
    <t>LETRA GLITTER VERMELHA I - 10X01 - 601352</t>
  </si>
  <si>
    <t>LETRA GLITTER VERMELHA J - 05X01 - 601353</t>
  </si>
  <si>
    <t>LETRA GLITTER VERMELHA K - 05X01 - 601354</t>
  </si>
  <si>
    <t>LETRA GLITTER VERMELHA L - 05X01 - 601355</t>
  </si>
  <si>
    <t>LETRA GLITTER VERMELHA M - 05X01 - 601356</t>
  </si>
  <si>
    <t>LETRA GLITTER VERMELHA N - 05X01 - 601357</t>
  </si>
  <si>
    <t>LETRA GLITTER VERMELHA O - 10X01 - 601358</t>
  </si>
  <si>
    <t>LETRA GLITTER VERMELHA P - 05X01 - 601359</t>
  </si>
  <si>
    <t>LETRA GLITTER VERMELHA Q - 05X01 - 601360</t>
  </si>
  <si>
    <t>LETRA GLITTER VERMELHA R - 05X01 - 601361</t>
  </si>
  <si>
    <t>LETRA GLITTER VERMELHA S - 05X01 - 601362</t>
  </si>
  <si>
    <t>LETRA GLITTER VERMELHA T - 05X01 - 601363</t>
  </si>
  <si>
    <t>LETRA GLITTER VERMELHA U - 10X01 - 601364</t>
  </si>
  <si>
    <t>LETRA GLITTER VERMELHA V - 05X01 - 601365</t>
  </si>
  <si>
    <t>LETRA GLITTER VERMELHA W - 05X01 - 601366</t>
  </si>
  <si>
    <t>LETRA GLITTER VERMELHA X - 05X01 - 601367</t>
  </si>
  <si>
    <t>LETRA GLITTER VERMELHA Y - 05X01 - 601368</t>
  </si>
  <si>
    <t>LETRA GLITTER VERMELHA Z - 05X01 - 601369</t>
  </si>
  <si>
    <t>LETRA LUXO GLITTER DOURADA A - 10X01 - 601398</t>
  </si>
  <si>
    <t>LETRA LUXO GLITTER DOURADA B - 05X01 - 601399</t>
  </si>
  <si>
    <t>LETRA LUXO GLITTER DOURADA C - 05X01 - 601400</t>
  </si>
  <si>
    <t>LETRA LUXO GLITTER DOURADA D - 05X01 - 601401</t>
  </si>
  <si>
    <t>LETRA LUXO GLITTER DOURADA E - 10X01 - 601402</t>
  </si>
  <si>
    <t>LETRA LUXO GLITTER DOURADA F - 05X01 - 601403</t>
  </si>
  <si>
    <t>LETRA LUXO GLITTER DOURADA G - 05X01 - 601404</t>
  </si>
  <si>
    <t>LETRA LUXO GLITTER DOURADA H - 05X01 - 601405</t>
  </si>
  <si>
    <t>LETRA LUXO GLITTER DOURADA I - 10X01 - 601406</t>
  </si>
  <si>
    <t>LETRA LUXO GLITTER DOURADA J - 05X01 - 601407</t>
  </si>
  <si>
    <t>LETRA LUXO GLITTER DOURADA K - 05X01 - 601408</t>
  </si>
  <si>
    <t>LETRA LUXO GLITTER DOURADA L - 05X01 - 601409</t>
  </si>
  <si>
    <t>LETRA LUXO GLITTER DOURADA M - 05X01 - 601410</t>
  </si>
  <si>
    <t>LETRA LUXO GLITTER DOURADA N - 05X01 - 601411</t>
  </si>
  <si>
    <t>LETRA LUXO GLITTER DOURADA O - 10X01 - 601412</t>
  </si>
  <si>
    <t>LETRA LUXO GLITTER DOURADA P - 05X01 - 601413</t>
  </si>
  <si>
    <t>LETRA LUXO GLITTER DOURADA Q - 05X01 - 601414</t>
  </si>
  <si>
    <t>LETRA LUXO GLITTER DOURADA R - 05X01 - 601415</t>
  </si>
  <si>
    <t>LETRA LUXO GLITTER DOURADA S - 05X01 - 601416</t>
  </si>
  <si>
    <t>LETRA LUXO GLITTER DOURADA T - 05X01 - 601417</t>
  </si>
  <si>
    <t>LETRA LUXO GLITTER DOURADA U - 10X01 - 601418</t>
  </si>
  <si>
    <t>LETRA LUXO GLITTER DOURADA V - 05X01 - 601419</t>
  </si>
  <si>
    <t>LETRA LUXO GLITTER DOURADA W - 05X01 - 601420</t>
  </si>
  <si>
    <t>LETRA LUXO GLITTER DOURADA X - 05X01 - 601421</t>
  </si>
  <si>
    <t>LETRA LUXO GLITTER DOURADA Y - 05X01 - 601422</t>
  </si>
  <si>
    <t>LETRA LUXO GLITTER DOURADA Z - 05X01 - 601423</t>
  </si>
  <si>
    <t>LETRA LUXO GLITTER PRATA A - 10X01 - 601425</t>
  </si>
  <si>
    <t>LETRA LUXO GLITTER PRATA B - 05X01 - 601426</t>
  </si>
  <si>
    <t>LETRA LUXO GLITTER PRATA C - 05X01 - 601427</t>
  </si>
  <si>
    <t>LETRA LUXO GLITTER PRATA D - 05X01 - 601428</t>
  </si>
  <si>
    <t>LETRA LUXO GLITTER PRATA E - 10X01 - 601429</t>
  </si>
  <si>
    <t>LETRA LUXO GLITTER PRATA F - 05X01 - 601430</t>
  </si>
  <si>
    <t>LETRA LUXO GLITTER PRATA G - 05X01 - 601431</t>
  </si>
  <si>
    <t>LETRA LUXO GLITTER PRATA H - 05X01 - 601432</t>
  </si>
  <si>
    <t>LETRA LUXO GLITTER PRATA I - 10X01 - 601433</t>
  </si>
  <si>
    <t>LETRA LUXO GLITTER PRATA J - 05X01 - 601434</t>
  </si>
  <si>
    <t>LETRA LUXO GLITTER PRATA K - 05X01 - 601435</t>
  </si>
  <si>
    <t>LETRA LUXO GLITTER PRATA L - 05X01 - 601436</t>
  </si>
  <si>
    <t>LETRA LUXO GLITTER PRATA M - 05X01 - 601437</t>
  </si>
  <si>
    <t>LETRA LUXO GLITTER PRATA N - 05X01 - 601438</t>
  </si>
  <si>
    <t>LETRA LUXO GLITTER PRATA O - 10X01 - 601439</t>
  </si>
  <si>
    <t>LETRA LUXO GLITTER PRATA P - 05X01 - 601440</t>
  </si>
  <si>
    <t>LETRA LUXO GLITTER PRATA Q - 05X01 - 601441</t>
  </si>
  <si>
    <t>LETRA LUXO GLITTER PRATA R - 05X01 - 601442</t>
  </si>
  <si>
    <t>LETRA LUXO GLITTER PRATA S - 05X01 - 601443</t>
  </si>
  <si>
    <t>LETRA LUXO GLITTER PRATA T - 05X01 - 601444</t>
  </si>
  <si>
    <t>LETRA LUXO GLITTER PRATA U - 10X01 - 601445</t>
  </si>
  <si>
    <t>LETRA LUXO GLITTER PRATA V - 05X01 - 601446</t>
  </si>
  <si>
    <t>LETRA LUXO GLITTER PRATA W - 05X01 - 601447</t>
  </si>
  <si>
    <t>LETRA LUXO GLITTER PRATA X - 05X01 - 601448</t>
  </si>
  <si>
    <t>LETRA LUXO GLITTER PRATA Y - 05X01 - 601449</t>
  </si>
  <si>
    <t>LETRA LUXO GLITTER PRATA Z - 05X01 - 601450</t>
  </si>
  <si>
    <t>LETRA LUXO GLITTER VERMELHA B - 05X01 - 601480</t>
  </si>
  <si>
    <t>LETRA LUXO GLITTER VERMELHA C - 05X01 - 601481</t>
  </si>
  <si>
    <t>LETRA LUXO GLITTER VERMELHA D - 05X01 - 601482</t>
  </si>
  <si>
    <t>LETRA LUXO GLITTER VERMELHA F - 05X01 - 601484</t>
  </si>
  <si>
    <t>LETRA LUXO GLITTER VERMELHA G - 05X01 - 601485</t>
  </si>
  <si>
    <t>LETRA LUXO GLITTER VERMELHA H - 05X01 - 601486</t>
  </si>
  <si>
    <t>LETRA LUXO GLITTER VERMELHA J - 05X01 - 601488</t>
  </si>
  <si>
    <t>LETRA LUXO GLITTER VERMELHA K - 05X01 - 601489</t>
  </si>
  <si>
    <t>LETRA LUXO GLITTER VERMELHA L - 05X01 - 601490</t>
  </si>
  <si>
    <t>LETRA LUXO GLITTER VERMELHA N - 05X01 - 601492</t>
  </si>
  <si>
    <t>LETRA LUXO GLITTER VERMELHA O - 10X01 - 601493</t>
  </si>
  <si>
    <t>LETRA LUXO GLITTER VERMELHA P - 05X01 - 601494</t>
  </si>
  <si>
    <t>LETRA LUXO GLITTER VERMELHA Q - 05X01 - 601495</t>
  </si>
  <si>
    <t>LETRA LUXO GLITTER VERMELHA U - 10X01 - 601499</t>
  </si>
  <si>
    <t>LETRA LUXO GLITTER VERMELHA V - 05X01 - 601500</t>
  </si>
  <si>
    <t>LETRA LUXO GLITTER VERMELHA W - 05X01 - 601501</t>
  </si>
  <si>
    <t>LETRA LUXO GLITTER VERMELHA X - 05X01 - 601502</t>
  </si>
  <si>
    <t>LETRA LUXO BRANCA A - 10X01 - 601533</t>
  </si>
  <si>
    <t>LETRA LUXO BRANCA B - 05X01 - 601534</t>
  </si>
  <si>
    <t>LETRA LUXO BRANCA C - 05X01 - 601535</t>
  </si>
  <si>
    <t>LETRA LUXO BRANCA D - 05X01 - 601536</t>
  </si>
  <si>
    <t>LETRA LUXO BRANCA E - 10X01 - 601537</t>
  </si>
  <si>
    <t>LETRA LUXO BRANCA F - 05X01 - 601538</t>
  </si>
  <si>
    <t>LETRA LUXO BRANCA G - 05X01 - 601539</t>
  </si>
  <si>
    <t>LETRA LUXO BRANCA H - 05X01 - 601540</t>
  </si>
  <si>
    <t>LETRA LUXO BRANCA I - 10X01 - 601541</t>
  </si>
  <si>
    <t>LETRA LUXO BRANCA J - 05X01 - 601542</t>
  </si>
  <si>
    <t>LETRA LUXO BRANCA K - 05X01 - 601543</t>
  </si>
  <si>
    <t>LETRA LUXO BRANCA L - 05X01 - 601544</t>
  </si>
  <si>
    <t>LETRA LUXO BRANCA M - 05X01 - 601545</t>
  </si>
  <si>
    <t>LETRA LUXO BRANCA N - 05X01 - 601546</t>
  </si>
  <si>
    <t>LETRA LUXO BRANCA O - 10X01 - 601547</t>
  </si>
  <si>
    <t>LETRA LUXO BRANCA P - 05X01 - 601548</t>
  </si>
  <si>
    <t>LETRA LUXO BRANCA Q - 05X01 - 601549</t>
  </si>
  <si>
    <t>LETRA LUXO BRANCA R - 05X01 - 601550</t>
  </si>
  <si>
    <t>LETRA LUXO BRANCA S - 05X01 - 601551</t>
  </si>
  <si>
    <t>LETRA LUXO BRANCA T - 05X01 - 601552</t>
  </si>
  <si>
    <t>LETRA LUXO BRANCA U - 10X01 - 601553</t>
  </si>
  <si>
    <t>LETRA LUXO BRANCA V - 05X01 - 601554</t>
  </si>
  <si>
    <t>LETRA LUXO BRANCA W - 05X01 - 601555</t>
  </si>
  <si>
    <t>LETRA LUXO BRANCA X - 05X01 - 601556</t>
  </si>
  <si>
    <t>LETRA LUXO BRANCA Y - 05X01 - 601557</t>
  </si>
  <si>
    <t>LETRA LUXO BRANCA Z - 05X01 - 601558</t>
  </si>
  <si>
    <t>PLACA DE EVA LISA 40X60 AMARELO - 01X10 - 602001</t>
  </si>
  <si>
    <t>PLACA DE EVA LISA 40X60 AZUL BEBE - 01X10 - 602002</t>
  </si>
  <si>
    <t>PLACA DE EVA LISA 40X60 AZUL ROYAL - 01X10 - 602003</t>
  </si>
  <si>
    <t>PLACA DE EVA LISA 40X60 BRANCO - 01X10 - 602005</t>
  </si>
  <si>
    <t>PLACA DE EVA LISA 40X60 LILAS - 01X10 - 602008</t>
  </si>
  <si>
    <t>PLACA DE EVA LISA 40X60 MARROM - 01X10 - 602009</t>
  </si>
  <si>
    <t>PLACA DE EVA LISA 40X60 PRETO - 01X10 - 602010</t>
  </si>
  <si>
    <t>PLACA DE EVA LISA 40X60 ROSA - 01X10 - 602011</t>
  </si>
  <si>
    <t>PLACA DE EVA LISA 40X60 VERDE BANDEIRA - 01X10 - 602014</t>
  </si>
  <si>
    <t>PLACA DE EVA LISA 40X60 VERDE LIMAO - 01X10 - 602015</t>
  </si>
  <si>
    <t>PLACA DE EVA LISA 40X60 VERDE PISCINA - 01X10 - 602016</t>
  </si>
  <si>
    <t>SUPORTE BALOES MINI 3 HASTES - 01X01 - 604017</t>
  </si>
  <si>
    <t>SUPORTE BALOES MINI 5 HASTES - 01X01 - 604018</t>
  </si>
  <si>
    <t>SUPORTE BALOES MINI 6 HASTES - 01X01 - 604019</t>
  </si>
  <si>
    <t>SUPORTE BALOES 3 HASTES - 01X01 - 604020</t>
  </si>
  <si>
    <t>SUPORTE BALOES 5 HASTES - 01X01 - 604021</t>
  </si>
  <si>
    <t>SUPORTE BALOES 6 HASTES - 01X01 - 604022</t>
  </si>
  <si>
    <t>SUPORTE BALOES 7 HASTES - 01X01 - 604023</t>
  </si>
  <si>
    <t>SUPORTE BALOES 8 HASTES - 01X01 - 604024</t>
  </si>
  <si>
    <t>SUPORTE BALOES 10 HASTES - 01X01 - 604025</t>
  </si>
  <si>
    <t>SUPORTE BALOES 12 HASTES - 01X01 - 604026</t>
  </si>
  <si>
    <t>SUPORTE BALOES 14 HASTES - 01X01 - 604027</t>
  </si>
  <si>
    <t>SUPORTE BALOES 18 HASTES - 01X01 - 604028</t>
  </si>
  <si>
    <t>SUPORTE BALOES 20 HASTES - 01X01 - 604029</t>
  </si>
  <si>
    <t>ZS PENTE PRETO - 01X12 - 651065</t>
  </si>
  <si>
    <t>ZS VARAL DE LED UNICORNIO - 01X01 - 651092</t>
  </si>
  <si>
    <t>ZS CAIXA 5X5 CRISTAL - 01X10 - 651100</t>
  </si>
  <si>
    <t>ZS GARRAFINHA 10CM TAMPA PRETA - 01X10 - 651122</t>
  </si>
  <si>
    <t>ZS GARRAFINHA 10CM TAMPA ROSA - 01X10 - 651123</t>
  </si>
  <si>
    <t>ZS LATINHA 4,5CM VERMELHA - 01X20 - 651135</t>
  </si>
  <si>
    <t>ZS LATINHA 5CM CRISTAL - 01X20 - 651136</t>
  </si>
  <si>
    <t>ZS MINI TERCO OURO - 01X10 - 651146</t>
  </si>
  <si>
    <t>ZS MINI TERCO PRATA - 01X10 - 651147</t>
  </si>
  <si>
    <t>ZS TUBETE 13CM TAMPA AMARELA - 01X10 - 651156</t>
  </si>
  <si>
    <t>ZS TUBETE 13CM TAMPA PRETA - 01X10 - 651161</t>
  </si>
  <si>
    <t>ZS VARETA PEGA BALAO PRETO - 01X10 - 651178</t>
  </si>
  <si>
    <t>ZS VARETA PEGA BALAO ROSA - 01X10 - 651179</t>
  </si>
  <si>
    <t>ZS VARETA PEGA BALAO TRANSPARENTE - 01X10 - 651180</t>
  </si>
  <si>
    <t>ZS VARETA PEGA BALAO VERMELHO - 01X10 - 651181</t>
  </si>
  <si>
    <t xml:space="preserve"> (por solapa)</t>
  </si>
  <si>
    <t>Preço unitário</t>
  </si>
  <si>
    <t>DUN14</t>
  </si>
  <si>
    <t>ZS LUMINARIA DE LED UNICORNIO - 01X01 - 651048</t>
  </si>
  <si>
    <t>119.102.302.031</t>
  </si>
  <si>
    <t>120.101.110.007</t>
  </si>
  <si>
    <t>120.101.110.009</t>
  </si>
  <si>
    <t>120.101.107.012</t>
  </si>
  <si>
    <t>120.101.104.024</t>
  </si>
  <si>
    <t>120.101.114.029</t>
  </si>
  <si>
    <t>119031</t>
  </si>
  <si>
    <t>120007</t>
  </si>
  <si>
    <t>120009</t>
  </si>
  <si>
    <t>120012</t>
  </si>
  <si>
    <t>120024</t>
  </si>
  <si>
    <t>120029</t>
  </si>
  <si>
    <t>ENF CHA REVELACAO BOY GIRL GLITTER - 03X01 - 120007</t>
  </si>
  <si>
    <t>ENF GRANDE CHA REVELACAO LETREIRO - 03X01 - 120009</t>
  </si>
  <si>
    <t>KIT ENF CART CHA REVELACAO - 03X01 - 120012</t>
  </si>
  <si>
    <t>PAINEL CHA REVELACAO LETREIRO GLITTER - 03X01 - 120024</t>
  </si>
  <si>
    <t>TOPO DE BOLO CART CHA REVELACAO - 03X01 - 120029</t>
  </si>
  <si>
    <t>Cod Barras DUN14</t>
  </si>
  <si>
    <t>Cod.Ref. Numeral</t>
  </si>
  <si>
    <t>301.101.115.041</t>
  </si>
  <si>
    <t>301.602.301.042</t>
  </si>
  <si>
    <t>301.602.301.043</t>
  </si>
  <si>
    <t>301.101.108.044</t>
  </si>
  <si>
    <t>301.102.302.068</t>
  </si>
  <si>
    <t>302.101.108.046</t>
  </si>
  <si>
    <t>302.101.110.050</t>
  </si>
  <si>
    <t>302.101.113.065</t>
  </si>
  <si>
    <t>301041</t>
  </si>
  <si>
    <t>301042</t>
  </si>
  <si>
    <t>301043</t>
  </si>
  <si>
    <t>301044</t>
  </si>
  <si>
    <t>301068</t>
  </si>
  <si>
    <t>302046</t>
  </si>
  <si>
    <t>302050</t>
  </si>
  <si>
    <t>302065</t>
  </si>
  <si>
    <t>PAINEL TNT RD SEREIA 1,01M - 01X01 - 117031</t>
  </si>
  <si>
    <t>PAINEL TNT RD CIRCO 1,01M - 01X01 - 119031</t>
  </si>
  <si>
    <t>APQ IMP MINNIE - 06X12 - 301041</t>
  </si>
  <si>
    <t>BOBINA TNT MINNIE MOD 2 - 01X24 CEN - 301042</t>
  </si>
  <si>
    <t>BOBINA TNT MINNIE MOD 2 - 01X49 CEN - 301043</t>
  </si>
  <si>
    <t>CENTRO DE MESA MINNIE - 03X01 - 301044</t>
  </si>
  <si>
    <t>PAINEL TNT MINNIE MOD 2 - 03X01 - 301068</t>
  </si>
  <si>
    <t>CENTRO DE MESA MICKEY - 03X01 - 302046</t>
  </si>
  <si>
    <t>ENF MICKEY - 03X01 - 302050</t>
  </si>
  <si>
    <t>PAINEL SUBL RD VING CAP AMERICA 1,55M - 01X01 - 331085</t>
  </si>
  <si>
    <t>-</t>
  </si>
  <si>
    <t>385.102.304.040</t>
  </si>
  <si>
    <t>604.604.704.030</t>
  </si>
  <si>
    <t>385040</t>
  </si>
  <si>
    <t>604030</t>
  </si>
  <si>
    <t>PAINEL SUBL RD LUCCAS NETO 1,55M - 01X01 - 385040</t>
  </si>
  <si>
    <t>CLIP PARA BALOES - 10X06 - 604030</t>
  </si>
  <si>
    <t>381.101.110.011</t>
  </si>
  <si>
    <t>381.101.101.013</t>
  </si>
  <si>
    <t>381.101.120.016</t>
  </si>
  <si>
    <t>607.605.433.013</t>
  </si>
  <si>
    <t>381011</t>
  </si>
  <si>
    <t>381013</t>
  </si>
  <si>
    <t>381016</t>
  </si>
  <si>
    <t>607013</t>
  </si>
  <si>
    <t>TIARA MICKEY GLITTER - 03X04 - 302065</t>
  </si>
  <si>
    <t>ENF GALINHA PINTADINHA - 03X01 - 381011</t>
  </si>
  <si>
    <t>FAIXA IMP GALINHA PINTADINHA - 03X01 - 381013</t>
  </si>
  <si>
    <t>MINI CARINHA GALINHA PINTADINHA - 06X05 - 381016</t>
  </si>
  <si>
    <t>CAIXA TUBULAR PARA DOCES 5X5cm - 10X12 - 607013</t>
  </si>
  <si>
    <t>303033</t>
  </si>
  <si>
    <t>303034</t>
  </si>
  <si>
    <t>303035</t>
  </si>
  <si>
    <t>303.602.301.033</t>
  </si>
  <si>
    <t>303.602.301.034</t>
  </si>
  <si>
    <t>303.102.302.035</t>
  </si>
  <si>
    <t>BOBINA TNT PRINCESAS MOD 02 - 01X24 CEN - 303033</t>
  </si>
  <si>
    <t>BOBINA TNT PRINCESAS MOD 02 - 01X49 CEN - 303034</t>
  </si>
  <si>
    <t>PAINEL TNT PRINCESAS MOD 02 - 03X01 - 303035</t>
  </si>
  <si>
    <t>122.602.301.002</t>
  </si>
  <si>
    <t>122.602.301.003</t>
  </si>
  <si>
    <t>122002</t>
  </si>
  <si>
    <t>122003</t>
  </si>
  <si>
    <t>BOBINA TNT TIE DYE - 01X24 CEN - 122002</t>
  </si>
  <si>
    <t>BOBINA TNT TIE DYE - 01X49 CEN - 122003</t>
  </si>
  <si>
    <t>604.104.702.034</t>
  </si>
  <si>
    <t>604.104.702.035</t>
  </si>
  <si>
    <t>604.104.702.036</t>
  </si>
  <si>
    <t>604.104.702.037</t>
  </si>
  <si>
    <t>604.104.702.038</t>
  </si>
  <si>
    <t>604.104.702.039</t>
  </si>
  <si>
    <t>604.104.702.040</t>
  </si>
  <si>
    <t>604.104.702.041</t>
  </si>
  <si>
    <t>604.104.702.042</t>
  </si>
  <si>
    <t>604.104.702.043</t>
  </si>
  <si>
    <t>604.104.702.044</t>
  </si>
  <si>
    <t>604.104.702.045</t>
  </si>
  <si>
    <t>604034</t>
  </si>
  <si>
    <t>604035</t>
  </si>
  <si>
    <t>604036</t>
  </si>
  <si>
    <t>604037</t>
  </si>
  <si>
    <t>604038</t>
  </si>
  <si>
    <t>604039</t>
  </si>
  <si>
    <t>604040</t>
  </si>
  <si>
    <t>604041</t>
  </si>
  <si>
    <t>604042</t>
  </si>
  <si>
    <t>604043</t>
  </si>
  <si>
    <t>604044</t>
  </si>
  <si>
    <t>604045</t>
  </si>
  <si>
    <t>SUPORTE BALOES CACHEPO RD AZUL BEBE 3H - 01X01 - 604034</t>
  </si>
  <si>
    <t>SUPORTE BALOES CACHEPO RD AZUL 3H - 01X01 - 604035</t>
  </si>
  <si>
    <t>SUPORTE BALOES CACHEPO RD BRANCO 3H - 01X01 - 604036</t>
  </si>
  <si>
    <t>SUPORTE BALOES CACHEPO RD PINK 3H - 01X01 - 604037</t>
  </si>
  <si>
    <t>SUPORTE BALOES CACHEPO RD ROSA 3H - 01X01 - 604038</t>
  </si>
  <si>
    <t>SUPORTE BALOES CACHEPO RD VERMELHO 3H - 01X01 - 604039</t>
  </si>
  <si>
    <t>SUPORTE BALOES CACHEPO RD AZUL BEBE 5H - 01X01 - 604040</t>
  </si>
  <si>
    <t>SUPORTE BALOES CACHEPO RD AZUL 5H - 01X01 - 604041</t>
  </si>
  <si>
    <t>SUPORTE BALOES CACHEPO RD BRANCO 5H - 01X01 - 604042</t>
  </si>
  <si>
    <t>SUPORTE BALOES CACHEPO RD PINK 5H - 01X01 - 604043</t>
  </si>
  <si>
    <t>SUPORTE BALOES CACHEPO RD ROSA 5H - 01X01 - 604044</t>
  </si>
  <si>
    <t>SUPORTE BALOES CACHEPO RD VERMELHO 5H - 01X01 - 604045</t>
  </si>
  <si>
    <t>115.602.301.006</t>
  </si>
  <si>
    <t>115006</t>
  </si>
  <si>
    <t>BOBINA TNT PIFFER MADEIRA - 01X50 M - 115006</t>
  </si>
  <si>
    <t>365.101.115.004</t>
  </si>
  <si>
    <t>365.602.301.005</t>
  </si>
  <si>
    <t>365.602.301.006</t>
  </si>
  <si>
    <t>365.602.301.007</t>
  </si>
  <si>
    <t>365.101.111.012</t>
  </si>
  <si>
    <t>365.101.110.013</t>
  </si>
  <si>
    <t>365.101.102.017</t>
  </si>
  <si>
    <t>365.101.120.018</t>
  </si>
  <si>
    <t>365.101.117.019</t>
  </si>
  <si>
    <t>365.101.119.021</t>
  </si>
  <si>
    <t>365.101.104.023</t>
  </si>
  <si>
    <t>365.101.104.024</t>
  </si>
  <si>
    <t>365.101.103.027</t>
  </si>
  <si>
    <t>365.102.304.028</t>
  </si>
  <si>
    <t>365.102.302.031</t>
  </si>
  <si>
    <t>365.101.116.033</t>
  </si>
  <si>
    <t>365.101.114.036</t>
  </si>
  <si>
    <t>365.602.301.044</t>
  </si>
  <si>
    <t>605.105.402.090</t>
  </si>
  <si>
    <t>605.105.407.091</t>
  </si>
  <si>
    <t>365004</t>
  </si>
  <si>
    <t>365005</t>
  </si>
  <si>
    <t>365006</t>
  </si>
  <si>
    <t>365007</t>
  </si>
  <si>
    <t>365012</t>
  </si>
  <si>
    <t>365013</t>
  </si>
  <si>
    <t>365017</t>
  </si>
  <si>
    <t>365018</t>
  </si>
  <si>
    <t>365019</t>
  </si>
  <si>
    <t>365021</t>
  </si>
  <si>
    <t>365023</t>
  </si>
  <si>
    <t>365024</t>
  </si>
  <si>
    <t>365027</t>
  </si>
  <si>
    <t>365028</t>
  </si>
  <si>
    <t>365031</t>
  </si>
  <si>
    <t>365033</t>
  </si>
  <si>
    <t>365036</t>
  </si>
  <si>
    <t>365044</t>
  </si>
  <si>
    <t>605090</t>
  </si>
  <si>
    <t>605091</t>
  </si>
  <si>
    <t>APQ IMP MUNDO BITA - 06X12 - 365004</t>
  </si>
  <si>
    <t>BOBINA TNT MUNDO BITA - 01X24 CEN - 365005</t>
  </si>
  <si>
    <t>BOBINA TNT MUNDO BITA - 01X49 CEN - 365006</t>
  </si>
  <si>
    <t>BOBINA TNT MUNDO BITA ESTAMPADA - 01X50 M - 365007</t>
  </si>
  <si>
    <t>ENF IMP PARABENS MUNDO BITA - 03X01 - 365012</t>
  </si>
  <si>
    <t>ENF MUNDO BITA - 03X01 - 365013</t>
  </si>
  <si>
    <t>KIT PAINEIS IMP MUNDO BITA - 03X01 - 365017</t>
  </si>
  <si>
    <t>MINI CARINHA MUNDO BITA - 06X05 - 365018</t>
  </si>
  <si>
    <t>MINI PAINEL MUNDO BITA - 06X01 - 365019</t>
  </si>
  <si>
    <t>MINI PERSONAGEM MUNDO BITA - 06X05 - 365021</t>
  </si>
  <si>
    <t>PAINEL MUNDO BITA BITA - 03X01 - 365023</t>
  </si>
  <si>
    <t>PAINEL MUNDO BITA DAN - 03X01 - 365024</t>
  </si>
  <si>
    <t>PAINEL PARABENS MUNDO BITA - 03X01 - 365027</t>
  </si>
  <si>
    <t>PAINEL SUBL RD MUNDO BITA 1,01M - 01X01 - 365028</t>
  </si>
  <si>
    <t>PAINEL TNT MUNDO BITA - 03X01 - 365031</t>
  </si>
  <si>
    <t>PALITOS DECOR IMP MUNDO BITA - 06X12 - 365033</t>
  </si>
  <si>
    <t>TOPO DE BOLO IMP MUNDO BITA - 03X01 - 365036</t>
  </si>
  <si>
    <t>BOBINA TNT MUNDO BITA ESTAMPADA - 01X25 M - 365044</t>
  </si>
  <si>
    <t>FORMINHA SWEET A - CHARLOTTE AMARELO - 01X24 - 605006</t>
  </si>
  <si>
    <t>FORMINHA SWEET A - CHARLOTTE AZUL CLARO - 01X24 - 605007</t>
  </si>
  <si>
    <t>FORMINHA SWEET A - CHARLOTTE BRANCO - 01X24 - 605008</t>
  </si>
  <si>
    <t>FORMINHA SWEET A - CHARLOTTE MARSALA - 01X24 - 605010</t>
  </si>
  <si>
    <t>FORMINHA SWEET A - CHARLOTTE ROSA ESCURO - 01X24 - 605013</t>
  </si>
  <si>
    <t>FORMINHA SWEET A - CHARLOTTE VERMELHO - 01X24 - 605014</t>
  </si>
  <si>
    <t>FORMINHA SWEET B - PAPEL AMARELO - 01X30 - 605026</t>
  </si>
  <si>
    <t>FORMINHA SWEET B - PAPEL AZUL CLARO - 01X30 - 605027</t>
  </si>
  <si>
    <t>FORMINHA SWEET B - PAPEL BRANCO - 01X30 - 605028</t>
  </si>
  <si>
    <t>FORMINHA SWEET B - PAPEL LARANJA - 01X30 - 605029</t>
  </si>
  <si>
    <t>FORMINHA SWEET B - PAPEL LILAS - 01X30 - 605030</t>
  </si>
  <si>
    <t>FORMINHA SWEET B - PAPEL DOURADO - 01X30 - 605031</t>
  </si>
  <si>
    <t>FORMINHA SWEET B - PAPEL PINK - 01X30 - 605032</t>
  </si>
  <si>
    <t>FORMINHA SWEET B - PAPEL PRETO - 01X30 - 605033</t>
  </si>
  <si>
    <t>FORMINHA SWEET B - PAPEL ROSA CLARO - 01X30 - 605034</t>
  </si>
  <si>
    <t>FORMINHA SWEET B - PAPEL VERMELHO - 01X30 - 605035</t>
  </si>
  <si>
    <t>FORMINHA SWEET B - TELA ALTA CARAMELO - 01X30 - 605048</t>
  </si>
  <si>
    <t>FORMINHA SWEET B - TELA ALTA MARSALA - 01X30 - 605050</t>
  </si>
  <si>
    <t>FORMINHA SWEET B - TELA ALTA ROSA - 01X30 - 605055</t>
  </si>
  <si>
    <t>FORMINHA SWEET B - TELA ALTA VERMELHO - 01X30 - 605056</t>
  </si>
  <si>
    <t>FORMINHA SWEET B - ESTHER AMARELO - 01X24 - 605057</t>
  </si>
  <si>
    <t>FORMINHA SWEET B - ESTHER BRANCO - 01X24 - 605058</t>
  </si>
  <si>
    <t>FORMINHA SWEET B - ESTHER MARSALA - 01X24 - 605059</t>
  </si>
  <si>
    <t>FORMINHA SWEET B - ESTHER NUDE SALMAO - 01X24 - 605060</t>
  </si>
  <si>
    <t>FORMINHA SWEET B - ESTHER VERMELHO - 01X24 - 605062</t>
  </si>
  <si>
    <t>FORMINHA SWEET A - ISABELLA AZUL CLARO - 01X24 - 605064</t>
  </si>
  <si>
    <t>FORMINHA SWEET A - ISABELLA BRANCO - 01X24 - 605065</t>
  </si>
  <si>
    <t>FORMINHA SWEET A - ISABELLA MARSALA - 01X24 - 605067</t>
  </si>
  <si>
    <t>FORMINHA SWEET A - VALENTINA BRANCO - 01X24 - 605077</t>
  </si>
  <si>
    <t>FORMINHA SWEET A - VICTORIA AMARELO - 01X24 - 605083</t>
  </si>
  <si>
    <t>FORMINHA SWEET A - VICTORIA BRANCO - 01X24 - 605084</t>
  </si>
  <si>
    <t>FORMINHA SWEET A - VICTORIA MARSALA - 01X24 - 605085</t>
  </si>
  <si>
    <t>FORMINHA SWEET A - VICTORIA ROSA CLARO - 01X24 - 605087</t>
  </si>
  <si>
    <t>FORMINHA SWEET A - VICTORIA ROSA ESCURO - 01X24 - 605088</t>
  </si>
  <si>
    <t>FORMINHA SWEET A - VICTORIA VERMELHO - 01X24 - 605089</t>
  </si>
  <si>
    <t>FORMINHA SWEET A - CHARLOTTE COLORS - 01X24 - 605090</t>
  </si>
  <si>
    <t>FORMINHA SWEET A - ISABELLA COLORS - 01X24 - 605091</t>
  </si>
  <si>
    <t>108.101.114.017</t>
  </si>
  <si>
    <t>108.101.114.018</t>
  </si>
  <si>
    <t>108.101.114.019</t>
  </si>
  <si>
    <t>108.101.114.020</t>
  </si>
  <si>
    <t>108.101.114.021</t>
  </si>
  <si>
    <t>108.101.114.022</t>
  </si>
  <si>
    <t>108.101.114.023</t>
  </si>
  <si>
    <t>113.101.101.040</t>
  </si>
  <si>
    <t>113.101.101.041</t>
  </si>
  <si>
    <t>113.101.101.042</t>
  </si>
  <si>
    <t>113.101.101.043</t>
  </si>
  <si>
    <t>113.101.101.044</t>
  </si>
  <si>
    <t>113.101.101.046</t>
  </si>
  <si>
    <t>113.101.101.047</t>
  </si>
  <si>
    <t>113.101.101.048</t>
  </si>
  <si>
    <t>113.101.101.049</t>
  </si>
  <si>
    <t>113.101.101.050</t>
  </si>
  <si>
    <t>113.101.101.051</t>
  </si>
  <si>
    <t>113.101.101.053</t>
  </si>
  <si>
    <t>113.101.104.054</t>
  </si>
  <si>
    <t>113.101.104.056</t>
  </si>
  <si>
    <t>113.101.104.057</t>
  </si>
  <si>
    <t>113.101.104.059</t>
  </si>
  <si>
    <t>113.101.104.061</t>
  </si>
  <si>
    <t>113.101.104.062</t>
  </si>
  <si>
    <t>108017</t>
  </si>
  <si>
    <t>108018</t>
  </si>
  <si>
    <t>108019</t>
  </si>
  <si>
    <t>108020</t>
  </si>
  <si>
    <t>108021</t>
  </si>
  <si>
    <t>108022</t>
  </si>
  <si>
    <t>108023</t>
  </si>
  <si>
    <t>113040</t>
  </si>
  <si>
    <t>113041</t>
  </si>
  <si>
    <t>113042</t>
  </si>
  <si>
    <t>113043</t>
  </si>
  <si>
    <t>113044</t>
  </si>
  <si>
    <t>113046</t>
  </si>
  <si>
    <t>113047</t>
  </si>
  <si>
    <t>113048</t>
  </si>
  <si>
    <t>113049</t>
  </si>
  <si>
    <t>113050</t>
  </si>
  <si>
    <t>113051</t>
  </si>
  <si>
    <t>113053</t>
  </si>
  <si>
    <t>113054</t>
  </si>
  <si>
    <t>113056</t>
  </si>
  <si>
    <t>113057</t>
  </si>
  <si>
    <t>113059</t>
  </si>
  <si>
    <t>113061</t>
  </si>
  <si>
    <t>113062</t>
  </si>
  <si>
    <t>TOPO DE BOLO FESTAS GLITTER FELIZ ANIV ROSA ESTRELA - 03X01 - 108017</t>
  </si>
  <si>
    <t>TOPO DE BOLO FESTAS GLITTER FELIZ ANIV AZUL ESTRELA - 03X01 - 108018</t>
  </si>
  <si>
    <t>TOPO DE BOLO FESTAS GLITTER FELIZ ANIV DOURADO ESTRELA - 03X01 - 108019</t>
  </si>
  <si>
    <t>TOPO DE BOLO FESTA HAPPY BIRTHDAY ROSA - 03X01 - 108020</t>
  </si>
  <si>
    <t>TOPO DE BOLO FESTA HAPPY BIRTHDAY AZUL - 03X01 - 108021</t>
  </si>
  <si>
    <t>TOPO DE BOLO FESTA HAPPY BIRTHDAY DOURADO - 03X01 - 108022</t>
  </si>
  <si>
    <t>TOPO DE BOLO 3D FESTAS GLITTER QUARENTEI - 03X01 - 108023</t>
  </si>
  <si>
    <t>FAIXA FELIZ ANIVERSARIO GLITTER AZUL - 03X01 - 113040</t>
  </si>
  <si>
    <t>FAIXA FELIZ ANIVERSARIO GLITTER DOURADO - 03X01 - 113041</t>
  </si>
  <si>
    <t>FAIXA FELIZ ANIVERSARIO GLITTER PRATA - 03X01 - 113042</t>
  </si>
  <si>
    <t>FAIXA FELIZ ANIVERSARIO GLITTER PRETO - 03X01 - 113043</t>
  </si>
  <si>
    <t>FAIXA FELIZ ANIVERSARIO GLITTER VERMELHO - 03X01 - 113046</t>
  </si>
  <si>
    <t>FAIXA PARABENS GLITTER AZUL - 03X01 - 113047</t>
  </si>
  <si>
    <t>FAIXA PARABENS GLITTER DOURADO - 03X01 - 113048</t>
  </si>
  <si>
    <t>FAIXA PARABENS GLITTER PRATA - 03X01 - 113049</t>
  </si>
  <si>
    <t>FAIXA PARABENS GLITTER PRETO - 03X01 - 113050</t>
  </si>
  <si>
    <t>FAIXA PARABENS GLITTER VERMELHO - 03X01 - 113053</t>
  </si>
  <si>
    <t>PAINEL FELIZ ANIV GLITTER AZUL CLARO - 03X01 - 113054</t>
  </si>
  <si>
    <t>PAINEL FELIZ ANIV GLITTER PRATA - 03X01 - 113056</t>
  </si>
  <si>
    <t>PAINEL FELIZ ANIV GLITTER ROSE GOLD - 03X01 - 113057</t>
  </si>
  <si>
    <t>PAINEL PARABENS GLITTER AZUL CLARO - 03X01 - 113059</t>
  </si>
  <si>
    <t>PAINEL PARABENS GLITTER PRATA - 03X01 - 113061</t>
  </si>
  <si>
    <t>PAINEL PARABENS GLITTER ROSE GOLD - 03X01 - 113062</t>
  </si>
  <si>
    <t>312.602.301.003</t>
  </si>
  <si>
    <t>312003</t>
  </si>
  <si>
    <t>BOBINA TNT ARIEL - 01X24 CEN - 312003</t>
  </si>
  <si>
    <t>312.602.301.004</t>
  </si>
  <si>
    <t>312004</t>
  </si>
  <si>
    <t>BOBINA TNT ARIEL - 01X49 CEN - 312004</t>
  </si>
  <si>
    <t>313.602.301.001</t>
  </si>
  <si>
    <t>313001</t>
  </si>
  <si>
    <t>BOBINA TNT A BELA E A FERA - 01X24 CEN - 313001</t>
  </si>
  <si>
    <t>313.602.301.002</t>
  </si>
  <si>
    <t>313002</t>
  </si>
  <si>
    <t>BOBINA TNT A BELA E A FERA - 01X49 CEN - 313002</t>
  </si>
  <si>
    <t>313.102.304.003</t>
  </si>
  <si>
    <t>313003</t>
  </si>
  <si>
    <t>PAINEL SUBL RD A BELA E A FERA 1,55m - 01X01 - 313003</t>
  </si>
  <si>
    <t>315.602.301.001</t>
  </si>
  <si>
    <t>315001</t>
  </si>
  <si>
    <t>BOBINA TNT CINDERELA - 01X24 CEN - 315001</t>
  </si>
  <si>
    <t>315.602.301.002</t>
  </si>
  <si>
    <t>315002</t>
  </si>
  <si>
    <t>BOBINA TNT CINDERELA - 01X49 CEN - 315002</t>
  </si>
  <si>
    <t>315.102.304.003</t>
  </si>
  <si>
    <t>315003</t>
  </si>
  <si>
    <t>PAINEL SUBL RD CINDERELA 1,01m - 01X01 - 315003</t>
  </si>
  <si>
    <t>313.102.302.004</t>
  </si>
  <si>
    <t>313004</t>
  </si>
  <si>
    <t>PAINEL TNT A BELA E A FERA - 03X01 - 313004</t>
  </si>
  <si>
    <t>312.102.302.020</t>
  </si>
  <si>
    <t>312020</t>
  </si>
  <si>
    <t>PAINEL TNT ARIEL - 03X01 - 312020</t>
  </si>
  <si>
    <t>314.102.302.004</t>
  </si>
  <si>
    <t>314004</t>
  </si>
  <si>
    <t>PAINEL TNT BRANCA DE NEVE - 03X01 - 314004</t>
  </si>
  <si>
    <t>315.102.302.005</t>
  </si>
  <si>
    <t>315005</t>
  </si>
  <si>
    <t>PAINEL TNT CINDERELA - 03X01 - 315005</t>
  </si>
  <si>
    <t>120.105.402.035</t>
  </si>
  <si>
    <t>120.105.407.036</t>
  </si>
  <si>
    <t>120.105.410.037</t>
  </si>
  <si>
    <t>120035</t>
  </si>
  <si>
    <t>120036</t>
  </si>
  <si>
    <t>120037</t>
  </si>
  <si>
    <t>FORMINHA SWEET A - CHARLOTTE CHA REVELACAO - 01X24 - 120035</t>
  </si>
  <si>
    <t>FORMINHA SWEET A - ISABELLA CHA REVELACAO - 01X24 - 120036</t>
  </si>
  <si>
    <t>FORMINHA SWEET A - VALENTINA CHA REVELACAO - 01X24 - 120037</t>
  </si>
  <si>
    <t>604.104.701.052</t>
  </si>
  <si>
    <t>604052</t>
  </si>
  <si>
    <t>SUPORTE BALOES MINI 1 HASTE - 01X01 - 604052</t>
  </si>
  <si>
    <t>604.104.701.053</t>
  </si>
  <si>
    <t>604053</t>
  </si>
  <si>
    <t>SUPORTE BALOES MINI KIT 1 HASTE - 01X03 - 604053</t>
  </si>
  <si>
    <t>604.104.702.046</t>
  </si>
  <si>
    <t>604046</t>
  </si>
  <si>
    <t>SUPORTE BALOES CACHEPO RD AZUL 1H - 01X01 - 604046</t>
  </si>
  <si>
    <t>604.104.702.047</t>
  </si>
  <si>
    <t>604047</t>
  </si>
  <si>
    <t>SUPORTE BALOES CACHEPO RD AZUL BEBE 1H - 01X01 - 604047</t>
  </si>
  <si>
    <t>604.104.702.048</t>
  </si>
  <si>
    <t>604048</t>
  </si>
  <si>
    <t>SUPORTE BALOES CACHEPO RD BRANCO 1H - 01X01 - 604048</t>
  </si>
  <si>
    <t>604.104.702.049</t>
  </si>
  <si>
    <t>604049</t>
  </si>
  <si>
    <t>SUPORTE BALOES CACHEPO RD PINK 1H - 01X01 - 604049</t>
  </si>
  <si>
    <t>604.104.702.050</t>
  </si>
  <si>
    <t>604050</t>
  </si>
  <si>
    <t>SUPORTE BALOES CACHEPO RD ROSA 1H - 01X01 - 604050</t>
  </si>
  <si>
    <t>604.104.702.051</t>
  </si>
  <si>
    <t>604051</t>
  </si>
  <si>
    <t>SUPORTE BALOES CACHEPO RD VERMELHO 1H - 01X01 - 604051</t>
  </si>
  <si>
    <t>606.606.801.002</t>
  </si>
  <si>
    <t>606002</t>
  </si>
  <si>
    <t>DISPLAY PIFFER 22 BOBINAS TNT - 01X01 - 606002</t>
  </si>
  <si>
    <t>375.602.301.002</t>
  </si>
  <si>
    <t>375.102.302.012</t>
  </si>
  <si>
    <t>375.102.302.013</t>
  </si>
  <si>
    <t>375002</t>
  </si>
  <si>
    <t>375012</t>
  </si>
  <si>
    <t>375013</t>
  </si>
  <si>
    <t>BOBINA TNT GIRAMILLE - 01X24 CEN - 375002</t>
  </si>
  <si>
    <t>PAINEL TNT GIRAMILLE - 03X01 - 375012</t>
  </si>
  <si>
    <t>PAINEL TNT RD GIRAMILLE 1,01M - 01X01 - 375013</t>
  </si>
  <si>
    <t>316.602.301.001</t>
  </si>
  <si>
    <t>316001</t>
  </si>
  <si>
    <t>BOBINA TNT RAYA - 01X24 CEN - 316001</t>
  </si>
  <si>
    <t>316.602.301.002</t>
  </si>
  <si>
    <t>316002</t>
  </si>
  <si>
    <t>BOBINA TNT RAYA - 01X49 CEN - 316002</t>
  </si>
  <si>
    <t>381.102.302.036</t>
  </si>
  <si>
    <t>381036</t>
  </si>
  <si>
    <t>PAINEL TNT RD GALINHA PINTADINHA MOD 02 1,01M - 01X01 - 381036</t>
  </si>
  <si>
    <t>Código do Produto</t>
  </si>
  <si>
    <t>Quantidade</t>
  </si>
  <si>
    <t>303.101.115.042</t>
  </si>
  <si>
    <t>303.101.108.043</t>
  </si>
  <si>
    <t>303.101.111.047</t>
  </si>
  <si>
    <t>303.101.101.049</t>
  </si>
  <si>
    <t>303.101.102.051</t>
  </si>
  <si>
    <t>303.101.120.052</t>
  </si>
  <si>
    <t>303.101.103.054</t>
  </si>
  <si>
    <t>303.101.116.055</t>
  </si>
  <si>
    <t>303.101.114.058</t>
  </si>
  <si>
    <t>312.101.115.002</t>
  </si>
  <si>
    <t>312.101.108.005</t>
  </si>
  <si>
    <t>312.101.110.006</t>
  </si>
  <si>
    <t>312.101.111.007</t>
  </si>
  <si>
    <t>312.101.101.008</t>
  </si>
  <si>
    <t>312.101.102.010</t>
  </si>
  <si>
    <t>312.101.120.011</t>
  </si>
  <si>
    <t>312.101.117.012</t>
  </si>
  <si>
    <t>312.101.119.014</t>
  </si>
  <si>
    <t>312.101.104.015</t>
  </si>
  <si>
    <t>312.101.103.016</t>
  </si>
  <si>
    <t>312.101.116.022</t>
  </si>
  <si>
    <t>312.101.114.024</t>
  </si>
  <si>
    <t>313.101.107.015</t>
  </si>
  <si>
    <t>313.101.102.016</t>
  </si>
  <si>
    <t>313.101.117.018</t>
  </si>
  <si>
    <t>313.101.104.020</t>
  </si>
  <si>
    <t>313.101.104.021</t>
  </si>
  <si>
    <t>313.101.114.025</t>
  </si>
  <si>
    <t>314.101.118.010</t>
  </si>
  <si>
    <t>314.101.115.011</t>
  </si>
  <si>
    <t>314.101.112.013</t>
  </si>
  <si>
    <t>314.101.110.014</t>
  </si>
  <si>
    <t>314.101.111.015</t>
  </si>
  <si>
    <t>314.101.120.020</t>
  </si>
  <si>
    <t>314.101.117.021</t>
  </si>
  <si>
    <t>314.101.119.022</t>
  </si>
  <si>
    <t>314.101.104.023</t>
  </si>
  <si>
    <t>314.101.114.027</t>
  </si>
  <si>
    <t>315.101.118.012</t>
  </si>
  <si>
    <t>315.101.102.018</t>
  </si>
  <si>
    <t>315.101.117.020</t>
  </si>
  <si>
    <t>315.101.119.021</t>
  </si>
  <si>
    <t>315.101.104.022</t>
  </si>
  <si>
    <t>315.101.116.024</t>
  </si>
  <si>
    <t>315.101.114.026</t>
  </si>
  <si>
    <t>315.101.112.028</t>
  </si>
  <si>
    <t>303042</t>
  </si>
  <si>
    <t>303043</t>
  </si>
  <si>
    <t>303047</t>
  </si>
  <si>
    <t>303049</t>
  </si>
  <si>
    <t>303051</t>
  </si>
  <si>
    <t>303052</t>
  </si>
  <si>
    <t>303054</t>
  </si>
  <si>
    <t>303055</t>
  </si>
  <si>
    <t>303058</t>
  </si>
  <si>
    <t>312002</t>
  </si>
  <si>
    <t>312005</t>
  </si>
  <si>
    <t>312006</t>
  </si>
  <si>
    <t>312007</t>
  </si>
  <si>
    <t>312008</t>
  </si>
  <si>
    <t>312010</t>
  </si>
  <si>
    <t>312011</t>
  </si>
  <si>
    <t>312012</t>
  </si>
  <si>
    <t>312014</t>
  </si>
  <si>
    <t>312015</t>
  </si>
  <si>
    <t>312016</t>
  </si>
  <si>
    <t>312022</t>
  </si>
  <si>
    <t>312024</t>
  </si>
  <si>
    <t>313015</t>
  </si>
  <si>
    <t>313016</t>
  </si>
  <si>
    <t>313018</t>
  </si>
  <si>
    <t>313020</t>
  </si>
  <si>
    <t>313021</t>
  </si>
  <si>
    <t>313025</t>
  </si>
  <si>
    <t>314010</t>
  </si>
  <si>
    <t>314011</t>
  </si>
  <si>
    <t>314013</t>
  </si>
  <si>
    <t>314014</t>
  </si>
  <si>
    <t>314015</t>
  </si>
  <si>
    <t>314020</t>
  </si>
  <si>
    <t>314021</t>
  </si>
  <si>
    <t>314022</t>
  </si>
  <si>
    <t>314023</t>
  </si>
  <si>
    <t>314027</t>
  </si>
  <si>
    <t>315012</t>
  </si>
  <si>
    <t>315018</t>
  </si>
  <si>
    <t>315020</t>
  </si>
  <si>
    <t>315021</t>
  </si>
  <si>
    <t>315022</t>
  </si>
  <si>
    <t>315024</t>
  </si>
  <si>
    <t>315026</t>
  </si>
  <si>
    <t>315028</t>
  </si>
  <si>
    <t>APQ IMP PRINCESAS - 06X12 - 303042</t>
  </si>
  <si>
    <t>CENTRO DE MESA PRINCESAS - 03X01 - 303043</t>
  </si>
  <si>
    <t>ENF IMP PARABENS PRINCESAS - 03X01 - 303047</t>
  </si>
  <si>
    <t>FAIXA IMP PRINCESAS - 03X01 - 303049</t>
  </si>
  <si>
    <t>KIT PAINEIS IMP PRINCESAS - 03X01 - 303051</t>
  </si>
  <si>
    <t>MINI CARINHA PRINCESAS - 06X05 - 303052</t>
  </si>
  <si>
    <t>PAINEL PARABENS PRINCESAS - 03X01 - 303054</t>
  </si>
  <si>
    <t>PALITOS DECOR IMP PRINCESAS - 06X12 - 303055</t>
  </si>
  <si>
    <t>TOPO DE BOLO IMP PRINCESAS - 03X01 - 303058</t>
  </si>
  <si>
    <t>APQ IMP ARIEL - 06X12 - 312002</t>
  </si>
  <si>
    <t>CENTRO DE MESA ARIEL - 03X01 - 312005</t>
  </si>
  <si>
    <t>ENF ARIEL - 03X01 - 312006</t>
  </si>
  <si>
    <t>ENF IMP PARABENS ARIEL - 03X01 - 312007</t>
  </si>
  <si>
    <t>FAIXA IMP ARIEL - 03X01 - 312008</t>
  </si>
  <si>
    <t>KIT PAINEIS IMP ARIEL - 03X01 - 312010</t>
  </si>
  <si>
    <t>MINI CARINHA ARIEL - 06X05 - 312011</t>
  </si>
  <si>
    <t>MINI PAINEL ARIEL - 06X01 - 312012</t>
  </si>
  <si>
    <t>MINI PERSONAGEM ARIEL - 06X05 - 312014</t>
  </si>
  <si>
    <t>PAINEL ARIEL - 03X01 - 312015</t>
  </si>
  <si>
    <t>PAINEL PARABENS ARIEL - 03X01 - 312016</t>
  </si>
  <si>
    <t>PALITOS DECOR IMP ARIEL - 06X12 - 312022</t>
  </si>
  <si>
    <t>TOPO DE BOLO IMP ARIEL - 03X01 - 312024</t>
  </si>
  <si>
    <t>KIT ENF IMP A BELA E A FERA - 03X01 - 313015</t>
  </si>
  <si>
    <t>KIT PAINEIS IMP A BELA E A FERA - 03X01 - 313016</t>
  </si>
  <si>
    <t>MINI PAINEL A BELA E A FERA - BELA - 06X01 - 313018</t>
  </si>
  <si>
    <t>PAINEL A BELA E A FERA - BELA - 03X01 - 313020</t>
  </si>
  <si>
    <t>PAINEL A BELA E A FERA - FERA - 03X01 - 313021</t>
  </si>
  <si>
    <t>TOPO DE BOLO IMP A BELA E A FERA - 03X01 - 313025</t>
  </si>
  <si>
    <t>APQ GLITTER BRANCA DE NEVE - 06X05 - 314010</t>
  </si>
  <si>
    <t>APQ IMP BRANCA DE NEVE - 06X12 - 314011</t>
  </si>
  <si>
    <t>CX SURPRESA BRANCA DE NEVE - 03X06 - 314013</t>
  </si>
  <si>
    <t>ENF BRANCA DE NEVE - 03X01 - 314014</t>
  </si>
  <si>
    <t>ENF IMP PARABENS BRANCA DE NEVE - 03X01 - 314015</t>
  </si>
  <si>
    <t>MINI CARINHA BRANCA DE NEVE - 06X05 - 314020</t>
  </si>
  <si>
    <t>MINI PAINEL BRANCA DE NEVE - 06X01 - 314021</t>
  </si>
  <si>
    <t>MINI PERSONAGEM BRANCA DE NEVE - 06X05 - 314022</t>
  </si>
  <si>
    <t>PAINEL BRANCA DE NEVE - 03X01 - 314023</t>
  </si>
  <si>
    <t>TOPO DE BOLO IMP BRANCA DE NEVE - 03X01 - 314027</t>
  </si>
  <si>
    <t>APQ GLITTER CINDERELA - 06X05 - 315012</t>
  </si>
  <si>
    <t>KIT PAINEIS IMP CINDERELA - 03X01 - 315018</t>
  </si>
  <si>
    <t>MINI PAINEL CINDERELA - 06X01 - 315020</t>
  </si>
  <si>
    <t>MINI PERSONAGEM CINDERELA - 06X05 - 315021</t>
  </si>
  <si>
    <t>PAINEL CINDERELA - 03X01 - 315022</t>
  </si>
  <si>
    <t>PALITOS DECOR IMP CINDERELA - 06X12 - 315024</t>
  </si>
  <si>
    <t>TOPO DE BOLO IMP CINDERELA - 03X01 - 315026</t>
  </si>
  <si>
    <t>CX SURPRESA CINDERELA - 03X06 - 315028</t>
  </si>
  <si>
    <t>651.606.611.121</t>
  </si>
  <si>
    <t>651121</t>
  </si>
  <si>
    <t>651.606.611.124</t>
  </si>
  <si>
    <t>651124</t>
  </si>
  <si>
    <t>ZS GARRAFINHA 10CM TAMPA BRANCA - 01X10 - 651121</t>
  </si>
  <si>
    <t>ZS GARRAFINHA 10CM TAMPA VERMELHA - 01X10 - 651124</t>
  </si>
  <si>
    <t>205.602.301.019</t>
  </si>
  <si>
    <t>205019</t>
  </si>
  <si>
    <t>205.602.301.136</t>
  </si>
  <si>
    <t>205136</t>
  </si>
  <si>
    <t>BOBINA TNT HALLOWEEN - 01X24 CEN - 205019</t>
  </si>
  <si>
    <t>BOBINA TNT HALLOWEEN PRETO E BRANCO - 01X50 M - 205136</t>
  </si>
  <si>
    <t>205.602.301.021</t>
  </si>
  <si>
    <t>205021</t>
  </si>
  <si>
    <t>BOBINA TNT HALLOWEEN LARANJA E PRETO - 01X50 M - 205021</t>
  </si>
  <si>
    <t>334.602.301.001</t>
  </si>
  <si>
    <t>334001</t>
  </si>
  <si>
    <t>BOBINA TNT VIUVA NEGRA - 01X24 CEN - 334001</t>
  </si>
  <si>
    <t>334.602.301.002</t>
  </si>
  <si>
    <t>334002</t>
  </si>
  <si>
    <t>BOBINA TNT VIUVA NEGRA - 01X49 CEN - 334002</t>
  </si>
  <si>
    <t>312.107.141.031</t>
  </si>
  <si>
    <t>312031</t>
  </si>
  <si>
    <t>KIT FESTA FACIL ARIEL - 03X01 - 312031</t>
  </si>
  <si>
    <t>314.107.141.028</t>
  </si>
  <si>
    <t>314028</t>
  </si>
  <si>
    <t>KIT FESTA FACIL BRANCA DE NEVE - 03X01 - 314028</t>
  </si>
  <si>
    <t>318.107.141.023</t>
  </si>
  <si>
    <t>318023</t>
  </si>
  <si>
    <t>KIT FESTA FACIL CHA REVELACAO MICKEY MINNIE - 03X01 - 318023</t>
  </si>
  <si>
    <t>332.107.141.045</t>
  </si>
  <si>
    <t>332045</t>
  </si>
  <si>
    <t>KIT FESTA FACIL HOMEM ARANHA - 03X01 - 332045</t>
  </si>
  <si>
    <t>371.107.141.034</t>
  </si>
  <si>
    <t>371034</t>
  </si>
  <si>
    <t>KIT FESTA FACIL MASHA E O URSO - 03X01 - 371034</t>
  </si>
  <si>
    <t>302.107.141.071</t>
  </si>
  <si>
    <t>302071</t>
  </si>
  <si>
    <t>KIT FESTA FACIL MICKEY - 03X01 - 302071</t>
  </si>
  <si>
    <t>301.107.141.072</t>
  </si>
  <si>
    <t>301072</t>
  </si>
  <si>
    <t>KIT FESTA FACIL MINNIE - 03X01 - 301072</t>
  </si>
  <si>
    <t>365.107.141.046</t>
  </si>
  <si>
    <t>365046</t>
  </si>
  <si>
    <t>KIT FESTA FACIL MUNDO BITA - 03X01 - 365046</t>
  </si>
  <si>
    <t>303.107.141.059</t>
  </si>
  <si>
    <t>303059</t>
  </si>
  <si>
    <t>KIT FESTA FACIL PRINCESAS - 03X01 - 303059</t>
  </si>
  <si>
    <t>331.107.141.132</t>
  </si>
  <si>
    <t>331132</t>
  </si>
  <si>
    <t>KIT FESTA FACIL VINGADORES - 03X01 - 331132</t>
  </si>
  <si>
    <t>318.101.115.002</t>
  </si>
  <si>
    <t>318002</t>
  </si>
  <si>
    <t>318.602.301.003</t>
  </si>
  <si>
    <t>318003</t>
  </si>
  <si>
    <t>318.602.301.004</t>
  </si>
  <si>
    <t>318004</t>
  </si>
  <si>
    <t>318.101.112.005</t>
  </si>
  <si>
    <t>318005</t>
  </si>
  <si>
    <t>318.101.110.007</t>
  </si>
  <si>
    <t>318007</t>
  </si>
  <si>
    <t>318.101.110.008</t>
  </si>
  <si>
    <t>318008</t>
  </si>
  <si>
    <t>318.101.110.009</t>
  </si>
  <si>
    <t>318009</t>
  </si>
  <si>
    <t>318.101.101.011</t>
  </si>
  <si>
    <t>318011</t>
  </si>
  <si>
    <t>318.101.107.012</t>
  </si>
  <si>
    <t>318012</t>
  </si>
  <si>
    <t>318.101.102.013</t>
  </si>
  <si>
    <t>318013</t>
  </si>
  <si>
    <t>318.102.302.018</t>
  </si>
  <si>
    <t>318018</t>
  </si>
  <si>
    <t>331.602.301.144</t>
  </si>
  <si>
    <t>331144</t>
  </si>
  <si>
    <t>331.602.301.145</t>
  </si>
  <si>
    <t>331145</t>
  </si>
  <si>
    <t>331.102.302.148</t>
  </si>
  <si>
    <t>331148</t>
  </si>
  <si>
    <t>371.602.301.035</t>
  </si>
  <si>
    <t>371035</t>
  </si>
  <si>
    <t>371.602.301.036</t>
  </si>
  <si>
    <t>371036</t>
  </si>
  <si>
    <t>371.102.302.037</t>
  </si>
  <si>
    <t>371037</t>
  </si>
  <si>
    <t>APQ IMP CHA REVELACAO MICKEY MINNIE - 06X12 - 318002</t>
  </si>
  <si>
    <t>BOBINA TNT CHA REVELACAO MICKEY MINNIE - 01X24 CEN - 318003</t>
  </si>
  <si>
    <t>BOBINA TNT CHA REVELACAO MICKEY MINNIE - 01X49 CEN - 318004</t>
  </si>
  <si>
    <t>CACHEPO IMP CHA REVELACAO MICKEY MINNIE C/ PEGA BALAO - 03X03 - 318005</t>
  </si>
  <si>
    <t>ENF GRANDE CHA REVELACAO MICKEY MINNIE - 03X01 - 318007</t>
  </si>
  <si>
    <t>ENF GRANDE LETREIRO CHA REVELACAO MICKEY MINNIE - 03X01 - 318008</t>
  </si>
  <si>
    <t>ENF LETREIRO CHA REVELACAO MICKEY MINNIE - 03X01 - 318009</t>
  </si>
  <si>
    <t>FAIXA IMP CHA REVELACAO MICKEY MINNIE - 03X01 - 318011</t>
  </si>
  <si>
    <t>KIT ENF IMP CHA REVELACAO MICKEY MINNIE - 03X01 - 318012</t>
  </si>
  <si>
    <t>KIT PAINEIS IMP CHA REVELACAO MICKEY MINNIE - 03X01 - 318013</t>
  </si>
  <si>
    <t>PAINEL TNT CHA REVELACAO MICKEY MINNIE - 03X01 - 318018</t>
  </si>
  <si>
    <t>BOBINA TNT VINGADORES MOD 02 - 01X24 CEN - 331144</t>
  </si>
  <si>
    <t>BOBINA TNT VINGADORES MOD 02 - 01X49 CEN - 331145</t>
  </si>
  <si>
    <t>PAINEL TNT VINGADORES MOD 02 - 03X01 - 331148</t>
  </si>
  <si>
    <t>BOBINA TNT MASHA E O URSO MOD 02 - 01X24 CEN - 371035</t>
  </si>
  <si>
    <t>BOBINA TNT MASHA E O URSO MOD 02 - 01X49 CEN - 371036</t>
  </si>
  <si>
    <t>PAINEL TNT MASHA E O URSO MOD 02 - 03X01 - 371037</t>
  </si>
  <si>
    <t>123.602.301.001</t>
  </si>
  <si>
    <t>123001</t>
  </si>
  <si>
    <t>123.602.301.002</t>
  </si>
  <si>
    <t>123002</t>
  </si>
  <si>
    <t>BOBINA TNT POP IT - 01X24 CEN - 123001</t>
  </si>
  <si>
    <t>BOBINA TNT POP IT - 01X49 CEN - 123002</t>
  </si>
  <si>
    <t>331.101.115.149</t>
  </si>
  <si>
    <t>331149</t>
  </si>
  <si>
    <t>331.101.115.150</t>
  </si>
  <si>
    <t>331150</t>
  </si>
  <si>
    <t>331.101.111.155</t>
  </si>
  <si>
    <t>331155</t>
  </si>
  <si>
    <t>331.101.111.156</t>
  </si>
  <si>
    <t>331156</t>
  </si>
  <si>
    <t>331.101.110.157</t>
  </si>
  <si>
    <t>331157</t>
  </si>
  <si>
    <t>331.101.110.159</t>
  </si>
  <si>
    <t>331159</t>
  </si>
  <si>
    <t>331.101.107.162</t>
  </si>
  <si>
    <t>331162</t>
  </si>
  <si>
    <t>331.101.102.164</t>
  </si>
  <si>
    <t>331164</t>
  </si>
  <si>
    <t>331.101.120.165</t>
  </si>
  <si>
    <t>331165</t>
  </si>
  <si>
    <t>331.101.117.166</t>
  </si>
  <si>
    <t>331166</t>
  </si>
  <si>
    <t>331.101.117.167</t>
  </si>
  <si>
    <t>331167</t>
  </si>
  <si>
    <t>331.101.117.168</t>
  </si>
  <si>
    <t>331168</t>
  </si>
  <si>
    <t>331.101.103.169</t>
  </si>
  <si>
    <t>331169</t>
  </si>
  <si>
    <t>331.101.104.170</t>
  </si>
  <si>
    <t>331170</t>
  </si>
  <si>
    <t>331.101.104.171</t>
  </si>
  <si>
    <t>331171</t>
  </si>
  <si>
    <t>331.101.104.172</t>
  </si>
  <si>
    <t>331172</t>
  </si>
  <si>
    <t>331.101.116.173</t>
  </si>
  <si>
    <t>331173</t>
  </si>
  <si>
    <t>331.101.116.174</t>
  </si>
  <si>
    <t>331174</t>
  </si>
  <si>
    <t>331.101.114.176</t>
  </si>
  <si>
    <t>331176</t>
  </si>
  <si>
    <t>331.101.114.177</t>
  </si>
  <si>
    <t>331177</t>
  </si>
  <si>
    <t>332.101.118.056</t>
  </si>
  <si>
    <t>332056</t>
  </si>
  <si>
    <t>332.101.115.057</t>
  </si>
  <si>
    <t>332057</t>
  </si>
  <si>
    <t>332.101.108.059</t>
  </si>
  <si>
    <t>332059</t>
  </si>
  <si>
    <t>332.101.112.060</t>
  </si>
  <si>
    <t>332060</t>
  </si>
  <si>
    <t>332.101.110.061</t>
  </si>
  <si>
    <t>332061</t>
  </si>
  <si>
    <t>332.101.110.063</t>
  </si>
  <si>
    <t>332063</t>
  </si>
  <si>
    <t>332.101.111.064</t>
  </si>
  <si>
    <t>332064</t>
  </si>
  <si>
    <t>332.101.101.066</t>
  </si>
  <si>
    <t>332066</t>
  </si>
  <si>
    <t>332.101.102.068</t>
  </si>
  <si>
    <t>332068</t>
  </si>
  <si>
    <t>332.101.120.069</t>
  </si>
  <si>
    <t>332069</t>
  </si>
  <si>
    <t>332.101.117.070</t>
  </si>
  <si>
    <t>332070</t>
  </si>
  <si>
    <t>332.101.104.071</t>
  </si>
  <si>
    <t>332071</t>
  </si>
  <si>
    <t>332.101.104.072</t>
  </si>
  <si>
    <t>332072</t>
  </si>
  <si>
    <t>332.101.104.073</t>
  </si>
  <si>
    <t>332073</t>
  </si>
  <si>
    <t>332.101.103.074</t>
  </si>
  <si>
    <t>332074</t>
  </si>
  <si>
    <t>332.101.116.075</t>
  </si>
  <si>
    <t>332075</t>
  </si>
  <si>
    <t>332.101.114.077</t>
  </si>
  <si>
    <t>332077</t>
  </si>
  <si>
    <t>335.101.104.012</t>
  </si>
  <si>
    <t>335012</t>
  </si>
  <si>
    <t>335.101.104.013</t>
  </si>
  <si>
    <t>335013</t>
  </si>
  <si>
    <t>336.101.115.001</t>
  </si>
  <si>
    <t>336001</t>
  </si>
  <si>
    <t>336.602.301.003</t>
  </si>
  <si>
    <t>336003</t>
  </si>
  <si>
    <t>336.602.301.004</t>
  </si>
  <si>
    <t>336004</t>
  </si>
  <si>
    <t>336.101.101.008</t>
  </si>
  <si>
    <t>336008</t>
  </si>
  <si>
    <t>336.101.107.009</t>
  </si>
  <si>
    <t>336009</t>
  </si>
  <si>
    <t>336.101.102.011</t>
  </si>
  <si>
    <t>336011</t>
  </si>
  <si>
    <t>336.101.117.013</t>
  </si>
  <si>
    <t>336013</t>
  </si>
  <si>
    <t>336.102.304.016</t>
  </si>
  <si>
    <t>336016</t>
  </si>
  <si>
    <t>336.102.302.017</t>
  </si>
  <si>
    <t>336017</t>
  </si>
  <si>
    <t>336.101.116.018</t>
  </si>
  <si>
    <t>336018</t>
  </si>
  <si>
    <t>APQ IMP VINGADORES - 06X12 - 331149</t>
  </si>
  <si>
    <t>APQ IMP VINGADORES - HULK - 06X12 - 331150</t>
  </si>
  <si>
    <t>ENF IMP PARABENS VINGADORES - 03X01 - 331155</t>
  </si>
  <si>
    <t>ENF IMP PARABENS VINGADORES - HULK - 03X01 - 331156</t>
  </si>
  <si>
    <t>ENF VINGADORES CAP AMERICA - 03X01 - 331157</t>
  </si>
  <si>
    <t>ENF VINGADORES HULK - 03X01 - 331159</t>
  </si>
  <si>
    <t>KIT ENF IMP VINGADORES - HULK - 03X01 - 331162</t>
  </si>
  <si>
    <t>KIT PAINEIS IMP VINGADORES - 03X01 - 331164</t>
  </si>
  <si>
    <t>MINI CARINHA VINGADORES - 06X05 - 331165</t>
  </si>
  <si>
    <t>MINI PAINEL VINGADORES CAP AMERICA - 06X01 - 331166</t>
  </si>
  <si>
    <t>MINI PAINEL VINGADORES H DE FERRO - 06X01 - 331167</t>
  </si>
  <si>
    <t>MINI PAINEL VINGADORES HULK - 06X01 - 331168</t>
  </si>
  <si>
    <t>PAINEL PARABENS VINGADORES - 03X01 - 331169</t>
  </si>
  <si>
    <t>PAINEL VINGADORES CAP AMERICA - 03X01 - 331170</t>
  </si>
  <si>
    <t>PAINEL VINGADORES H DE FERRO - 03X01 - 331171</t>
  </si>
  <si>
    <t>PAINEL VINGADORES HULK - 03X01 - 331172</t>
  </si>
  <si>
    <t>PALITOS DECOR IMP VINGADORES - 06X12 - 331173</t>
  </si>
  <si>
    <t>PALITOS DECOR IMP VINGADORES - HULK - 06X12 - 331174</t>
  </si>
  <si>
    <t>TOPO DE BOLO IMP VINGADORES - 03X01 - 331176</t>
  </si>
  <si>
    <t>TOPO DE BOLO IMP VINGADORES - HULK - 03X01 - 331177</t>
  </si>
  <si>
    <t>APQ GLITTER HOMEM ARANHA - 06X05 - 332056</t>
  </si>
  <si>
    <t>APQ IMP HOMEM ARANHA - 06X12 - 332057</t>
  </si>
  <si>
    <t>CENTRO DE MESA HOMEM ARANHA - 03X01 - 332059</t>
  </si>
  <si>
    <t>CX SURPRESA HOMEM ARANHA - 03X06 - 332060</t>
  </si>
  <si>
    <t>ENF GRANDE HOMEM ARANHA - 03X01 - 332061</t>
  </si>
  <si>
    <t>ENF HOMEM ARANHA - 03X01 - 332063</t>
  </si>
  <si>
    <t>ENF IMP PARABENS HOMEM ARANHA - 03X01 - 332064</t>
  </si>
  <si>
    <t>FAIXA IMP HOMEM ARANHA - 03X01 - 332066</t>
  </si>
  <si>
    <t>KIT PAINEIS IMP HOMEM ARANHA - 03X01 - 332068</t>
  </si>
  <si>
    <t>MINI CARINHA HOMEM ARANHA - 06X05 - 332069</t>
  </si>
  <si>
    <t>MINI PAINEL HOMEM ARANHA - 06X01 - 332070</t>
  </si>
  <si>
    <t>PAINEL HOMEM ARANHA MOD 01 - 03X01 - 332071</t>
  </si>
  <si>
    <t>PAINEL HOMEM ARANHA MOD 02 - 03X01 - 332072</t>
  </si>
  <si>
    <t>PAINEL HOMEM ARANHA MOD 03 - 03X01 - 332073</t>
  </si>
  <si>
    <t>PAINEL PARABENS HOMEM ARANHA - 03X01 - 332074</t>
  </si>
  <si>
    <t>PALITOS DECOR IMP HOMEM ARANHA - 06X12 - 332075</t>
  </si>
  <si>
    <t>TOPO DE BOLO IMP HOMEM ARANHA - 03X01 - 332077</t>
  </si>
  <si>
    <t>PAINEL SPIDEY - GHOST SPIDER - 03X01 - 335012</t>
  </si>
  <si>
    <t>PAINEL SPIDEY - MILES MORALES - 03X01 - 335013</t>
  </si>
  <si>
    <t>APQ GLITTER PANTERA NEGRA - 06X05 - 336001</t>
  </si>
  <si>
    <t>BOBINA TNT PANTERA NEGRA - 01X24 CEN - 336003</t>
  </si>
  <si>
    <t>BOBINA TNT PANTERA NEGRA - 01X49 CEN - 336004</t>
  </si>
  <si>
    <t>FAIXA IMP PANTERA NEGRA - 03X01 - 336008</t>
  </si>
  <si>
    <t>KIT ENF IMP PANTERA NEGRA - 03X01 - 336009</t>
  </si>
  <si>
    <t>KIT PAINEIS IMP PANTERA NEGRA - 03X01 - 336011</t>
  </si>
  <si>
    <t>MINI PAINEL PANTERA NEGRA - 06X01 - 336013</t>
  </si>
  <si>
    <t>PAINEL SUBL RD PANTERA NEGRA 1,55M - 01X01 - 336016</t>
  </si>
  <si>
    <t>PAINEL TNT PANTERA NEGRA - 03X01 - 336017</t>
  </si>
  <si>
    <t>PALITOS DECOR IMP PANTERA NEGRA - 06X12 - 336018</t>
  </si>
  <si>
    <t>601.103.202.236</t>
  </si>
  <si>
    <t>601236</t>
  </si>
  <si>
    <t>601.103.202.237</t>
  </si>
  <si>
    <t>601237</t>
  </si>
  <si>
    <t>601.103.202.238</t>
  </si>
  <si>
    <t>601238</t>
  </si>
  <si>
    <t>601.103.202.239</t>
  </si>
  <si>
    <t>601239</t>
  </si>
  <si>
    <t>601.103.202.240</t>
  </si>
  <si>
    <t>601240</t>
  </si>
  <si>
    <t>601.103.202.241</t>
  </si>
  <si>
    <t>601241</t>
  </si>
  <si>
    <t>601.103.202.242</t>
  </si>
  <si>
    <t>601242</t>
  </si>
  <si>
    <t>601.103.202.243</t>
  </si>
  <si>
    <t>601243</t>
  </si>
  <si>
    <t>601.103.202.244</t>
  </si>
  <si>
    <t>601244</t>
  </si>
  <si>
    <t>601.103.202.245</t>
  </si>
  <si>
    <t>601245</t>
  </si>
  <si>
    <t>601.103.202.246</t>
  </si>
  <si>
    <t>601246</t>
  </si>
  <si>
    <t>601.103.202.247</t>
  </si>
  <si>
    <t>601247</t>
  </si>
  <si>
    <t>601.103.202.248</t>
  </si>
  <si>
    <t>601248</t>
  </si>
  <si>
    <t>601.103.202.249</t>
  </si>
  <si>
    <t>601249</t>
  </si>
  <si>
    <t>601.103.202.250</t>
  </si>
  <si>
    <t>601250</t>
  </si>
  <si>
    <t>601.103.202.251</t>
  </si>
  <si>
    <t>601251</t>
  </si>
  <si>
    <t>601.103.202.252</t>
  </si>
  <si>
    <t>601252</t>
  </si>
  <si>
    <t>601.103.202.253</t>
  </si>
  <si>
    <t>601253</t>
  </si>
  <si>
    <t>601.103.202.254</t>
  </si>
  <si>
    <t>601254</t>
  </si>
  <si>
    <t>601.103.202.255</t>
  </si>
  <si>
    <t>601255</t>
  </si>
  <si>
    <t>601.103.202.256</t>
  </si>
  <si>
    <t>601256</t>
  </si>
  <si>
    <t>601.103.202.257</t>
  </si>
  <si>
    <t>601257</t>
  </si>
  <si>
    <t>601.103.202.258</t>
  </si>
  <si>
    <t>601258</t>
  </si>
  <si>
    <t>601.103.202.259</t>
  </si>
  <si>
    <t>601259</t>
  </si>
  <si>
    <t>601.103.202.260</t>
  </si>
  <si>
    <t>601260</t>
  </si>
  <si>
    <t>601.103.202.261</t>
  </si>
  <si>
    <t>601261</t>
  </si>
  <si>
    <t>602.703.502.018</t>
  </si>
  <si>
    <t>602018</t>
  </si>
  <si>
    <t>602.703.502.019</t>
  </si>
  <si>
    <t>602019</t>
  </si>
  <si>
    <t>602.703.502.021</t>
  </si>
  <si>
    <t>602021</t>
  </si>
  <si>
    <t>602.703.502.022</t>
  </si>
  <si>
    <t>602022</t>
  </si>
  <si>
    <t>602.703.502.031</t>
  </si>
  <si>
    <t>602031</t>
  </si>
  <si>
    <t>LETRA GLITTER AZUL A - 10X01 - 601236</t>
  </si>
  <si>
    <t>LETRA GLITTER AZUL B - 05X01 - 601237</t>
  </si>
  <si>
    <t>LETRA GLITTER AZUL C - 05X01 - 601238</t>
  </si>
  <si>
    <t>LETRA GLITTER AZUL D - 05X01 - 601239</t>
  </si>
  <si>
    <t>LETRA GLITTER AZUL E - 10X01 - 601240</t>
  </si>
  <si>
    <t>LETRA GLITTER AZUL F - 05X01 - 601241</t>
  </si>
  <si>
    <t>LETRA GLITTER AZUL G - 05X01 - 601242</t>
  </si>
  <si>
    <t>LETRA GLITTER AZUL H - 05X01 - 601243</t>
  </si>
  <si>
    <t>LETRA GLITTER AZUL I - 10X01 - 601244</t>
  </si>
  <si>
    <t>LETRA GLITTER AZUL J - 05X01 - 601245</t>
  </si>
  <si>
    <t>LETRA GLITTER AZUL K - 05X01 - 601246</t>
  </si>
  <si>
    <t>LETRA GLITTER AZUL L - 05X01 - 601247</t>
  </si>
  <si>
    <t>LETRA GLITTER AZUL M - 05X01 - 601248</t>
  </si>
  <si>
    <t>LETRA GLITTER AZUL N - 05X01 - 601249</t>
  </si>
  <si>
    <t>LETRA GLITTER AZUL O - 10X01 - 601250</t>
  </si>
  <si>
    <t>LETRA GLITTER AZUL P - 05X01 - 601251</t>
  </si>
  <si>
    <t>LETRA GLITTER AZUL Q - 05X01 - 601252</t>
  </si>
  <si>
    <t>LETRA GLITTER AZUL R - 05X01 - 601253</t>
  </si>
  <si>
    <t>LETRA GLITTER AZUL S - 05X01 - 601254</t>
  </si>
  <si>
    <t>LETRA GLITTER AZUL T - 05X01 - 601255</t>
  </si>
  <si>
    <t>LETRA GLITTER AZUL U - 10X01 - 601256</t>
  </si>
  <si>
    <t>LETRA GLITTER AZUL V - 05X01 - 601257</t>
  </si>
  <si>
    <t>LETRA GLITTER AZUL W - 05X01 - 601258</t>
  </si>
  <si>
    <t>LETRA GLITTER AZUL X - 05X01 - 601259</t>
  </si>
  <si>
    <t>LETRA GLITTER AZUL Y - 05X01 - 601260</t>
  </si>
  <si>
    <t>LETRA GLITTER AZUL Z - 05X01 - 601261</t>
  </si>
  <si>
    <t>PLACA DE EVA GLITTER 40X60 AZUL - 02X05 - 602018</t>
  </si>
  <si>
    <t>PLACA DE EVA GLITTER 40X60 AZUL ROYAL - 02X05 - 602019</t>
  </si>
  <si>
    <t>PLACA DE EVA GLITTER 40X60 BRANCO - 02X05 - 602021</t>
  </si>
  <si>
    <t>PLACA DE EVA GLITTER 40X60 DOURADO - 02X05 - 602022</t>
  </si>
  <si>
    <t>PLACA DE EVA GLITTER 40X60 VERDE ESCURO - 02X05 - 602031</t>
  </si>
  <si>
    <t>385.102.304.039</t>
  </si>
  <si>
    <t>385039</t>
  </si>
  <si>
    <t>606.606.801.004</t>
  </si>
  <si>
    <t>606004</t>
  </si>
  <si>
    <t>PAINEL SUBL RD LUCCAS NETO MOD 2 1,01M - 01X01 - 385039</t>
  </si>
  <si>
    <t>DISPLAY PIFFER PLACAS DE EVA - 01X01 - 606004</t>
  </si>
  <si>
    <t>110.101.104.001</t>
  </si>
  <si>
    <t>110001</t>
  </si>
  <si>
    <t>110.101.104.002</t>
  </si>
  <si>
    <t>110002</t>
  </si>
  <si>
    <t>110.101.104.003</t>
  </si>
  <si>
    <t>110003</t>
  </si>
  <si>
    <t>110.101.104.004</t>
  </si>
  <si>
    <t>110004</t>
  </si>
  <si>
    <t>110.101.104.010</t>
  </si>
  <si>
    <t>110010</t>
  </si>
  <si>
    <t>110.101.104.012</t>
  </si>
  <si>
    <t>110012</t>
  </si>
  <si>
    <t>110.101.104.013</t>
  </si>
  <si>
    <t>110013</t>
  </si>
  <si>
    <t>110.101.104.015</t>
  </si>
  <si>
    <t>110015</t>
  </si>
  <si>
    <t>110.101.104.017</t>
  </si>
  <si>
    <t>110017</t>
  </si>
  <si>
    <t>110.101.104.018</t>
  </si>
  <si>
    <t>110018</t>
  </si>
  <si>
    <t>110.101.104.024</t>
  </si>
  <si>
    <t>110024</t>
  </si>
  <si>
    <t>110.101.104.026</t>
  </si>
  <si>
    <t>110026</t>
  </si>
  <si>
    <t>110.101.104.027</t>
  </si>
  <si>
    <t>110027</t>
  </si>
  <si>
    <t>110.101.104.028</t>
  </si>
  <si>
    <t>110028</t>
  </si>
  <si>
    <t>110.101.104.031</t>
  </si>
  <si>
    <t>110031</t>
  </si>
  <si>
    <t>110.101.104.032</t>
  </si>
  <si>
    <t>110032</t>
  </si>
  <si>
    <t>110.101.104.033</t>
  </si>
  <si>
    <t>110033</t>
  </si>
  <si>
    <t>110.101.104.040</t>
  </si>
  <si>
    <t>110040</t>
  </si>
  <si>
    <t>110.101.104.041</t>
  </si>
  <si>
    <t>110041</t>
  </si>
  <si>
    <t>110.101.104.042</t>
  </si>
  <si>
    <t>110042</t>
  </si>
  <si>
    <t>110.101.104.043</t>
  </si>
  <si>
    <t>110043</t>
  </si>
  <si>
    <t>110.101.104.044</t>
  </si>
  <si>
    <t>110044</t>
  </si>
  <si>
    <t>110.101.104.046</t>
  </si>
  <si>
    <t>110046</t>
  </si>
  <si>
    <t>110.101.104.047</t>
  </si>
  <si>
    <t>110047</t>
  </si>
  <si>
    <t>110.101.104.048</t>
  </si>
  <si>
    <t>110048</t>
  </si>
  <si>
    <t>110.101.104.049</t>
  </si>
  <si>
    <t>110049</t>
  </si>
  <si>
    <t>110.101.104.050</t>
  </si>
  <si>
    <t>110050</t>
  </si>
  <si>
    <t>110.101.104.052</t>
  </si>
  <si>
    <t>110052</t>
  </si>
  <si>
    <t>110.101.104.053</t>
  </si>
  <si>
    <t>110053</t>
  </si>
  <si>
    <t>110.101.104.054</t>
  </si>
  <si>
    <t>110054</t>
  </si>
  <si>
    <t>110.101.104.055</t>
  </si>
  <si>
    <t>110055</t>
  </si>
  <si>
    <t>110.101.104.056</t>
  </si>
  <si>
    <t>110056</t>
  </si>
  <si>
    <t>110.101.104.058</t>
  </si>
  <si>
    <t>110058</t>
  </si>
  <si>
    <t>110.101.104.059</t>
  </si>
  <si>
    <t>110059</t>
  </si>
  <si>
    <t>110.101.104.060</t>
  </si>
  <si>
    <t>110060</t>
  </si>
  <si>
    <t>110.101.104.061</t>
  </si>
  <si>
    <t>110061</t>
  </si>
  <si>
    <t>110.101.104.062</t>
  </si>
  <si>
    <t>110062</t>
  </si>
  <si>
    <t>110.101.104.064</t>
  </si>
  <si>
    <t>110064</t>
  </si>
  <si>
    <t>110.101.104.065</t>
  </si>
  <si>
    <t>110065</t>
  </si>
  <si>
    <t>110.101.104.066</t>
  </si>
  <si>
    <t>110066</t>
  </si>
  <si>
    <t>110.101.104.067</t>
  </si>
  <si>
    <t>110067</t>
  </si>
  <si>
    <t>110.101.104.068</t>
  </si>
  <si>
    <t>110068</t>
  </si>
  <si>
    <t>110.101.104.070</t>
  </si>
  <si>
    <t>110070</t>
  </si>
  <si>
    <t>110.101.104.071</t>
  </si>
  <si>
    <t>110071</t>
  </si>
  <si>
    <t>110.101.104.072</t>
  </si>
  <si>
    <t>110072</t>
  </si>
  <si>
    <t>110.101.104.073</t>
  </si>
  <si>
    <t>110073</t>
  </si>
  <si>
    <t>110.101.104.074</t>
  </si>
  <si>
    <t>110074</t>
  </si>
  <si>
    <t>110.101.104.078</t>
  </si>
  <si>
    <t>110078</t>
  </si>
  <si>
    <t>110.101.104.084</t>
  </si>
  <si>
    <t>110084</t>
  </si>
  <si>
    <t>110.101.104.090</t>
  </si>
  <si>
    <t>110090</t>
  </si>
  <si>
    <t>384.101.110.007</t>
  </si>
  <si>
    <t>384007</t>
  </si>
  <si>
    <t>384.101.111.009</t>
  </si>
  <si>
    <t>384009</t>
  </si>
  <si>
    <t>384.101.120.015</t>
  </si>
  <si>
    <t>384015</t>
  </si>
  <si>
    <t>384.101.104.019</t>
  </si>
  <si>
    <t>384019</t>
  </si>
  <si>
    <t>384.101.116.023</t>
  </si>
  <si>
    <t>384023</t>
  </si>
  <si>
    <t>384.101.114.025</t>
  </si>
  <si>
    <t>384025</t>
  </si>
  <si>
    <t>PAINEL FLORAL FOLHA COSTELA DE ADAO - 03X03 - 110001</t>
  </si>
  <si>
    <t>PAINEL FLORAL FOLHA DA PALMEIRA - 03X03 - 110002</t>
  </si>
  <si>
    <t>PAINEL FLORAL FOLHA DO TRIGO - 03X03 - 110003</t>
  </si>
  <si>
    <t>PAINEL FLORAL FOLHA DA BANANEIRA - 03X03 - 110004</t>
  </si>
  <si>
    <t>PAINEL FLORAL BORBOLETA P ROSA BEBE - 03X03 - 110010</t>
  </si>
  <si>
    <t>PAINEL FLORAL BORBOLETA P AZUL BEBE - 03X03 - 110012</t>
  </si>
  <si>
    <t>PAINEL FLORAL BORBOLETA P AMARELA - 03X03 - 110013</t>
  </si>
  <si>
    <t>PAINEL FLORAL BORBOLETA M ROSA BEBE - 03X02 - 110015</t>
  </si>
  <si>
    <t>PAINEL FLORAL BORBOLETA M AZUL BEBE - 03X02 - 110017</t>
  </si>
  <si>
    <t>PAINEL FLORAL BORBOLETA M AMARELA - 03X02 - 110018</t>
  </si>
  <si>
    <t>PAINEL FLORAL BORBOLETA P GLITTER ROSE GOLD - 03X03 - 110024</t>
  </si>
  <si>
    <t>PAINEL FLORAL BORBOLETA P GLITTER PINK - 03X03 - 110026</t>
  </si>
  <si>
    <t>PAINEL FLORAL BORBOLETA P GLITTER AZUL - 03X03 - 110027</t>
  </si>
  <si>
    <t>PAINEL FLORAL BORBOLETA P GLITTER OURO - 03X03 - 110028</t>
  </si>
  <si>
    <t>PAINEL FLORAL BORBOLETA M GLITTER PINK - 03X02 - 110031</t>
  </si>
  <si>
    <t>PAINEL FLORAL BORBOLETA M GLITTER AZUL - 03X02 - 110032</t>
  </si>
  <si>
    <t>PAINEL FLORAL BORBOLETA M GLITTER OURO - 03X02 - 110033</t>
  </si>
  <si>
    <t>PAINEL FLORAL BEGONIA P ROSA C/ METAL - 03X01 - 110040</t>
  </si>
  <si>
    <t>PAINEL FLORAL BEGONIA P ROSA BEBE C/ METAL - 03X01 - 110041</t>
  </si>
  <si>
    <t>PAINEL FLORAL BEGONIA P VERMELHA C/ METAL - 03X01 - 110042</t>
  </si>
  <si>
    <t>PAINEL FLORAL BEGONIA P AMARELA C/ METAL - 03X01 - 110043</t>
  </si>
  <si>
    <t>PAINEL FLORAL BEGONIA P BRANCA C/ METAL - 03X01 - 110044</t>
  </si>
  <si>
    <t>PAINEL FLORAL BEGONIA M ROSA C/ METAL - 03X01 - 110046</t>
  </si>
  <si>
    <t>PAINEL FLORAL BEGONIA M ROSA BEBE C/ METAL - 03X01 - 110047</t>
  </si>
  <si>
    <t>PAINEL FLORAL BEGONIA M VERMELHA C/ METAL - 03X01 - 110048</t>
  </si>
  <si>
    <t>PAINEL FLORAL BEGONIA M AMARELA C/ METAL - 03X01 - 110049</t>
  </si>
  <si>
    <t>PAINEL FLORAL BEGONIA M BRANCA C/ METAL - 03X01 - 110050</t>
  </si>
  <si>
    <t>PAINEL FLORAL BEGONIA G ROSA C/ METAL - 03X01 - 110052</t>
  </si>
  <si>
    <t>PAINEL FLORAL BEGONIA G ROSA BEBE C/ METAL - 03X01 - 110053</t>
  </si>
  <si>
    <t>PAINEL FLORAL BEGONIA G VERMELHA C/ METAL - 03X01 - 110054</t>
  </si>
  <si>
    <t>PAINEL FLORAL BEGONIA G AMARELA C/ METAL - 03X01 - 110055</t>
  </si>
  <si>
    <t>PAINEL FLORAL BEGONIA G BRANCA C/ METAL - 03X01 - 110056</t>
  </si>
  <si>
    <t>PAINEL FLORAL CAMELIA P ROSA C/ METAL - 03X01 - 110058</t>
  </si>
  <si>
    <t>PAINEL FLORAL CAMELIA P ROSA BEBE C/ METAL - 03X01 - 110059</t>
  </si>
  <si>
    <t>PAINEL FLORAL CAMELIA P VERMELHA C/ METAL - 03X01 - 110060</t>
  </si>
  <si>
    <t>PAINEL FLORAL CAMELIA P AMARELA C/ METAL - 03X01 - 110061</t>
  </si>
  <si>
    <t>PAINEL FLORAL CAMELIA P BRANCA C/ METAL - 03X01 - 110062</t>
  </si>
  <si>
    <t>PAINEL FLORAL CAMELIA M ROSA C/ METAL - 03X01 - 110064</t>
  </si>
  <si>
    <t>PAINEL FLORAL CAMELIA M ROSA BEBE C/ METAL - 03X01 - 110065</t>
  </si>
  <si>
    <t>PAINEL FLORAL CAMELIA M VERMELHA C/ METAL - 03X01 - 110066</t>
  </si>
  <si>
    <t>PAINEL FLORAL CAMELIA M AMARELA C/ METAL - 03X01 - 110067</t>
  </si>
  <si>
    <t>PAINEL FLORAL CAMELIA M BRANCA C/ METAL - 03X01 - 110068</t>
  </si>
  <si>
    <t>PAINEL FLORAL CAMELIA G ROSA C/ METAL - 03X01 - 110070</t>
  </si>
  <si>
    <t>PAINEL FLORAL CAMELIA G ROSA BEBE C/ METAL - 03X01 - 110071</t>
  </si>
  <si>
    <t>PAINEL FLORAL CAMELIA G VERMELHA C/ METAL - 03X01 - 110072</t>
  </si>
  <si>
    <t>PAINEL FLORAL CAMELIA G AMARELA C/ METAL - 03X01 - 110073</t>
  </si>
  <si>
    <t>PAINEL FLORAL CAMELIA G BRANCA C/ METAL - 03X01 - 110074</t>
  </si>
  <si>
    <t>PAINEL FLORAL LOTUS P VERMELHA C/ METAL - 03X01 - 110078</t>
  </si>
  <si>
    <t>PAINEL FLORAL LOTUS M VERMELHA C/ METAL - 03X01 - 110084</t>
  </si>
  <si>
    <t>PAINEL FLORAL LOTUS G VERMELHA C/ METAL - 03X01 - 110090</t>
  </si>
  <si>
    <t>ENF GRANDE COCOMELON - 03X01 - 384007</t>
  </si>
  <si>
    <t>ENF IMP PARABENS COCOMELON - 03X01 - 384009</t>
  </si>
  <si>
    <t>MINI CARINHA COCOMELON - 06X05 - 384015</t>
  </si>
  <si>
    <t>PAINEL COCOMELON - YOYO - 03X01 - 384019</t>
  </si>
  <si>
    <t>PALITOS DECOR IMP COCOMELON - 06X12 - 384023</t>
  </si>
  <si>
    <t>TOPO DE BOLO IMP COCOMELON - 03X01 - 384025</t>
  </si>
  <si>
    <t>602.603.501.012</t>
  </si>
  <si>
    <t>602012</t>
  </si>
  <si>
    <t>PLACA DE EVA LISA 40X60 ROSA BEBE - 01X10 - 602012</t>
  </si>
  <si>
    <t>602.703.502.027</t>
  </si>
  <si>
    <t>602027</t>
  </si>
  <si>
    <t>602.703.502.028</t>
  </si>
  <si>
    <t>602028</t>
  </si>
  <si>
    <t>602.703.502.030</t>
  </si>
  <si>
    <t>602030</t>
  </si>
  <si>
    <t>PLACA DE EVA GLITTER 40X60 PRATA - 02X05 - 602027</t>
  </si>
  <si>
    <t>PLACA DE EVA GLITTER 40X60 PRETO - 02X05 - 602028</t>
  </si>
  <si>
    <t>PLACA DE EVA GLITTER 40X60 VERDE CLARO TIFFANY - 02X05 - 602030</t>
  </si>
  <si>
    <t>361.101.118.035</t>
  </si>
  <si>
    <t>361035</t>
  </si>
  <si>
    <t>361.602.301.038</t>
  </si>
  <si>
    <t>361038</t>
  </si>
  <si>
    <t>361.101.101.044</t>
  </si>
  <si>
    <t>361044</t>
  </si>
  <si>
    <t>122.105.402.023</t>
  </si>
  <si>
    <t>122023</t>
  </si>
  <si>
    <t>122.105.407.024</t>
  </si>
  <si>
    <t>122024</t>
  </si>
  <si>
    <t>122.105.410.022</t>
  </si>
  <si>
    <t>122022</t>
  </si>
  <si>
    <t>361.101.120.048</t>
  </si>
  <si>
    <t>361048</t>
  </si>
  <si>
    <t>651.606.601.036</t>
  </si>
  <si>
    <t>651036</t>
  </si>
  <si>
    <t>APQ GLITTER LADYBUG TORRE EIFFEL - 06X05 - 361035</t>
  </si>
  <si>
    <t>BOBINA TNT LADYBUG MOD 2 - 01X49 CEN - 361038</t>
  </si>
  <si>
    <t>FAIXA IMP LADYBUG - 03X01 - 361044</t>
  </si>
  <si>
    <t>FORMINHA SWEET A - CHARLOTTE TIE DYE - 01X24 - 122023</t>
  </si>
  <si>
    <t>FORMINHA SWEET A - ISABELLA TIE DYE - 01X24 - 122024</t>
  </si>
  <si>
    <t>FORMINHA SWEET A - VALENTINA TIE DYE - 01X24 - 122022</t>
  </si>
  <si>
    <t>MINI CARINHA LADYBUG - 06X05 - 361048</t>
  </si>
  <si>
    <t>ZS KIT ASA DE BORBOLETA SORTIDO - 12X01 - 651036</t>
  </si>
  <si>
    <t>107.101.115.013</t>
  </si>
  <si>
    <t>107013</t>
  </si>
  <si>
    <t>107.101.110.015</t>
  </si>
  <si>
    <t>107015</t>
  </si>
  <si>
    <t>107.101.110.018</t>
  </si>
  <si>
    <t>107018</t>
  </si>
  <si>
    <t>107.105.404.021</t>
  </si>
  <si>
    <t>107021</t>
  </si>
  <si>
    <t>107.107.141.023</t>
  </si>
  <si>
    <t>107023</t>
  </si>
  <si>
    <t>107.101.102.024</t>
  </si>
  <si>
    <t>107024</t>
  </si>
  <si>
    <t>107.101.110.026</t>
  </si>
  <si>
    <t>107026</t>
  </si>
  <si>
    <t>107.101.117.028</t>
  </si>
  <si>
    <t>107028</t>
  </si>
  <si>
    <t>107.101.104.029</t>
  </si>
  <si>
    <t>107029</t>
  </si>
  <si>
    <t>107.101.104.030</t>
  </si>
  <si>
    <t>107030</t>
  </si>
  <si>
    <t>107.101.104.031</t>
  </si>
  <si>
    <t>107031</t>
  </si>
  <si>
    <t>107.101.116.032</t>
  </si>
  <si>
    <t>107032</t>
  </si>
  <si>
    <t>107.101.114.034</t>
  </si>
  <si>
    <t>107034</t>
  </si>
  <si>
    <t>107.602.301.035</t>
  </si>
  <si>
    <t>107035</t>
  </si>
  <si>
    <t>APQ IMP BOTECO - 06X12 - 107013</t>
  </si>
  <si>
    <t>ENF BOTECO - 03X01 - 107015</t>
  </si>
  <si>
    <t>ENF LETREIRO BOTECO - 03X01 - 107018</t>
  </si>
  <si>
    <t>FORMINHA SWEET B - PAPEL BOTECO - 01X30 - 107021</t>
  </si>
  <si>
    <t>KIT FESTA FACIL BOTECO - 03X01 - 107023</t>
  </si>
  <si>
    <t>KIT PAINEIS IMP BOTECO - 03X01 - 107024</t>
  </si>
  <si>
    <t>ENF BOTECO LOUSA CART - 06X01 - 107026</t>
  </si>
  <si>
    <t>MINI PAINEL BOTECO - 06X01 - 107028</t>
  </si>
  <si>
    <t>PAINEL BOTECO - 03X01 - 107029</t>
  </si>
  <si>
    <t>PAINEL BOTECO CANECA DE CHOPP - 03X01 - 107030</t>
  </si>
  <si>
    <t>PAINEL FESTA DE BOTECO - 03X01 - 107031</t>
  </si>
  <si>
    <t>PALITOS DECOR IMP BOTECO - 06X12 - 107032</t>
  </si>
  <si>
    <t>TOPO DE BOLO IMP BOTECO - 03X01 - 107034</t>
  </si>
  <si>
    <t>BOBINA TNT BOTECO ESTAMPADA - 01X50 M - 107035</t>
  </si>
  <si>
    <t>124.105.404.002</t>
  </si>
  <si>
    <t>124002</t>
  </si>
  <si>
    <t>307.101.110.031</t>
  </si>
  <si>
    <t>307031</t>
  </si>
  <si>
    <t>307.101.101.033</t>
  </si>
  <si>
    <t>307033</t>
  </si>
  <si>
    <t>307.107.141.035</t>
  </si>
  <si>
    <t>307035</t>
  </si>
  <si>
    <t>307.101.102.036</t>
  </si>
  <si>
    <t>307036</t>
  </si>
  <si>
    <t>307.101.104.039</t>
  </si>
  <si>
    <t>307039</t>
  </si>
  <si>
    <t>307.101.103.040</t>
  </si>
  <si>
    <t>307040</t>
  </si>
  <si>
    <t>307.101.116.042</t>
  </si>
  <si>
    <t>307042</t>
  </si>
  <si>
    <t>FORMINHA SWEET B - PAPEL FLORK - 01X30 - 124002</t>
  </si>
  <si>
    <t>ENF MOANA - 03X01 - 307031</t>
  </si>
  <si>
    <t>FAIXA IMP MOANA - 03X01 - 307033</t>
  </si>
  <si>
    <t>KIT FESTA FACIL MOANA - 03X01 - 307035</t>
  </si>
  <si>
    <t>KIT PAINEIS IMP MOANA - 03X01 - 307036</t>
  </si>
  <si>
    <t>PAINEL MOANA - MAUI - 03X01 - 307039</t>
  </si>
  <si>
    <t>PAINEL PARABENS MOANA - 03X01 - 307040</t>
  </si>
  <si>
    <t>PALITOS DECOR IMP MOANA - 06X12 - 307042</t>
  </si>
  <si>
    <t>102.101.118.062</t>
  </si>
  <si>
    <t>102062</t>
  </si>
  <si>
    <t>102.101.118.063</t>
  </si>
  <si>
    <t>102063</t>
  </si>
  <si>
    <t>106.105.404.034</t>
  </si>
  <si>
    <t>106034</t>
  </si>
  <si>
    <t>111.105.404.027</t>
  </si>
  <si>
    <t>111027</t>
  </si>
  <si>
    <t>118.105.404.051</t>
  </si>
  <si>
    <t>118051</t>
  </si>
  <si>
    <t>119.105.404.040</t>
  </si>
  <si>
    <t>119040</t>
  </si>
  <si>
    <t>120.105.404.038</t>
  </si>
  <si>
    <t>120038</t>
  </si>
  <si>
    <t>120.105.404.039</t>
  </si>
  <si>
    <t>120039</t>
  </si>
  <si>
    <t>122.105.404.026</t>
  </si>
  <si>
    <t>122026</t>
  </si>
  <si>
    <t>123.105.404.025</t>
  </si>
  <si>
    <t>123025</t>
  </si>
  <si>
    <t>124.101.115.004</t>
  </si>
  <si>
    <t>124004</t>
  </si>
  <si>
    <t>124.101.110.008</t>
  </si>
  <si>
    <t>124008</t>
  </si>
  <si>
    <t>124.101.102.012</t>
  </si>
  <si>
    <t>124012</t>
  </si>
  <si>
    <t>124.102.304.017</t>
  </si>
  <si>
    <t>124017</t>
  </si>
  <si>
    <t>124.101.110.024</t>
  </si>
  <si>
    <t>124024</t>
  </si>
  <si>
    <t>124.101.117.025</t>
  </si>
  <si>
    <t>124025</t>
  </si>
  <si>
    <t>325.101.115.001</t>
  </si>
  <si>
    <t>325001</t>
  </si>
  <si>
    <t>325.101.112.004</t>
  </si>
  <si>
    <t>325004</t>
  </si>
  <si>
    <t>325.101.107.007</t>
  </si>
  <si>
    <t>325007</t>
  </si>
  <si>
    <t>325.107.141.008</t>
  </si>
  <si>
    <t>325008</t>
  </si>
  <si>
    <t>325.101.102.009</t>
  </si>
  <si>
    <t>325009</t>
  </si>
  <si>
    <t>325.101.120.010</t>
  </si>
  <si>
    <t>325010</t>
  </si>
  <si>
    <t>325.101.117.011</t>
  </si>
  <si>
    <t>325011</t>
  </si>
  <si>
    <t>325.101.104.012</t>
  </si>
  <si>
    <t>325012</t>
  </si>
  <si>
    <t>325.101.116.015</t>
  </si>
  <si>
    <t>325015</t>
  </si>
  <si>
    <t>325.101.114.016</t>
  </si>
  <si>
    <t>325016</t>
  </si>
  <si>
    <t>326.101.115.001</t>
  </si>
  <si>
    <t>326001</t>
  </si>
  <si>
    <t>326.101.111.002</t>
  </si>
  <si>
    <t>326002</t>
  </si>
  <si>
    <t>326.101.107.003</t>
  </si>
  <si>
    <t>326003</t>
  </si>
  <si>
    <t>326.101.104.004</t>
  </si>
  <si>
    <t>326004</t>
  </si>
  <si>
    <t>326.102.304.005</t>
  </si>
  <si>
    <t>326005</t>
  </si>
  <si>
    <t>326.101.116.007</t>
  </si>
  <si>
    <t>326007</t>
  </si>
  <si>
    <t>371.101.115.038</t>
  </si>
  <si>
    <t>371038</t>
  </si>
  <si>
    <t>371.101.112.039</t>
  </si>
  <si>
    <t>371039</t>
  </si>
  <si>
    <t>371.101.111.040</t>
  </si>
  <si>
    <t>371040</t>
  </si>
  <si>
    <t>371.101.110.041</t>
  </si>
  <si>
    <t>371041</t>
  </si>
  <si>
    <t>371.101.102.045</t>
  </si>
  <si>
    <t>371045</t>
  </si>
  <si>
    <t>371.101.117.046</t>
  </si>
  <si>
    <t>371046</t>
  </si>
  <si>
    <t>371.101.117.047</t>
  </si>
  <si>
    <t>371047</t>
  </si>
  <si>
    <t>371.101.104.048</t>
  </si>
  <si>
    <t>371048</t>
  </si>
  <si>
    <t>371.101.104.049</t>
  </si>
  <si>
    <t>371049</t>
  </si>
  <si>
    <t>371.101.103.050</t>
  </si>
  <si>
    <t>371050</t>
  </si>
  <si>
    <t>371.101.116.051</t>
  </si>
  <si>
    <t>371051</t>
  </si>
  <si>
    <t>371.101.114.053</t>
  </si>
  <si>
    <t>371053</t>
  </si>
  <si>
    <t>371.101.110.054</t>
  </si>
  <si>
    <t>371054</t>
  </si>
  <si>
    <t>371.101.120.055</t>
  </si>
  <si>
    <t>371055</t>
  </si>
  <si>
    <t>371.101.120.056</t>
  </si>
  <si>
    <t>371056</t>
  </si>
  <si>
    <t>602.603.501.004</t>
  </si>
  <si>
    <t>602004</t>
  </si>
  <si>
    <t>605.105.407.093</t>
  </si>
  <si>
    <t>605093</t>
  </si>
  <si>
    <t>605.105.407.094</t>
  </si>
  <si>
    <t>605094</t>
  </si>
  <si>
    <t>605.105.407.095</t>
  </si>
  <si>
    <t>605095</t>
  </si>
  <si>
    <t>605.105.410.096</t>
  </si>
  <si>
    <t>605096</t>
  </si>
  <si>
    <t>605.105.410.097</t>
  </si>
  <si>
    <t>605097</t>
  </si>
  <si>
    <t>605.105.410.098</t>
  </si>
  <si>
    <t>605098</t>
  </si>
  <si>
    <t>605.105.404.099</t>
  </si>
  <si>
    <t>605099</t>
  </si>
  <si>
    <t>605.105.404.100</t>
  </si>
  <si>
    <t>605100</t>
  </si>
  <si>
    <t>605.105.404.101</t>
  </si>
  <si>
    <t>605101</t>
  </si>
  <si>
    <t>605.105.404.103</t>
  </si>
  <si>
    <t>605103</t>
  </si>
  <si>
    <t>605.105.404.104</t>
  </si>
  <si>
    <t>605104</t>
  </si>
  <si>
    <t>605.105.404.105</t>
  </si>
  <si>
    <t>605105</t>
  </si>
  <si>
    <t>605.105.404.106</t>
  </si>
  <si>
    <t>605106</t>
  </si>
  <si>
    <t>605.105.404.107</t>
  </si>
  <si>
    <t>605107</t>
  </si>
  <si>
    <t>605.105.404.108</t>
  </si>
  <si>
    <t>605108</t>
  </si>
  <si>
    <t>605.105.404.109</t>
  </si>
  <si>
    <t>605109</t>
  </si>
  <si>
    <t>605.105.404.110</t>
  </si>
  <si>
    <t>605110</t>
  </si>
  <si>
    <t>605.105.404.112</t>
  </si>
  <si>
    <t>605112</t>
  </si>
  <si>
    <t>605.105.404.113</t>
  </si>
  <si>
    <t>605113</t>
  </si>
  <si>
    <t>605.105.404.114</t>
  </si>
  <si>
    <t>605114</t>
  </si>
  <si>
    <t>605.105.404.115</t>
  </si>
  <si>
    <t>605115</t>
  </si>
  <si>
    <t>APQ GLITTER FOGUETE - 06X05 - 102062</t>
  </si>
  <si>
    <t>APQ GLITTER BORBOLETA SILHUETA MOD 02 - 06X05 - 102063</t>
  </si>
  <si>
    <t>FORMINHA SWEET B - PAPEL FAZENDINHA - 01X30 - 106034</t>
  </si>
  <si>
    <t>FORMINHA SWEET B - PAPEL SAFARI - 01X30 - 111027</t>
  </si>
  <si>
    <t>FORMINHA SWEET B - PAPEL UNICORNIO - 01X30 - 118051</t>
  </si>
  <si>
    <t>FORMINHA SWEET B - PAPEL CIRCO - 01X30 - 119040</t>
  </si>
  <si>
    <t>FORMINHA SWEET B - PAPEL CHA REVELACAO - 01X30 - 120038</t>
  </si>
  <si>
    <t>FORMINHA SWEET B - PAPEL CHA REVELACAO ESTAMP - 01X30 - 120039</t>
  </si>
  <si>
    <t>FORMINHA SWEET B - PAPEL TIE DYE - 01X30 - 122026</t>
  </si>
  <si>
    <t>FORMINHA SWEET B - PAPEL POP IT CANDY - 01X30 - 123025</t>
  </si>
  <si>
    <t>APQ IMP FLORK - 06X12 - 124004</t>
  </si>
  <si>
    <t>ENF FLORK LOUSA CART - 06X01 - 124008</t>
  </si>
  <si>
    <t>KIT PAINEIS IMP FLORK - 03X01 - 124012</t>
  </si>
  <si>
    <t>PAINEL SUBL RD FLORK 1,55M - 01X01 - 124017</t>
  </si>
  <si>
    <t>ENF FLORK MENINA - 03X01 - 124024</t>
  </si>
  <si>
    <t>MINI PAINEL FLORK MENINA - 06X01 - 124025</t>
  </si>
  <si>
    <t>APQ IMP ENCANTO - 06X12 - 325001</t>
  </si>
  <si>
    <t>CX SURPRESA ENCANTO - 03X06 - 325004</t>
  </si>
  <si>
    <t>KIT ENF IMP ENCANTO - 03X01 - 325007</t>
  </si>
  <si>
    <t>KIT FESTA FACIL ENCANTO - 03X01 - 325008</t>
  </si>
  <si>
    <t>KIT PAINEIS IMP ENCANTO - 03X01 - 325009</t>
  </si>
  <si>
    <t>MINI CARINHA ENCANTO - 06X05 - 325010</t>
  </si>
  <si>
    <t>MINI PAINEL ENCANTO - 06X01 - 325011</t>
  </si>
  <si>
    <t>PAINEL ENCANTO - MIRABEL - 03X01 - 325012</t>
  </si>
  <si>
    <t>PALITOS DECOR IMP ENCANTO - 06X12 - 325015</t>
  </si>
  <si>
    <t>TOPO DE BOLO IMP ENCANTO - 03X01 - 325016</t>
  </si>
  <si>
    <t>APQ IMP LIGHTYEAR - 06X12 - 326001</t>
  </si>
  <si>
    <t>ENF IMP PARABENS LIGHTYEAR - 03X01 - 326002</t>
  </si>
  <si>
    <t>KIT ENF IMP LIGHTYEAR - 03X01 - 326003</t>
  </si>
  <si>
    <t>PAINEL LIGHTYEAR - 03X01 - 326004</t>
  </si>
  <si>
    <t>PAINEL SUBL RD LIGHTYEAR 1,55m - 01X01 - 326005</t>
  </si>
  <si>
    <t>PALITOS DECOR IMP LIGHTYEAR - 06X12 - 326007</t>
  </si>
  <si>
    <t>APQ IMP MASHA E O URSO - 06X12 - 371038</t>
  </si>
  <si>
    <t>CX SURPRESA MASHA E O URSO - 03X06 - 371039</t>
  </si>
  <si>
    <t>ENF IMP PARABENS MASHA E O URSO - 03X01 - 371040</t>
  </si>
  <si>
    <t>ENF MASHA E O URSO - MASHA - 03X01 - 371041</t>
  </si>
  <si>
    <t>KIT PAINEIS IMP MASHA E O URSO - 03X01 - 371045</t>
  </si>
  <si>
    <t>MINI PAINEL MASHA E O URSO - MASHA - 06X01 - 371046</t>
  </si>
  <si>
    <t>MINI PAINEL MASHA E O URSO - URSO - 06X01 - 371047</t>
  </si>
  <si>
    <t>PAINEL MASHA E O URSO - MASHA - 03X01 - 371048</t>
  </si>
  <si>
    <t>PAINEL MASHA E O URSO - URSO - 03X01 - 371049</t>
  </si>
  <si>
    <t>PAINEL PARABENS MASHA E O URSO - 03X01 - 371050</t>
  </si>
  <si>
    <t>PALITOS DECOR IMP MASHA E O URSO - 06X12 - 371051</t>
  </si>
  <si>
    <t>TOPO DE BOLO IMP MASHA E O URSO - 03X01 - 371053</t>
  </si>
  <si>
    <t>ENF MASHA E O URSO - URSO - 03X01 - 371054</t>
  </si>
  <si>
    <t>MINI CARINHA MASHA E O URSO - MASHA - 06X01 - 371055</t>
  </si>
  <si>
    <t>MINI CARINHA MASHA E O URSO - URSO - 06X01 - 371056</t>
  </si>
  <si>
    <t>PLACA DE EVA LISA 40X60 BEGE TRIPOLE - 01X10 - 602004</t>
  </si>
  <si>
    <t>FORMINHA SWEET A - ISABELLA - CANDY - 01X24 - 605093</t>
  </si>
  <si>
    <t>FORMINHA SWEET A - ISABELLA - CANDY ROSA E AZUL - 01X24 - 605094</t>
  </si>
  <si>
    <t>FORMINHA SWEET A - ISABELLA - CANDY ROSA E LILAS - 01X24 - 605095</t>
  </si>
  <si>
    <t>FORMINHA SWEET A - VALENTINA - CANDY - 01X24 - 605096</t>
  </si>
  <si>
    <t>FORMINHA SWEET A - VALENTINA - CANDY ROSA E AZUL - 01X24 - 605097</t>
  </si>
  <si>
    <t>FORMINHA SWEET A - VALENTINA - CANDY ROSA E LILAS - 01X24 - 605098</t>
  </si>
  <si>
    <t>FORMINHA SWEET B - PAPEL ASTRONAUTA - 01X30 - 605099</t>
  </si>
  <si>
    <t>FORMINHA SWEET B - PAPEL CANDY - 01X30 - 605100</t>
  </si>
  <si>
    <t>FORMINHA SWEET B - PAPEL CANDY ROSA E LILAS - 01X30 - 605101</t>
  </si>
  <si>
    <t>FORMINHA SWEET B - PAPEL DINO BABY - 01X30 - 605104</t>
  </si>
  <si>
    <t>FORMINHA SWEET B - PAPEL DINOSSAURO - 01X30 - 605105</t>
  </si>
  <si>
    <t>FORMINHA SWEET B - PAPEL FUTEBOL - 01X30 - 605106</t>
  </si>
  <si>
    <t>FORMINHA SWEET B - PAPEL GAMER - 01X30 - 605107</t>
  </si>
  <si>
    <t>FORMINHA SWEET B - PAPEL NEON AMARELO - 01X30 - 605108</t>
  </si>
  <si>
    <t>FORMINHA SWEET B - PAPEL NEON LARANJA - 01X30 - 605109</t>
  </si>
  <si>
    <t>FORMINHA SWEET B - PAPEL NEON ROSA - 01X30 - 605110</t>
  </si>
  <si>
    <t>FORMINHA SWEET B - PAPEL PATINHAS E OSSINHOS - 01X30 - 605112</t>
  </si>
  <si>
    <t>FORMINHA SWEET B - PAPEL POA VERMELHO E BRANCO - 01X30 - 605113</t>
  </si>
  <si>
    <t>FORMINHA SWEET B - PAPEL POA VERMELHO E PRETO - 01X30 - 605114</t>
  </si>
  <si>
    <t>FORMINHA SWEET B - PAPEL TEIAS - 01X30 - 605115</t>
  </si>
  <si>
    <t>205.602.301.142</t>
  </si>
  <si>
    <t>205142</t>
  </si>
  <si>
    <t>205.602.301.143</t>
  </si>
  <si>
    <t>205143</t>
  </si>
  <si>
    <t>205.602.301.183</t>
  </si>
  <si>
    <t>205183</t>
  </si>
  <si>
    <t>361.102.304.052</t>
  </si>
  <si>
    <t>361052</t>
  </si>
  <si>
    <t>371.102.302.028</t>
  </si>
  <si>
    <t>371028</t>
  </si>
  <si>
    <t>BOBINA TNT HALLOWEEN CUTE - 01X24 CEN - 205142</t>
  </si>
  <si>
    <t>BOBINA TNT HALLOWEEN CUTE - 01X49 CEN - 205143</t>
  </si>
  <si>
    <t>BOBINA TNT HALLOWEEN ABOBORAS MALVADAS - 01X24 CEN - 205183</t>
  </si>
  <si>
    <t>PAINEL SUBL RD LADYBUG MOD 2 - 01X01 - 361052</t>
  </si>
  <si>
    <t>PAINEL TNT RD MASHA E O URSO 1,01m - 01X01 - 371028</t>
  </si>
  <si>
    <t>602.603.501.007</t>
  </si>
  <si>
    <t>602007</t>
  </si>
  <si>
    <t>207.101.131.002</t>
  </si>
  <si>
    <t>207002</t>
  </si>
  <si>
    <t>207.101.131.003</t>
  </si>
  <si>
    <t>207003</t>
  </si>
  <si>
    <t>207.101.131.004</t>
  </si>
  <si>
    <t>207004</t>
  </si>
  <si>
    <t>207.101.118.006</t>
  </si>
  <si>
    <t>207006</t>
  </si>
  <si>
    <t>207.101.118.007</t>
  </si>
  <si>
    <t>207007</t>
  </si>
  <si>
    <t>207.101.118.008</t>
  </si>
  <si>
    <t>207008</t>
  </si>
  <si>
    <t>207.101.115.009</t>
  </si>
  <si>
    <t>207009</t>
  </si>
  <si>
    <t>207.101.115.010</t>
  </si>
  <si>
    <t>207010</t>
  </si>
  <si>
    <t>207.602.301.013</t>
  </si>
  <si>
    <t>207013</t>
  </si>
  <si>
    <t>207.101.110.017</t>
  </si>
  <si>
    <t>207017</t>
  </si>
  <si>
    <t>207.101.110.018</t>
  </si>
  <si>
    <t>207018</t>
  </si>
  <si>
    <t>207.101.101.020</t>
  </si>
  <si>
    <t>207020</t>
  </si>
  <si>
    <t>207.101.101.021</t>
  </si>
  <si>
    <t>207021</t>
  </si>
  <si>
    <t>207.101.101.024</t>
  </si>
  <si>
    <t>207024</t>
  </si>
  <si>
    <t>207.101.101.025</t>
  </si>
  <si>
    <t>207025</t>
  </si>
  <si>
    <t>605.105.405.043</t>
  </si>
  <si>
    <t>605043</t>
  </si>
  <si>
    <t>207.101.104.028</t>
  </si>
  <si>
    <t>207028</t>
  </si>
  <si>
    <t>207.101.104.029</t>
  </si>
  <si>
    <t>207029</t>
  </si>
  <si>
    <t>207.101.104.030</t>
  </si>
  <si>
    <t>207030</t>
  </si>
  <si>
    <t>207.102.302.031</t>
  </si>
  <si>
    <t>207031</t>
  </si>
  <si>
    <t>207.101.116.032</t>
  </si>
  <si>
    <t>207032</t>
  </si>
  <si>
    <t>207.101.142.033</t>
  </si>
  <si>
    <t>207033</t>
  </si>
  <si>
    <t>207.101.114.034</t>
  </si>
  <si>
    <t>207034</t>
  </si>
  <si>
    <t>207.101.114.035</t>
  </si>
  <si>
    <t>207035</t>
  </si>
  <si>
    <t>PLACA DE EVA LISA 40X60 LARANJA - 01X10 - 602007</t>
  </si>
  <si>
    <t>ADERECO BRASIL BONE - 03X01 - 207002</t>
  </si>
  <si>
    <t>ADERECO BRASIL CHAPEU CANGACEIRO ADULTO - 03X01 - 207003</t>
  </si>
  <si>
    <t>ADERECO BRASIL CHAPEU CANGACEIRO INFANTIL - 03X01 - 207004</t>
  </si>
  <si>
    <t>APLIQUE GRD BRASIL - PLAQUINHAS - 03X01 - 207006</t>
  </si>
  <si>
    <t>APQ BRASIL - BANDEIRA - 06X05 - 207007</t>
  </si>
  <si>
    <t>APQ GLITTER BRASIL - BOLA DE FUTEBOL - 06X05 - 207008</t>
  </si>
  <si>
    <t>APQ IMP BRASIL - 06X12 - 207009</t>
  </si>
  <si>
    <t>APQ IMP BRASIL - BOLA DE FUTEBOL - 06X12 - 207010</t>
  </si>
  <si>
    <t>BOBINA TNT BRASIL ESTAMPADA - BANDEIRAS MEDIAS - 01X50 M - 207013</t>
  </si>
  <si>
    <t>ENF IMP LETREIRO BRASIL - GOOOL - 03X01 - 207017</t>
  </si>
  <si>
    <t>ENF IMP LETREIRO BRASIL - VAI BRASIL - 03X01 - 207018</t>
  </si>
  <si>
    <t>ENFEITE PEND BRASIL MOD 01 - 03X01 - 207020</t>
  </si>
  <si>
    <t>ENFEITE PEND BRASIL MOD 02 - 03X01 - 207021</t>
  </si>
  <si>
    <t>FAIXA GLITTER BRASIL VAI BRASIL - 03X01 - 207024</t>
  </si>
  <si>
    <t>FAIXA IMP BRASIL - 03X01 - 207025</t>
  </si>
  <si>
    <t>PAINEL BRASIL - ESCUDO - 03X01 - 207028</t>
  </si>
  <si>
    <t>PAINEL BRASIL - TACA - 03X01 - 207029</t>
  </si>
  <si>
    <t>PAINEL BRASIL - TORCIDA - 03X01 - 207030</t>
  </si>
  <si>
    <t>PAINEL TNT BRASIL - 03X01 - 207031</t>
  </si>
  <si>
    <t>PALITOS DECOR IMP BRASIL - 06X12 - 207032</t>
  </si>
  <si>
    <t>PICK DECORATIVO BRASIL - 03X01 - 207033</t>
  </si>
  <si>
    <t>TOPO DE BOLO 3D BRASIL - 03X01 - 207034</t>
  </si>
  <si>
    <t>TOPO DE BOLO IMP BRASIL - 03X01 - 207035</t>
  </si>
  <si>
    <t>651.606.601.297</t>
  </si>
  <si>
    <t>651297</t>
  </si>
  <si>
    <t>602.703.502.023</t>
  </si>
  <si>
    <t>602023</t>
  </si>
  <si>
    <t>602.703.502.026</t>
  </si>
  <si>
    <t>602026</t>
  </si>
  <si>
    <t>602.703.502.029</t>
  </si>
  <si>
    <t>602029</t>
  </si>
  <si>
    <t>651.606.601.301</t>
  </si>
  <si>
    <t>651301</t>
  </si>
  <si>
    <t>PLACA DE EVA GLITTER 40X60 LARANJA - 02X05 - 602023</t>
  </si>
  <si>
    <t>PLACA DE EVA GLITTER 40X60 PINK - 02X05 - 602026</t>
  </si>
  <si>
    <t>PLACA DE EVA GLITTER 40X60 ROSA - 02X05 - 602029</t>
  </si>
  <si>
    <t>ZS HALLOWEEN BALDE CRANIO GRD MOD 2 - 24X01 - 651301</t>
  </si>
  <si>
    <t>94032090</t>
  </si>
  <si>
    <t>201.101.127.063</t>
  </si>
  <si>
    <t>201063</t>
  </si>
  <si>
    <t>201.101.132.029</t>
  </si>
  <si>
    <t>201029</t>
  </si>
  <si>
    <t>201.101.132.030</t>
  </si>
  <si>
    <t>201030</t>
  </si>
  <si>
    <t>201.101.132.031</t>
  </si>
  <si>
    <t>201031</t>
  </si>
  <si>
    <t>201.101.132.034</t>
  </si>
  <si>
    <t>201034</t>
  </si>
  <si>
    <t>201.101.132.035</t>
  </si>
  <si>
    <t>201035</t>
  </si>
  <si>
    <t>201.101.132.036</t>
  </si>
  <si>
    <t>201036</t>
  </si>
  <si>
    <t>201.101.132.037</t>
  </si>
  <si>
    <t>201037</t>
  </si>
  <si>
    <t>201.101.132.038</t>
  </si>
  <si>
    <t>201038</t>
  </si>
  <si>
    <t>201.101.132.039</t>
  </si>
  <si>
    <t>201039</t>
  </si>
  <si>
    <t>201.101.132.040</t>
  </si>
  <si>
    <t>201040</t>
  </si>
  <si>
    <t>201.101.132.041</t>
  </si>
  <si>
    <t>201041</t>
  </si>
  <si>
    <t>201.101.132.042</t>
  </si>
  <si>
    <t>201042</t>
  </si>
  <si>
    <t>201.101.132.043</t>
  </si>
  <si>
    <t>201043</t>
  </si>
  <si>
    <t>201.101.132.044</t>
  </si>
  <si>
    <t>201044</t>
  </si>
  <si>
    <t>201.101.132.045</t>
  </si>
  <si>
    <t>201045</t>
  </si>
  <si>
    <t>201.101.132.046</t>
  </si>
  <si>
    <t>201046</t>
  </si>
  <si>
    <t>201.101.132.047</t>
  </si>
  <si>
    <t>201047</t>
  </si>
  <si>
    <t>201.101.132.048</t>
  </si>
  <si>
    <t>201048</t>
  </si>
  <si>
    <t>201.101.132.049</t>
  </si>
  <si>
    <t>201049</t>
  </si>
  <si>
    <t>201.101.132.050</t>
  </si>
  <si>
    <t>201050</t>
  </si>
  <si>
    <t>201.101.132.051</t>
  </si>
  <si>
    <t>201051</t>
  </si>
  <si>
    <t>201.101.132.052</t>
  </si>
  <si>
    <t>201052</t>
  </si>
  <si>
    <t>201.101.132.053</t>
  </si>
  <si>
    <t>201053</t>
  </si>
  <si>
    <t>201.101.132.054</t>
  </si>
  <si>
    <t>201054</t>
  </si>
  <si>
    <t>201.101.132.057</t>
  </si>
  <si>
    <t>201057</t>
  </si>
  <si>
    <t>201.101.132.058</t>
  </si>
  <si>
    <t>201058</t>
  </si>
  <si>
    <t>201.101.132.059</t>
  </si>
  <si>
    <t>201059</t>
  </si>
  <si>
    <t>123.102.304.003</t>
  </si>
  <si>
    <t>123003</t>
  </si>
  <si>
    <t>PAINEL ESCOLAR ABELHA - 03X01 - 201029</t>
  </si>
  <si>
    <t>PAINEL ESCOLAR AJUDANTES DO DIA - 03X01 - 201030</t>
  </si>
  <si>
    <t>PAINEL ESCOLAR ANIVERSARIANTES - 03X01 - 201031</t>
  </si>
  <si>
    <t>PAINEL ESCOLAR BORBOLETA AZUL - 03X01 - 201034</t>
  </si>
  <si>
    <t>PAINEL ESCOLAR BORBOLETA LILAS - 03X01 - 201035</t>
  </si>
  <si>
    <t>PAINEL ESCOLAR CACHORRO - 03X01 - 201036</t>
  </si>
  <si>
    <t>PAINEL ESCOLAR CANTINHO DA LEITURA - 03X01 - 201037</t>
  </si>
  <si>
    <t>PAINEL ESCOLAR CENTOPEIA - ALFABETO - 03X01 - 201038</t>
  </si>
  <si>
    <t>PAINEL ESCOLAR CENTOPEIA - NUMERAIS - 03X01 - 201039</t>
  </si>
  <si>
    <t>PAINEL ESCOLAR CENTOPEIA - VOGAIS - 03X01 - 201040</t>
  </si>
  <si>
    <t>PAINEL ESCOLAR CHAMADINHA - 03X01 - 201041</t>
  </si>
  <si>
    <t>PAINEL ESCOLAR GATO - 03X01 - 201042</t>
  </si>
  <si>
    <t>PAINEL ESCOLAR MENINA LOIRA - 03X01 - 201043</t>
  </si>
  <si>
    <t>PAINEL ESCOLAR MENINA MORENA - 03X01 - 201044</t>
  </si>
  <si>
    <t>PAINEL ESCOLAR MENINA NEGRA - 03X01 - 201045</t>
  </si>
  <si>
    <t>PAINEL ESCOLAR MENINO LOIRO - 03X01 - 201046</t>
  </si>
  <si>
    <t>PAINEL ESCOLAR MENINO MORENO - 03X01 - 201047</t>
  </si>
  <si>
    <t>PAINEL ESCOLAR MENINO NEGRO - 03X01 - 201048</t>
  </si>
  <si>
    <t>PAINEL ESCOLAR PASSARO AMARELO - 03X01 - 201049</t>
  </si>
  <si>
    <t>PAINEL ESCOLAR PASSARO AZUL - 03X01 - 201050</t>
  </si>
  <si>
    <t>PAINEL ESCOLAR PASSARO ROSA - 03X01 - 201051</t>
  </si>
  <si>
    <t>PAINEL ESCOLAR QUADRO CALENDARIO - 03X01 - 201052</t>
  </si>
  <si>
    <t>PAINEL ESCOLAR RELOGIO SOL - 03X01 - 201053</t>
  </si>
  <si>
    <t>PAINEL ESCOLAR SOL - 03X01 - 201054</t>
  </si>
  <si>
    <t>PAINEL IMP ESCOLAR APRENDENDO AS LETRAS - 03X01 - 201057</t>
  </si>
  <si>
    <t>PAINEL IMP ESCOLAR APRENDENDO AS VOGAIS - 03X01 - 201058</t>
  </si>
  <si>
    <t>PAINEL IMP ESCOLAR APRENDENDO OS NUMEROS - 03X01 - 201059</t>
  </si>
  <si>
    <t>PAINEL SUBL RD POP IT 1,55M - 01X01 - 123003</t>
  </si>
  <si>
    <t>201.101.132.032</t>
  </si>
  <si>
    <t>201032</t>
  </si>
  <si>
    <t>201.101.132.033</t>
  </si>
  <si>
    <t>201033</t>
  </si>
  <si>
    <t>201.101.132.056</t>
  </si>
  <si>
    <t>201056</t>
  </si>
  <si>
    <t>PAINEL ESCOLAR BEM VINDOS MOD 01 - 03X01 - 201032</t>
  </si>
  <si>
    <t>PAINEL ESCOLAR BEM VINDOS MOD 02 - 03X01 - 201033</t>
  </si>
  <si>
    <t>PAINEL ESCOLAR VOLTA AS AULAS - 03X01 - 201056</t>
  </si>
  <si>
    <t>331.107.141.163</t>
  </si>
  <si>
    <t>331163</t>
  </si>
  <si>
    <t>651.606.611.174</t>
  </si>
  <si>
    <t>651174</t>
  </si>
  <si>
    <t>651.606.611.175</t>
  </si>
  <si>
    <t>651175</t>
  </si>
  <si>
    <t>651.606.601.302</t>
  </si>
  <si>
    <t>651302</t>
  </si>
  <si>
    <t>652.606.601.004</t>
  </si>
  <si>
    <t>652004</t>
  </si>
  <si>
    <t>652.606.601.005</t>
  </si>
  <si>
    <t>652005</t>
  </si>
  <si>
    <t>KIT FESTA FACIL HULK - 03X01 - 331163</t>
  </si>
  <si>
    <t>ZS MASCARA SALVADOR DALI - 06X01 - 651052</t>
  </si>
  <si>
    <t>ZS VARETA PEGA BALAO AZUL - 01X10 - 651174</t>
  </si>
  <si>
    <t>ZS VARETA PEGA BALAO BRANCO - 01X10 - 651175</t>
  </si>
  <si>
    <t>ZS TINTA SPRAY ROXA - 01X24 - 651302</t>
  </si>
  <si>
    <t>ZS CARNAVAL OCULOS SORTIDO - 02X10 - 652004</t>
  </si>
  <si>
    <t>ZS CARNAVAL PULSEIRA DE IDENTIFICACAO COLORIDA - 05X50 - 652005</t>
  </si>
  <si>
    <t>115.102.304.053</t>
  </si>
  <si>
    <t>115053</t>
  </si>
  <si>
    <t>115.102.304.055</t>
  </si>
  <si>
    <t>115055</t>
  </si>
  <si>
    <t>115.102.304.057</t>
  </si>
  <si>
    <t>115057</t>
  </si>
  <si>
    <t>115.102.304.058</t>
  </si>
  <si>
    <t>115058</t>
  </si>
  <si>
    <t>115.102.304.059</t>
  </si>
  <si>
    <t>115059</t>
  </si>
  <si>
    <t>122.102.304.009</t>
  </si>
  <si>
    <t>122009</t>
  </si>
  <si>
    <t>331.101.115.178</t>
  </si>
  <si>
    <t>331178</t>
  </si>
  <si>
    <t>331.101.111.179</t>
  </si>
  <si>
    <t>331179</t>
  </si>
  <si>
    <t>331.101.107.180</t>
  </si>
  <si>
    <t>331180</t>
  </si>
  <si>
    <t>331.107.141.181</t>
  </si>
  <si>
    <t>331181</t>
  </si>
  <si>
    <t>331.101.104.182</t>
  </si>
  <si>
    <t>331182</t>
  </si>
  <si>
    <t>331.101.116.183</t>
  </si>
  <si>
    <t>331183</t>
  </si>
  <si>
    <t>331.101.142.184</t>
  </si>
  <si>
    <t>331184</t>
  </si>
  <si>
    <t>331.101.114.185</t>
  </si>
  <si>
    <t>331185</t>
  </si>
  <si>
    <t>331.101.115.186</t>
  </si>
  <si>
    <t>331186</t>
  </si>
  <si>
    <t>331.101.111.187</t>
  </si>
  <si>
    <t>331187</t>
  </si>
  <si>
    <t>331.101.107.188</t>
  </si>
  <si>
    <t>331188</t>
  </si>
  <si>
    <t>331.107.141.189</t>
  </si>
  <si>
    <t>331189</t>
  </si>
  <si>
    <t>331.101.104.190</t>
  </si>
  <si>
    <t>331190</t>
  </si>
  <si>
    <t>331.101.116.191</t>
  </si>
  <si>
    <t>331191</t>
  </si>
  <si>
    <t>331.101.142.192</t>
  </si>
  <si>
    <t>331192</t>
  </si>
  <si>
    <t>331.101.114.193</t>
  </si>
  <si>
    <t>331193</t>
  </si>
  <si>
    <t>331.101.104.195</t>
  </si>
  <si>
    <t>331195</t>
  </si>
  <si>
    <t>331.101.142.196</t>
  </si>
  <si>
    <t>331196</t>
  </si>
  <si>
    <t>601.103.201.663</t>
  </si>
  <si>
    <t>601663</t>
  </si>
  <si>
    <t>652.606.601.007</t>
  </si>
  <si>
    <t>652007</t>
  </si>
  <si>
    <t>652.606.601.009</t>
  </si>
  <si>
    <t>652009</t>
  </si>
  <si>
    <t>PAINEL TECIDO RD CORAL 1,33M - 01X01 - 115053</t>
  </si>
  <si>
    <t>PAINEL TECIDO RD PINK 1,33M - 01X01 - 115055</t>
  </si>
  <si>
    <t>PAINEL TECIDO RD AZUL ROYAL 1,33M - 01X01 - 115057</t>
  </si>
  <si>
    <t>PAINEL TECIDO RD AZUL BEBE 1,33M - 01X01 - 115058</t>
  </si>
  <si>
    <t>PAINEL TECIDO RD AZUL TIFFANY 1,33M - 01X01 - 115059</t>
  </si>
  <si>
    <t>PAINEL SUBL RD TIE DYE 1,01m - 01X01 - 122009</t>
  </si>
  <si>
    <t>ENF IMP VINGADORES - CAP AMERICA - 03X01 - 331179</t>
  </si>
  <si>
    <t>KIT ENF IMP VINGADORES - CAP AMERICA - 03X01 - 331180</t>
  </si>
  <si>
    <t>PAINEL VINGADORES CAP AMERICA MOD 02 - 03X01 - 331182</t>
  </si>
  <si>
    <t>PALITOS DECOR IMP VINGADORES - CAP AMERICA - 06X12 - 331183</t>
  </si>
  <si>
    <t>PICK DECORATIVO VINGADORES - CAP AMERICA - 03X01 - 331184</t>
  </si>
  <si>
    <t>TOPO DE BOLO IMP VINGADORES - CAP AMERICA - 03X01 - 331185</t>
  </si>
  <si>
    <t>APQ IMP VINGADORES - H DE FERRO - 06X12 - 331186</t>
  </si>
  <si>
    <t>ENF IMP VINGADORES - H DE FERRO - 03X01 - 331187</t>
  </si>
  <si>
    <t>KIT ENF IMP VINGADORES - H DE FERRO - 03X01 - 331188</t>
  </si>
  <si>
    <t>PAINEL VINGADORES H DE FERRO MOD 02 - 03X01 - 331190</t>
  </si>
  <si>
    <t>PALITOS DECOR IMP VINGADORES - H DE FERRO - 06X12 - 331191</t>
  </si>
  <si>
    <t>PICK DECORATIVO VINGADORES - H DE FERRO - 03X01 - 331192</t>
  </si>
  <si>
    <t>PAINEL VINGADORES HULK MOD 02 - 03X01 - 331195</t>
  </si>
  <si>
    <t>PICK DECORATIVO VINGADORES - HULK - 03X01 - 331196</t>
  </si>
  <si>
    <t>DISPLAY DE LETRAS VAZIO - 01X01 - 601663</t>
  </si>
  <si>
    <t>ZS CARNAVAL TINTA ARTIFICIAL CORES SECUND - 05X01 - 652009</t>
  </si>
  <si>
    <t>651.606.601.080</t>
  </si>
  <si>
    <t>651080</t>
  </si>
  <si>
    <t>ZS TINTA SPRAY AMARELO - 01X24 - 651080</t>
  </si>
  <si>
    <t>125.101.115.001</t>
  </si>
  <si>
    <t>314.602.301.001</t>
  </si>
  <si>
    <t>314.602.301.002</t>
  </si>
  <si>
    <t>125.602.301.002</t>
  </si>
  <si>
    <t>125.602.301.003</t>
  </si>
  <si>
    <t>106.602.301.038</t>
  </si>
  <si>
    <t>302.602.301.041</t>
  </si>
  <si>
    <t>302.602.301.040</t>
  </si>
  <si>
    <t>125.101.110.007</t>
  </si>
  <si>
    <t>125.101.144.009</t>
  </si>
  <si>
    <t>125.107.141.012</t>
  </si>
  <si>
    <t>125.101.102.013</t>
  </si>
  <si>
    <t>125.101.120.014</t>
  </si>
  <si>
    <t>125.101.117.015</t>
  </si>
  <si>
    <t>125.101.117.016</t>
  </si>
  <si>
    <t>125.101.117.017</t>
  </si>
  <si>
    <t>125.101.117.018</t>
  </si>
  <si>
    <t>125.101.104.019</t>
  </si>
  <si>
    <t>125.101.104.020</t>
  </si>
  <si>
    <t>125.101.104.021</t>
  </si>
  <si>
    <t>125.101.104.022</t>
  </si>
  <si>
    <t>125.101.145.023</t>
  </si>
  <si>
    <t>125.102.302.024</t>
  </si>
  <si>
    <t>125.101.116.025</t>
  </si>
  <si>
    <t>125.101.142.026</t>
  </si>
  <si>
    <t>125.101.146.027</t>
  </si>
  <si>
    <t>125.101.114.028</t>
  </si>
  <si>
    <t>652.606.601.008</t>
  </si>
  <si>
    <t>125001</t>
  </si>
  <si>
    <t>314001</t>
  </si>
  <si>
    <t>314002</t>
  </si>
  <si>
    <t>125002</t>
  </si>
  <si>
    <t>125003</t>
  </si>
  <si>
    <t>106038</t>
  </si>
  <si>
    <t>302041</t>
  </si>
  <si>
    <t>302040</t>
  </si>
  <si>
    <t>125007</t>
  </si>
  <si>
    <t>125009</t>
  </si>
  <si>
    <t>125012</t>
  </si>
  <si>
    <t>125013</t>
  </si>
  <si>
    <t>125014</t>
  </si>
  <si>
    <t>125015</t>
  </si>
  <si>
    <t>125016</t>
  </si>
  <si>
    <t>125017</t>
  </si>
  <si>
    <t>125018</t>
  </si>
  <si>
    <t>125019</t>
  </si>
  <si>
    <t>125020</t>
  </si>
  <si>
    <t>125021</t>
  </si>
  <si>
    <t>125022</t>
  </si>
  <si>
    <t>125023</t>
  </si>
  <si>
    <t>125024</t>
  </si>
  <si>
    <t>125025</t>
  </si>
  <si>
    <t>125026</t>
  </si>
  <si>
    <t>125027</t>
  </si>
  <si>
    <t>125028</t>
  </si>
  <si>
    <t>652008</t>
  </si>
  <si>
    <t>APQ IMP DINO BABY - 06X12 - 125001</t>
  </si>
  <si>
    <t>BOBINA TNT BRANCA DE NEVE - 01X24 CEN - 314001</t>
  </si>
  <si>
    <t>BOBINA TNT BRANCA DE NEVE - 01X49 CEN - 314002</t>
  </si>
  <si>
    <t>BOBINA TNT DINO BABY - 01X24 CEN - 125002</t>
  </si>
  <si>
    <t>BOBINA TNT DINO BABY - 01X49 CEN - 125003</t>
  </si>
  <si>
    <t>BOBINA TNT FAZENDINHA ESTAMPADA PERSONAGENS - 01X50 M - 106038</t>
  </si>
  <si>
    <t>BOBINA TNT MICKEY MOD 2 - 01X24 CEN - 302041</t>
  </si>
  <si>
    <t>BOBINA TNT MICKEY MOD 2 - 01X49 CEN - 302040</t>
  </si>
  <si>
    <t>ENF IMP DINO BABY - T-REX - 03X01 - 125007</t>
  </si>
  <si>
    <t>ENF IMP MESA PARABENS DINO BABY - 03X01 - 125009</t>
  </si>
  <si>
    <t>KIT FESTA FACIL CAP AMERICA - 03X01 - 331181</t>
  </si>
  <si>
    <t>KIT FESTA FACIL DINO BABY - 03X01 - 125012</t>
  </si>
  <si>
    <t>KIT FESTA FACIL H DE FERRO - 03X01 - 331189</t>
  </si>
  <si>
    <t>KIT PAINEIS IMP DINO BABY - 03X01 - 125013</t>
  </si>
  <si>
    <t>MINI CARINHA DINO BABY - 06X05 - 125014</t>
  </si>
  <si>
    <t>MINI PAINEL DINO BABY - BRAQUIOSSAURO - 06X01 - 125015</t>
  </si>
  <si>
    <t>MINI PAINEL DINO BABY - ESTEGOSSAURO - 06X01 - 125016</t>
  </si>
  <si>
    <t>MINI PAINEL DINO BABY - T-REX - 06X01 - 125017</t>
  </si>
  <si>
    <t>MINI PAINEL DINO BABY - TRICERATOPS - 06X01 - 125018</t>
  </si>
  <si>
    <t>PAINEL DINO BABY - BRAQUIOSSAURO - 03X01 - 125019</t>
  </si>
  <si>
    <t>PAINEL DINO BABY - ESTEGOSSAURO - 03X01 - 125020</t>
  </si>
  <si>
    <t>PAINEL DINO BABY - T-REX - 03X01 - 125021</t>
  </si>
  <si>
    <t>PAINEL DINO BABY - TRICERATOPS - 03X01 - 125022</t>
  </si>
  <si>
    <t>PAINEL IMP PARABENS DINO BABY - 03X01 - 125023</t>
  </si>
  <si>
    <t>PAINEL TNT DINO BABY - 03X01 - 125024</t>
  </si>
  <si>
    <t>PALITOS DECOR IMP DINO BABY - 06X12 - 125025</t>
  </si>
  <si>
    <t>PICK DECORATIVO DINO BABY - 03X01 - 125026</t>
  </si>
  <si>
    <t>QUADRINHOS DECOR IMP DINO BABY - 03X01 - 125027</t>
  </si>
  <si>
    <t>TOPO DE BOLO IMP DINO BABY - 03X01 - 125028</t>
  </si>
  <si>
    <t>ZS CARNAVAL TINTA ARTIFICIAL CORES PRIM - 05X01 - 652008</t>
  </si>
  <si>
    <t>305023</t>
  </si>
  <si>
    <t>APQ IMP CARROS - 06X12 - 305023</t>
  </si>
  <si>
    <t>305027</t>
  </si>
  <si>
    <t>ENF IMP PQ CARROS - 03X01 - 305027</t>
  </si>
  <si>
    <t>305028</t>
  </si>
  <si>
    <t>ENF IMP MESA PARABENS CARROS - 03X01 - 305028</t>
  </si>
  <si>
    <t>305030</t>
  </si>
  <si>
    <t>KIT FESTA FACIL QD CARROS - 03X01 - 305030</t>
  </si>
  <si>
    <t>305031</t>
  </si>
  <si>
    <t>KIT PAINEIS IMP CARROS - 03X01 - 305031</t>
  </si>
  <si>
    <t>305032</t>
  </si>
  <si>
    <t>MINI PAINEL CARROS - MATE - 06X01 - 305032</t>
  </si>
  <si>
    <t>305033</t>
  </si>
  <si>
    <t>MINI PAINEL CARROS - MCQUEEN - 06X01 - 305033</t>
  </si>
  <si>
    <t>305034</t>
  </si>
  <si>
    <t>PAINEL CARROS - MATE - 03X01 - 305034</t>
  </si>
  <si>
    <t>305035</t>
  </si>
  <si>
    <t>PAINEL CARROS - MCQUEEN - 03X01 - 305035</t>
  </si>
  <si>
    <t>305036</t>
  </si>
  <si>
    <t>PAINEL IMP PARABENS CARROS - 03X01 - 305036</t>
  </si>
  <si>
    <t>305039</t>
  </si>
  <si>
    <t>PALITOS DECOR IMP CARROS - 06X12 - 305039</t>
  </si>
  <si>
    <t>305040</t>
  </si>
  <si>
    <t>PICK DECORATIVO CARROS - 03X01 - 305040</t>
  </si>
  <si>
    <t>305041</t>
  </si>
  <si>
    <t>TOPO DE BOLO IMP CARROS - 03X01 - 305041</t>
  </si>
  <si>
    <t>305042</t>
  </si>
  <si>
    <t>QUADRINHOS DECOR IMP CARROS - 03X01 - 305042</t>
  </si>
  <si>
    <t>361056</t>
  </si>
  <si>
    <t>ENF GRANDE LADYBUG - 03X01 - 361056</t>
  </si>
  <si>
    <t>305.101.115.023</t>
  </si>
  <si>
    <t>305.101.110.027</t>
  </si>
  <si>
    <t>305.101.144.028</t>
  </si>
  <si>
    <t>305.107.141.030</t>
  </si>
  <si>
    <t>305.101.102.031</t>
  </si>
  <si>
    <t>305.101.117.032</t>
  </si>
  <si>
    <t>305.101.117.033</t>
  </si>
  <si>
    <t>305.101.104.034</t>
  </si>
  <si>
    <t>305.101.104.035</t>
  </si>
  <si>
    <t>305.101.145.036</t>
  </si>
  <si>
    <t>305.101.116.039</t>
  </si>
  <si>
    <t>305.101.142.040</t>
  </si>
  <si>
    <t>305.101.114.041</t>
  </si>
  <si>
    <t>305.101.146.042</t>
  </si>
  <si>
    <t>361.101.110.056</t>
  </si>
  <si>
    <t>113.101.101.064</t>
  </si>
  <si>
    <t>113064</t>
  </si>
  <si>
    <t>113.101.101.065</t>
  </si>
  <si>
    <t>113065</t>
  </si>
  <si>
    <t>113.101.101.066</t>
  </si>
  <si>
    <t>113066</t>
  </si>
  <si>
    <t>113.101.101.067</t>
  </si>
  <si>
    <t>113067</t>
  </si>
  <si>
    <t>113.101.101.068</t>
  </si>
  <si>
    <t>113068</t>
  </si>
  <si>
    <t>113.101.101.069</t>
  </si>
  <si>
    <t>113069</t>
  </si>
  <si>
    <t>113.101.101.070</t>
  </si>
  <si>
    <t>113070</t>
  </si>
  <si>
    <t>113.101.101.071</t>
  </si>
  <si>
    <t>113071</t>
  </si>
  <si>
    <t>113.101.101.072</t>
  </si>
  <si>
    <t>113072</t>
  </si>
  <si>
    <t>113.101.101.073</t>
  </si>
  <si>
    <t>113073</t>
  </si>
  <si>
    <t>113.101.104.074</t>
  </si>
  <si>
    <t>113074</t>
  </si>
  <si>
    <t>113.101.104.075</t>
  </si>
  <si>
    <t>113075</t>
  </si>
  <si>
    <t>113.101.104.076</t>
  </si>
  <si>
    <t>113076</t>
  </si>
  <si>
    <t>113.101.104.077</t>
  </si>
  <si>
    <t>113077</t>
  </si>
  <si>
    <t>113.101.104.078</t>
  </si>
  <si>
    <t>113078</t>
  </si>
  <si>
    <t>113.101.104.079</t>
  </si>
  <si>
    <t>113079</t>
  </si>
  <si>
    <t>113.101.104.080</t>
  </si>
  <si>
    <t>113080</t>
  </si>
  <si>
    <t>113.101.104.081</t>
  </si>
  <si>
    <t>113081</t>
  </si>
  <si>
    <t>113.101.104.082</t>
  </si>
  <si>
    <t>113082</t>
  </si>
  <si>
    <t>205.602.301.189</t>
  </si>
  <si>
    <t>205189</t>
  </si>
  <si>
    <t>205.602.301.190</t>
  </si>
  <si>
    <t>205190</t>
  </si>
  <si>
    <t>205.602.301.191</t>
  </si>
  <si>
    <t>205191</t>
  </si>
  <si>
    <t>302.107.141.073</t>
  </si>
  <si>
    <t>302073</t>
  </si>
  <si>
    <t>307.107.141.045</t>
  </si>
  <si>
    <t>307045</t>
  </si>
  <si>
    <t>308.107.141.021</t>
  </si>
  <si>
    <t>308021</t>
  </si>
  <si>
    <t>309.107.141.020</t>
  </si>
  <si>
    <t>309020</t>
  </si>
  <si>
    <t>311.107.141.013</t>
  </si>
  <si>
    <t>311013</t>
  </si>
  <si>
    <t>313.107.141.026</t>
  </si>
  <si>
    <t>313026</t>
  </si>
  <si>
    <t>315.107.141.029</t>
  </si>
  <si>
    <t>315029</t>
  </si>
  <si>
    <t>320.107.141.001</t>
  </si>
  <si>
    <t>320001</t>
  </si>
  <si>
    <t>321.107.141.001</t>
  </si>
  <si>
    <t>321001</t>
  </si>
  <si>
    <t>321.602.301.002</t>
  </si>
  <si>
    <t>321002</t>
  </si>
  <si>
    <t>321.602.301.003</t>
  </si>
  <si>
    <t>321003</t>
  </si>
  <si>
    <t>365.107.141.047</t>
  </si>
  <si>
    <t>365047</t>
  </si>
  <si>
    <t>381.107.141.040</t>
  </si>
  <si>
    <t>381040</t>
  </si>
  <si>
    <t>381.107.141.041</t>
  </si>
  <si>
    <t>381041</t>
  </si>
  <si>
    <t>602.603.501.006</t>
  </si>
  <si>
    <t>602006</t>
  </si>
  <si>
    <t>608.608.551.001</t>
  </si>
  <si>
    <t>608001</t>
  </si>
  <si>
    <t>608.608.551.002</t>
  </si>
  <si>
    <t>608002</t>
  </si>
  <si>
    <t>608.608.552.003</t>
  </si>
  <si>
    <t>608003</t>
  </si>
  <si>
    <t>608.608.552.004</t>
  </si>
  <si>
    <t>608004</t>
  </si>
  <si>
    <t>608.608.552.005</t>
  </si>
  <si>
    <t>608005</t>
  </si>
  <si>
    <t>608.608.553.006</t>
  </si>
  <si>
    <t>608006</t>
  </si>
  <si>
    <t>608.608.553.007</t>
  </si>
  <si>
    <t>608007</t>
  </si>
  <si>
    <t>608.608.553.008</t>
  </si>
  <si>
    <t>608008</t>
  </si>
  <si>
    <t>608.608.553.009</t>
  </si>
  <si>
    <t>608009</t>
  </si>
  <si>
    <t>608.608.553.010</t>
  </si>
  <si>
    <t>608010</t>
  </si>
  <si>
    <t>608.608.553.011</t>
  </si>
  <si>
    <t>608011</t>
  </si>
  <si>
    <t>608.608.553.012</t>
  </si>
  <si>
    <t>608012</t>
  </si>
  <si>
    <t>608.608.553.013</t>
  </si>
  <si>
    <t>608013</t>
  </si>
  <si>
    <t>608.608.553.014</t>
  </si>
  <si>
    <t>608014</t>
  </si>
  <si>
    <t>608.608.553.015</t>
  </si>
  <si>
    <t>608015</t>
  </si>
  <si>
    <t>608.608.553.016</t>
  </si>
  <si>
    <t>608016</t>
  </si>
  <si>
    <t>608.608.553.017</t>
  </si>
  <si>
    <t>608017</t>
  </si>
  <si>
    <t>608.608.553.018</t>
  </si>
  <si>
    <t>608018</t>
  </si>
  <si>
    <t>608.608.553.019</t>
  </si>
  <si>
    <t>608019</t>
  </si>
  <si>
    <t>608.608.553.020</t>
  </si>
  <si>
    <t>608020</t>
  </si>
  <si>
    <t>608.608.553.021</t>
  </si>
  <si>
    <t>608021</t>
  </si>
  <si>
    <t>608.608.553.022</t>
  </si>
  <si>
    <t>608022</t>
  </si>
  <si>
    <t>608.608.553.023</t>
  </si>
  <si>
    <t>608023</t>
  </si>
  <si>
    <t>608.608.553.024</t>
  </si>
  <si>
    <t>608024</t>
  </si>
  <si>
    <t>608.608.553.025</t>
  </si>
  <si>
    <t>608025</t>
  </si>
  <si>
    <t>608.608.553.026</t>
  </si>
  <si>
    <t>608026</t>
  </si>
  <si>
    <t>608.608.553.027</t>
  </si>
  <si>
    <t>608027</t>
  </si>
  <si>
    <t>608.608.553.028</t>
  </si>
  <si>
    <t>608028</t>
  </si>
  <si>
    <t>608.608.553.029</t>
  </si>
  <si>
    <t>608029</t>
  </si>
  <si>
    <t>608.608.553.030</t>
  </si>
  <si>
    <t>608030</t>
  </si>
  <si>
    <t>608.608.553.031</t>
  </si>
  <si>
    <t>608031</t>
  </si>
  <si>
    <t>608.608.553.032</t>
  </si>
  <si>
    <t>608032</t>
  </si>
  <si>
    <t>608.608.553.033</t>
  </si>
  <si>
    <t>608033</t>
  </si>
  <si>
    <t>608.608.553.034</t>
  </si>
  <si>
    <t>608034</t>
  </si>
  <si>
    <t>608.608.553.035</t>
  </si>
  <si>
    <t>608035</t>
  </si>
  <si>
    <t>608.608.554.036</t>
  </si>
  <si>
    <t>608036</t>
  </si>
  <si>
    <t>608.608.554.037</t>
  </si>
  <si>
    <t>608037</t>
  </si>
  <si>
    <t>608.608.554.038</t>
  </si>
  <si>
    <t>608038</t>
  </si>
  <si>
    <t>608.608.554.039</t>
  </si>
  <si>
    <t>608039</t>
  </si>
  <si>
    <t>608.608.554.040</t>
  </si>
  <si>
    <t>608040</t>
  </si>
  <si>
    <t>608.608.554.041</t>
  </si>
  <si>
    <t>608041</t>
  </si>
  <si>
    <t>608.608.554.042</t>
  </si>
  <si>
    <t>608042</t>
  </si>
  <si>
    <t>608.608.554.043</t>
  </si>
  <si>
    <t>608043</t>
  </si>
  <si>
    <t>608.608.554.044</t>
  </si>
  <si>
    <t>608044</t>
  </si>
  <si>
    <t>608.608.554.045</t>
  </si>
  <si>
    <t>608045</t>
  </si>
  <si>
    <t>608.608.554.046</t>
  </si>
  <si>
    <t>608046</t>
  </si>
  <si>
    <t>608.608.554.047</t>
  </si>
  <si>
    <t>608047</t>
  </si>
  <si>
    <t>608.608.554.048</t>
  </si>
  <si>
    <t>608048</t>
  </si>
  <si>
    <t>608.608.554.049</t>
  </si>
  <si>
    <t>608049</t>
  </si>
  <si>
    <t>608.608.554.050</t>
  </si>
  <si>
    <t>608050</t>
  </si>
  <si>
    <t>608.608.554.051</t>
  </si>
  <si>
    <t>608051</t>
  </si>
  <si>
    <t>608.608.554.052</t>
  </si>
  <si>
    <t>608052</t>
  </si>
  <si>
    <t>608.608.554.053</t>
  </si>
  <si>
    <t>608053</t>
  </si>
  <si>
    <t>608.608.554.054</t>
  </si>
  <si>
    <t>608054</t>
  </si>
  <si>
    <t>608.608.554.055</t>
  </si>
  <si>
    <t>608055</t>
  </si>
  <si>
    <t>608.608.555.056</t>
  </si>
  <si>
    <t>608056</t>
  </si>
  <si>
    <t>608.608.555.057</t>
  </si>
  <si>
    <t>608057</t>
  </si>
  <si>
    <t>608.608.555.058</t>
  </si>
  <si>
    <t>608058</t>
  </si>
  <si>
    <t>608.608.555.059</t>
  </si>
  <si>
    <t>608059</t>
  </si>
  <si>
    <t>608.608.555.060</t>
  </si>
  <si>
    <t>608060</t>
  </si>
  <si>
    <t>608.608.555.061</t>
  </si>
  <si>
    <t>608061</t>
  </si>
  <si>
    <t>608.608.555.062</t>
  </si>
  <si>
    <t>608062</t>
  </si>
  <si>
    <t>608.608.555.063</t>
  </si>
  <si>
    <t>608063</t>
  </si>
  <si>
    <t>608.608.555.064</t>
  </si>
  <si>
    <t>608064</t>
  </si>
  <si>
    <t>608.608.555.065</t>
  </si>
  <si>
    <t>608065</t>
  </si>
  <si>
    <t>608.608.555.066</t>
  </si>
  <si>
    <t>608066</t>
  </si>
  <si>
    <t>608.608.555.067</t>
  </si>
  <si>
    <t>608067</t>
  </si>
  <si>
    <t>608.608.555.068</t>
  </si>
  <si>
    <t>608068</t>
  </si>
  <si>
    <t>608.608.555.069</t>
  </si>
  <si>
    <t>608069</t>
  </si>
  <si>
    <t>608.608.555.070</t>
  </si>
  <si>
    <t>608070</t>
  </si>
  <si>
    <t>608.608.555.071</t>
  </si>
  <si>
    <t>608071</t>
  </si>
  <si>
    <t>608.608.555.072</t>
  </si>
  <si>
    <t>608072</t>
  </si>
  <si>
    <t>608.608.555.073</t>
  </si>
  <si>
    <t>608073</t>
  </si>
  <si>
    <t>608.608.555.074</t>
  </si>
  <si>
    <t>608074</t>
  </si>
  <si>
    <t>608.608.555.075</t>
  </si>
  <si>
    <t>608075</t>
  </si>
  <si>
    <t>608.608.555.076</t>
  </si>
  <si>
    <t>608076</t>
  </si>
  <si>
    <t>608.608.555.077</t>
  </si>
  <si>
    <t>608077</t>
  </si>
  <si>
    <t>608.608.555.078</t>
  </si>
  <si>
    <t>608078</t>
  </si>
  <si>
    <t>608.608.555.079</t>
  </si>
  <si>
    <t>608079</t>
  </si>
  <si>
    <t>608.608.555.080</t>
  </si>
  <si>
    <t>608080</t>
  </si>
  <si>
    <t>608.608.555.081</t>
  </si>
  <si>
    <t>608081</t>
  </si>
  <si>
    <t>608.608.555.082</t>
  </si>
  <si>
    <t>608082</t>
  </si>
  <si>
    <t>608.608.555.083</t>
  </si>
  <si>
    <t>608083</t>
  </si>
  <si>
    <t>608.608.555.084</t>
  </si>
  <si>
    <t>608084</t>
  </si>
  <si>
    <t>608.608.555.085</t>
  </si>
  <si>
    <t>608085</t>
  </si>
  <si>
    <t>608.608.555.086</t>
  </si>
  <si>
    <t>608086</t>
  </si>
  <si>
    <t>608.608.555.087</t>
  </si>
  <si>
    <t>608087</t>
  </si>
  <si>
    <t>608.608.555.088</t>
  </si>
  <si>
    <t>608088</t>
  </si>
  <si>
    <t>608.608.555.089</t>
  </si>
  <si>
    <t>608089</t>
  </si>
  <si>
    <t>608.608.555.090</t>
  </si>
  <si>
    <t>608090</t>
  </si>
  <si>
    <t>608.608.555.091</t>
  </si>
  <si>
    <t>608091</t>
  </si>
  <si>
    <t>608.608.555.092</t>
  </si>
  <si>
    <t>608092</t>
  </si>
  <si>
    <t>608.608.555.093</t>
  </si>
  <si>
    <t>608093</t>
  </si>
  <si>
    <t>608.608.555.094</t>
  </si>
  <si>
    <t>608094</t>
  </si>
  <si>
    <t>608.608.555.095</t>
  </si>
  <si>
    <t>608095</t>
  </si>
  <si>
    <t>608.608.555.096</t>
  </si>
  <si>
    <t>608096</t>
  </si>
  <si>
    <t>608.608.555.097</t>
  </si>
  <si>
    <t>608097</t>
  </si>
  <si>
    <t>608.608.555.098</t>
  </si>
  <si>
    <t>608098</t>
  </si>
  <si>
    <t>608.608.555.099</t>
  </si>
  <si>
    <t>608099</t>
  </si>
  <si>
    <t>608.608.555.100</t>
  </si>
  <si>
    <t>608100</t>
  </si>
  <si>
    <t>608.608.555.101</t>
  </si>
  <si>
    <t>608101</t>
  </si>
  <si>
    <t>608.608.555.102</t>
  </si>
  <si>
    <t>608102</t>
  </si>
  <si>
    <t>608.608.555.103</t>
  </si>
  <si>
    <t>608103</t>
  </si>
  <si>
    <t>608.608.555.104</t>
  </si>
  <si>
    <t>608104</t>
  </si>
  <si>
    <t>608.608.555.105</t>
  </si>
  <si>
    <t>608105</t>
  </si>
  <si>
    <t>608.608.555.106</t>
  </si>
  <si>
    <t>608106</t>
  </si>
  <si>
    <t>608.608.555.107</t>
  </si>
  <si>
    <t>608107</t>
  </si>
  <si>
    <t>608.608.555.108</t>
  </si>
  <si>
    <t>608108</t>
  </si>
  <si>
    <t>608.608.555.109</t>
  </si>
  <si>
    <t>608109</t>
  </si>
  <si>
    <t>608.608.555.110</t>
  </si>
  <si>
    <t>608110</t>
  </si>
  <si>
    <t>608.608.555.111</t>
  </si>
  <si>
    <t>608111</t>
  </si>
  <si>
    <t>608.608.555.112</t>
  </si>
  <si>
    <t>608112</t>
  </si>
  <si>
    <t>608.608.555.113</t>
  </si>
  <si>
    <t>608113</t>
  </si>
  <si>
    <t>608.608.555.114</t>
  </si>
  <si>
    <t>608114</t>
  </si>
  <si>
    <t>608.608.555.115</t>
  </si>
  <si>
    <t>608115</t>
  </si>
  <si>
    <t>608.608.555.116</t>
  </si>
  <si>
    <t>608116</t>
  </si>
  <si>
    <t>608.608.555.117</t>
  </si>
  <si>
    <t>608117</t>
  </si>
  <si>
    <t>608.608.555.118</t>
  </si>
  <si>
    <t>608118</t>
  </si>
  <si>
    <t>608.608.555.119</t>
  </si>
  <si>
    <t>608119</t>
  </si>
  <si>
    <t>608.608.555.120</t>
  </si>
  <si>
    <t>608120</t>
  </si>
  <si>
    <t>608.608.555.121</t>
  </si>
  <si>
    <t>608121</t>
  </si>
  <si>
    <t>608.608.556.122</t>
  </si>
  <si>
    <t>608122</t>
  </si>
  <si>
    <t>608.608.556.123</t>
  </si>
  <si>
    <t>608123</t>
  </si>
  <si>
    <t>608.608.556.124</t>
  </si>
  <si>
    <t>608124</t>
  </si>
  <si>
    <t>608.608.556.125</t>
  </si>
  <si>
    <t>608125</t>
  </si>
  <si>
    <t>608.608.556.126</t>
  </si>
  <si>
    <t>608126</t>
  </si>
  <si>
    <t>608.608.556.127</t>
  </si>
  <si>
    <t>608127</t>
  </si>
  <si>
    <t>608.608.556.128</t>
  </si>
  <si>
    <t>608128</t>
  </si>
  <si>
    <t>608.608.556.129</t>
  </si>
  <si>
    <t>608129</t>
  </si>
  <si>
    <t>608.608.556.130</t>
  </si>
  <si>
    <t>608130</t>
  </si>
  <si>
    <t>608.608.556.131</t>
  </si>
  <si>
    <t>608131</t>
  </si>
  <si>
    <t>608.608.556.132</t>
  </si>
  <si>
    <t>608132</t>
  </si>
  <si>
    <t>608.608.556.133</t>
  </si>
  <si>
    <t>608133</t>
  </si>
  <si>
    <t>608.608.556.134</t>
  </si>
  <si>
    <t>608134</t>
  </si>
  <si>
    <t>608.608.556.135</t>
  </si>
  <si>
    <t>608135</t>
  </si>
  <si>
    <t>608.608.556.136</t>
  </si>
  <si>
    <t>608136</t>
  </si>
  <si>
    <t>608.608.556.137</t>
  </si>
  <si>
    <t>608137</t>
  </si>
  <si>
    <t>608.608.556.138</t>
  </si>
  <si>
    <t>608138</t>
  </si>
  <si>
    <t>608.608.556.139</t>
  </si>
  <si>
    <t>608139</t>
  </si>
  <si>
    <t>608.608.556.140</t>
  </si>
  <si>
    <t>608140</t>
  </si>
  <si>
    <t>608.608.556.141</t>
  </si>
  <si>
    <t>608141</t>
  </si>
  <si>
    <t>608.608.556.142</t>
  </si>
  <si>
    <t>608142</t>
  </si>
  <si>
    <t>608.608.556.143</t>
  </si>
  <si>
    <t>608143</t>
  </si>
  <si>
    <t>608.608.556.144</t>
  </si>
  <si>
    <t>608144</t>
  </si>
  <si>
    <t>608.608.556.145</t>
  </si>
  <si>
    <t>608145</t>
  </si>
  <si>
    <t>608.608.556.146</t>
  </si>
  <si>
    <t>608146</t>
  </si>
  <si>
    <t>608.608.556.147</t>
  </si>
  <si>
    <t>608147</t>
  </si>
  <si>
    <t>608.608.556.148</t>
  </si>
  <si>
    <t>608148</t>
  </si>
  <si>
    <t>608.608.556.149</t>
  </si>
  <si>
    <t>608149</t>
  </si>
  <si>
    <t>608.608.556.150</t>
  </si>
  <si>
    <t>608150</t>
  </si>
  <si>
    <t>608.608.556.151</t>
  </si>
  <si>
    <t>608151</t>
  </si>
  <si>
    <t>608.608.556.152</t>
  </si>
  <si>
    <t>608152</t>
  </si>
  <si>
    <t>608.608.556.153</t>
  </si>
  <si>
    <t>608153</t>
  </si>
  <si>
    <t>608.608.556.154</t>
  </si>
  <si>
    <t>608154</t>
  </si>
  <si>
    <t>651.606.611.157</t>
  </si>
  <si>
    <t>651157</t>
  </si>
  <si>
    <t>651.606.611.158</t>
  </si>
  <si>
    <t>651158</t>
  </si>
  <si>
    <t>FAIXA FELIZ ANIVERSARIO GLITTER ROSE GOLD - 03X01 - 113044</t>
  </si>
  <si>
    <t>FAIXA PARABENS GLITTER ROSE GOLD - 03X01 - 113051</t>
  </si>
  <si>
    <t>FAIXA IMP BALOES FELIZ ANIVERSARIO DOURADO - 03X01 - 113064</t>
  </si>
  <si>
    <t>FAIXA IMP BALOES FELIZ ANIVERSARIO PRATA - 03X01 - 113065</t>
  </si>
  <si>
    <t>FAIXA IMP BALOES PARABENS DOURADO - 03X01 - 113066</t>
  </si>
  <si>
    <t>FAIXA IMP BALOES PARABENS PRATA - 03X01 - 113067</t>
  </si>
  <si>
    <t>FAIXA IMP CAKE CARTOON - 03X01 - 113068</t>
  </si>
  <si>
    <t>FAIXA IMP COLORIDA CANDY - 03X01 - 113069</t>
  </si>
  <si>
    <t>PAINEL FELIZ ANIVERSARIO GLITTER AZUL MOD 02 - 03X01 - 113070</t>
  </si>
  <si>
    <t>PAINEL FELIZ ANIVERSARIO GLITTER DOURADO MOD 02 - 03X01 - 113071</t>
  </si>
  <si>
    <t>PAINEL FELIZ ANIVERSARIO GLITTER PRETO MOD 02 - 03X01 - 113072</t>
  </si>
  <si>
    <t>PAINEL FELIZ ANIVERSARIO GLITTER ROSE GOLD MOD 02 - 03X01 - 113073</t>
  </si>
  <si>
    <t>PAINEL FELIZ ANIVERSARIO LETREIRO GLITTER AZUL - 03X01 - 113074</t>
  </si>
  <si>
    <t>PAINEL FELIZ ANIVERSARIO LETREIRO GLITTER PRETO - 03X01 - 113075</t>
  </si>
  <si>
    <t>PAINEL FELIZ ANIVERSARIO LETREIRO GLITTER ROSE GOLD - 03X01 - 113076</t>
  </si>
  <si>
    <t>PAINEL LETREIRO PARABENS BALOES AZUL - 03X01 - 113077</t>
  </si>
  <si>
    <t>PAINEL LETREIRO PARABENS BALOES ROSA - 03X01 - 113078</t>
  </si>
  <si>
    <t>PAINEL PARABENS GLITTER AZUL MOD 02 - 03X01 - 113079</t>
  </si>
  <si>
    <t>PAINEL PARABENS GLITTER DOURADO MOD 02 - 03X01 - 113080</t>
  </si>
  <si>
    <t>PAINEL PARABENS GLITTER PRETO MOD 02 - 03X01 - 113081</t>
  </si>
  <si>
    <t>PAINEL PARABENS GLITTER ROSE GOLD MOD 02 - 03X01 - 113082</t>
  </si>
  <si>
    <t>BOBINA TNT HALLOWEEN ESTAMPADA NEON - 01X50 M - 205189</t>
  </si>
  <si>
    <t>BOBINA TNT HALLOWEEN HORRIPILANTE - 01X24 CEN - 205190</t>
  </si>
  <si>
    <t>BOBINA TNT HALLOWEEN HORRIPILANTE - 01X49 CEN - 205191</t>
  </si>
  <si>
    <t>KIT FESTA FACIL QD MICKEY - SAFARI - 03X01 - 302073</t>
  </si>
  <si>
    <t>KIT FESTA FACIL QD MOANA BABY - 03X01 - 307045</t>
  </si>
  <si>
    <t>KIT FESTA FACIL PRINCESINHA SOFIA - 03X01 - 308021</t>
  </si>
  <si>
    <t>KIT FESTA FACIL QD TOY STORY - 03X01 - 309020</t>
  </si>
  <si>
    <t>KIT FESTA FACIL QD REI LEAO - 03X01 - 311013</t>
  </si>
  <si>
    <t>KIT FESTA FACIL BELA E A FERA - 03X01 - 313026</t>
  </si>
  <si>
    <t>KIT FESTA FACIL CINDERELA - 03X01 - 315029</t>
  </si>
  <si>
    <t>KIT FESTA FACIL QD ALICE - 03X01 - 320001</t>
  </si>
  <si>
    <t>KIT FESTA FACIL STITCH - 03X01 - 321001</t>
  </si>
  <si>
    <t>BOBINA TNT STITCH - 01X24 CEN - 321002</t>
  </si>
  <si>
    <t>BOBINA TNT STITCH - 01X49 CEN - 321003</t>
  </si>
  <si>
    <t>KIT FESTA FACIL QD MUNDO BITA - CIRCO - 03X01 - 365047</t>
  </si>
  <si>
    <t>KIT FESTA FACIL QD GALINHA PINTADINHA CANDY - 03X01 - 381040</t>
  </si>
  <si>
    <t>KIT FESTA FACIL QD GALINHA PINTADINHA MINI - 03X01 - 381041</t>
  </si>
  <si>
    <t>PLACA DE EVA LISA 40X60 CINZA - 01X10 - 602006</t>
  </si>
  <si>
    <t>VELA ESTRELINHA - 20X04 - 608002</t>
  </si>
  <si>
    <t>VELA PALITO AZUL - 10x20 - 608003</t>
  </si>
  <si>
    <t>VELA PALITO BRANCA - 10x20 - 608004</t>
  </si>
  <si>
    <t>VELA PALITO ROSA - 10x20 - 608005</t>
  </si>
  <si>
    <t>VELA ANIVERSARIO AZUL 0 - 10X01 - 608006</t>
  </si>
  <si>
    <t>VELA ANIVERSARIO AZUL 1 - 10X01 - 608007</t>
  </si>
  <si>
    <t>VELA ANIVERSARIO AZUL 2 - 10X01 - 608008</t>
  </si>
  <si>
    <t>VELA ANIVERSARIO AZUL 3 - 10X01 - 608009</t>
  </si>
  <si>
    <t>VELA ANIVERSARIO AZUL 4 - 10X01 - 608010</t>
  </si>
  <si>
    <t>VELA ANIVERSARIO AZUL 5 - 10X01 - 608011</t>
  </si>
  <si>
    <t>VELA ANIVERSARIO AZUL 6 - 10X01 - 608012</t>
  </si>
  <si>
    <t>VELA ANIVERSARIO AZUL 7 - 10X01 - 608013</t>
  </si>
  <si>
    <t>VELA ANIVERSARIO AZUL 8 - 10X01 - 608014</t>
  </si>
  <si>
    <t>VELA ANIVERSARIO AZUL 9 - 10X01 - 608015</t>
  </si>
  <si>
    <t>VELA ANIVERSARIO BRANCA 0 - 10X01 - 608016</t>
  </si>
  <si>
    <t>VELA ANIVERSARIO BRANCA 1 - 10X01 - 608017</t>
  </si>
  <si>
    <t>VELA ANIVERSARIO BRANCA 2 - 10X01 - 608018</t>
  </si>
  <si>
    <t>VELA ANIVERSARIO BRANCA 3 - 10X01 - 608019</t>
  </si>
  <si>
    <t>VELA ANIVERSARIO BRANCA 4 - 10X01 - 608020</t>
  </si>
  <si>
    <t>VELA ANIVERSARIO BRANCA 5 - 10X01 - 608021</t>
  </si>
  <si>
    <t>VELA ANIVERSARIO BRANCA 6 - 10X01 - 608022</t>
  </si>
  <si>
    <t>VELA ANIVERSARIO BRANCA 7 - 10X01 - 608023</t>
  </si>
  <si>
    <t>VELA ANIVERSARIO BRANCA 8 - 10X01 - 608024</t>
  </si>
  <si>
    <t>VELA ANIVERSARIO BRANCA 9 - 10X01 - 608025</t>
  </si>
  <si>
    <t>VELA ANIVERSARIO ROSA 0 - 10X01 - 608026</t>
  </si>
  <si>
    <t>VELA ANIVERSARIO ROSA 1 - 10X01 - 608027</t>
  </si>
  <si>
    <t>VELA ANIVERSARIO ROSA 2 - 10X01 - 608028</t>
  </si>
  <si>
    <t>VELA ANIVERSARIO ROSA 3 - 10X01 - 608029</t>
  </si>
  <si>
    <t>VELA ANIVERSARIO ROSA 4 - 10X01 - 608030</t>
  </si>
  <si>
    <t>VELA ANIVERSARIO ROSA 5 - 10X01 - 608031</t>
  </si>
  <si>
    <t>VELA ANIVERSARIO ROSA 6 - 10X01 - 608032</t>
  </si>
  <si>
    <t>VELA ANIVERSARIO ROSA 7 - 10X01 - 608033</t>
  </si>
  <si>
    <t>VELA ANIVERSARIO ROSA 8 - 10X01 - 608034</t>
  </si>
  <si>
    <t>VELA ANIVERSARIO ROSA 9 - 10X01 - 608035</t>
  </si>
  <si>
    <t>VELA ESTRELA GLITTER AZUL 0 - 10X01 - 608036</t>
  </si>
  <si>
    <t>VELA ESTRELA GLITTER AZUL 1 - 10X01 - 608037</t>
  </si>
  <si>
    <t>VELA ESTRELA GLITTER AZUL 2 - 10X01 - 608038</t>
  </si>
  <si>
    <t>VELA ESTRELA GLITTER AZUL 3 - 10X01 - 608039</t>
  </si>
  <si>
    <t>VELA ESTRELA GLITTER AZUL 4 - 10X01 - 608040</t>
  </si>
  <si>
    <t>VELA ESTRELA GLITTER AZUL 5 - 10X01 - 608041</t>
  </si>
  <si>
    <t>VELA ESTRELA GLITTER AZUL 6 - 10X01 - 608042</t>
  </si>
  <si>
    <t>VELA ESTRELA GLITTER AZUL 7 - 10X01 - 608043</t>
  </si>
  <si>
    <t>VELA ESTRELA GLITTER AZUL 8 - 10X01 - 608044</t>
  </si>
  <si>
    <t>VELA ESTRELA GLITTER AZUL 9 - 10X01 - 608045</t>
  </si>
  <si>
    <t>VELA ESTRELA GLITTER ROSA 0 - 10X01 - 608046</t>
  </si>
  <si>
    <t>VELA ESTRELA GLITTER ROSA 1 - 10X01 - 608047</t>
  </si>
  <si>
    <t>VELA ESTRELA GLITTER ROSA 2 - 10X01 - 608048</t>
  </si>
  <si>
    <t>VELA ESTRELA GLITTER ROSA 3 - 10X01 - 608049</t>
  </si>
  <si>
    <t>VELA ESTRELA GLITTER ROSA 4 - 10X01 - 608050</t>
  </si>
  <si>
    <t>VELA ESTRELA GLITTER ROSA 5 - 10X01 - 608051</t>
  </si>
  <si>
    <t>VELA ESTRELA GLITTER ROSA 6 - 10X01 - 608052</t>
  </si>
  <si>
    <t>VELA ESTRELA GLITTER ROSA 7 - 10X01 - 608053</t>
  </si>
  <si>
    <t>VELA ESTRELA GLITTER ROSA 8 - 10X01 - 608054</t>
  </si>
  <si>
    <t>VELA ESTRELA GLITTER ROSA 9 - 10X01 - 608055</t>
  </si>
  <si>
    <t>VELA GLITTER 360 AZUL INTERROGACAO - 10X01 - 608056</t>
  </si>
  <si>
    <t>VELA GLITTER 360 AZUL 0 - 10X01 - 608057</t>
  </si>
  <si>
    <t>VELA GLITTER 360 AZUL 1 - 10X01 - 608058</t>
  </si>
  <si>
    <t>VELA GLITTER 360 AZUL 2 - 10X01 - 608059</t>
  </si>
  <si>
    <t>VELA GLITTER 360 AZUL 3 - 10X01 - 608060</t>
  </si>
  <si>
    <t>VELA GLITTER 360 AZUL 4 - 10X01 - 608061</t>
  </si>
  <si>
    <t>VELA GLITTER 360 AZUL 5 - 10X01 - 608062</t>
  </si>
  <si>
    <t>VELA GLITTER 360 AZUL 6 - 10X01 - 608063</t>
  </si>
  <si>
    <t>VELA GLITTER 360 AZUL 7 - 10X01 - 608064</t>
  </si>
  <si>
    <t>VELA GLITTER 360 AZUL 8 - 10X01 - 608065</t>
  </si>
  <si>
    <t>VELA GLITTER 360 AZUL 9 - 10X01 - 608066</t>
  </si>
  <si>
    <t>VELA GLITTER 360 OURO INTERROGACAO - 10X01 - 608067</t>
  </si>
  <si>
    <t>VELA GLITTER 360 OURO 0 - 10X01 - 608068</t>
  </si>
  <si>
    <t>VELA GLITTER 360 OURO 1 - 10X01 - 608069</t>
  </si>
  <si>
    <t>VELA GLITTER 360 OURO 2 - 10X01 - 608070</t>
  </si>
  <si>
    <t>VELA GLITTER 360 OURO 3 - 10X01 - 608071</t>
  </si>
  <si>
    <t>VELA GLITTER 360 OURO 4 - 10X01 - 608072</t>
  </si>
  <si>
    <t>VELA GLITTER 360 OURO 5 - 10X01 - 608073</t>
  </si>
  <si>
    <t>VELA GLITTER 360 OURO 6 - 10X01 - 608074</t>
  </si>
  <si>
    <t>VELA GLITTER 360 OURO 7 - 10X01 - 608075</t>
  </si>
  <si>
    <t>VELA GLITTER 360 OURO 8 - 10X01 - 608076</t>
  </si>
  <si>
    <t>VELA GLITTER 360 OURO 9 - 10X01 - 608077</t>
  </si>
  <si>
    <t>VELA GLITTER 360 PINK INTERROGACAO - 10X01 - 608078</t>
  </si>
  <si>
    <t>VELA GLITTER 360 PINK 0 - 10X01 - 608079</t>
  </si>
  <si>
    <t>VELA GLITTER 360 PINK 1 - 10X01 - 608080</t>
  </si>
  <si>
    <t>VELA GLITTER 360 PINK 2 - 10X01 - 608081</t>
  </si>
  <si>
    <t>VELA GLITTER 360 PINK 3 - 10X01 - 608082</t>
  </si>
  <si>
    <t>VELA GLITTER 360 PINK 4 - 10X01 - 608083</t>
  </si>
  <si>
    <t>VELA GLITTER 360 PINK 5 - 10X01 - 608084</t>
  </si>
  <si>
    <t>VELA GLITTER 360 PINK 6 - 10X01 - 608085</t>
  </si>
  <si>
    <t>VELA GLITTER 360 PINK 7 - 10X01 - 608086</t>
  </si>
  <si>
    <t>VELA GLITTER 360 PINK 8 - 10X01 - 608087</t>
  </si>
  <si>
    <t>VELA GLITTER 360 PINK 9 - 10X01 - 608088</t>
  </si>
  <si>
    <t>VELA GLITTER 360 PRATA INTERROGACAO - 10X01 - 608089</t>
  </si>
  <si>
    <t>VELA GLITTER 360 PRATA 0 - 10X01 - 608090</t>
  </si>
  <si>
    <t>VELA GLITTER 360 PRATA 1 - 10X01 - 608091</t>
  </si>
  <si>
    <t>VELA GLITTER 360 PRATA 2 - 10X01 - 608092</t>
  </si>
  <si>
    <t>VELA GLITTER 360 PRATA 3 - 10X01 - 608093</t>
  </si>
  <si>
    <t>VELA GLITTER 360 PRATA 4 - 10X01 - 608094</t>
  </si>
  <si>
    <t>VELA GLITTER 360 PRATA 5 - 10X01 - 608095</t>
  </si>
  <si>
    <t>VELA GLITTER 360 PRATA 6 - 10X01 - 608096</t>
  </si>
  <si>
    <t>VELA GLITTER 360 PRATA 7 - 10X01 - 608097</t>
  </si>
  <si>
    <t>VELA GLITTER 360 PRATA 8 - 10X01 - 608098</t>
  </si>
  <si>
    <t>VELA GLITTER 360 PRATA 9 - 10X01 - 608099</t>
  </si>
  <si>
    <t>VELA GLITTER 360 ROSE GOLD INTERROGACAO - 10X01 - 608100</t>
  </si>
  <si>
    <t>VELA GLITTER 360 ROSE GOLD 0 - 10X01 - 608101</t>
  </si>
  <si>
    <t>VELA GLITTER 360 ROSE GOLD 1 - 10X01 - 608102</t>
  </si>
  <si>
    <t>VELA GLITTER 360 ROSE GOLD 2 - 10X01 - 608103</t>
  </si>
  <si>
    <t>VELA GLITTER 360 ROSE GOLD 3 - 10X01 - 608104</t>
  </si>
  <si>
    <t>VELA GLITTER 360 ROSE GOLD 4 - 10X01 - 608105</t>
  </si>
  <si>
    <t>VELA GLITTER 360 ROSE GOLD 5 - 10X01 - 608106</t>
  </si>
  <si>
    <t>VELA GLITTER 360 ROSE GOLD 6 - 10X01 - 608107</t>
  </si>
  <si>
    <t>VELA GLITTER 360 ROSE GOLD 7 - 10X01 - 608108</t>
  </si>
  <si>
    <t>VELA GLITTER 360 ROSE GOLD 8 - 10X01 - 608109</t>
  </si>
  <si>
    <t>VELA GLITTER 360 ROSE GOLD 9 - 10X01 - 608110</t>
  </si>
  <si>
    <t>VELA GLITTER 360 VERMELHO INTERROGACAO - 10X01 - 608111</t>
  </si>
  <si>
    <t>VELA GLITTER 360 VERMELHO 0 - 10X01 - 608112</t>
  </si>
  <si>
    <t>VELA GLITTER 360 VERMELHO 1 - 10X01 - 608113</t>
  </si>
  <si>
    <t>VELA GLITTER 360 VERMELHO 2 - 10X01 - 608114</t>
  </si>
  <si>
    <t>VELA GLITTER 360 VERMELHO 3 - 10X01 - 608115</t>
  </si>
  <si>
    <t>VELA GLITTER 360 VERMELHO 4 - 10X01 - 608116</t>
  </si>
  <si>
    <t>VELA GLITTER 360 VERMELHO 5 - 10X01 - 608117</t>
  </si>
  <si>
    <t>VELA GLITTER 360 VERMELHO 6 - 10X01 - 608118</t>
  </si>
  <si>
    <t>VELA GLITTER 360 VERMELHO 7 - 10X01 - 608119</t>
  </si>
  <si>
    <t>VELA GLITTER 360 VERMELHO 8 - 10X01 - 608120</t>
  </si>
  <si>
    <t>VELA GLITTER 360 VERMELHO 9 - 10X01 - 608121</t>
  </si>
  <si>
    <t>VELA GLITTER BIG AZUL INTERROGACAO - 10X01 - 608122</t>
  </si>
  <si>
    <t>VELA GLITTER BIG AZUL 0 - 10X01 - 608123</t>
  </si>
  <si>
    <t>VELA GLITTER BIG AZUL 1 - 10X01 - 608124</t>
  </si>
  <si>
    <t>VELA GLITTER BIG AZUL 2 - 10X01 - 608125</t>
  </si>
  <si>
    <t>VELA GLITTER BIG AZUL 3 - 10X01 - 608126</t>
  </si>
  <si>
    <t>VELA GLITTER BIG AZUL 4 - 10X01 - 608127</t>
  </si>
  <si>
    <t>VELA GLITTER BIG AZUL 5 - 10X01 - 608128</t>
  </si>
  <si>
    <t>VELA GLITTER BIG AZUL 6 - 10X01 - 608129</t>
  </si>
  <si>
    <t>VELA GLITTER BIG AZUL 7 - 10X01 - 608130</t>
  </si>
  <si>
    <t>VELA GLITTER BIG AZUL 8 - 10X01 - 608131</t>
  </si>
  <si>
    <t>VELA GLITTER BIG AZUL 9 - 10X01 - 608132</t>
  </si>
  <si>
    <t>VELA GLITTER BIG BRANCA INTERROGACAO - 10X01 - 608133</t>
  </si>
  <si>
    <t>VELA GLITTER BIG BRANCA 0 - 10X01 - 608134</t>
  </si>
  <si>
    <t>VELA GLITTER BIG BRANCA 1 - 10X01 - 608135</t>
  </si>
  <si>
    <t>VELA GLITTER BIG BRANCA 2 - 10X01 - 608136</t>
  </si>
  <si>
    <t>VELA GLITTER BIG BRANCA 3 - 10X01 - 608137</t>
  </si>
  <si>
    <t>VELA GLITTER BIG BRANCA 4 - 10X01 - 608138</t>
  </si>
  <si>
    <t>VELA GLITTER BIG BRANCA 5 - 10X01 - 608139</t>
  </si>
  <si>
    <t>VELA GLITTER BIG BRANCA 6 - 10X01 - 608140</t>
  </si>
  <si>
    <t>VELA GLITTER BIG BRANCA 7 - 10X01 - 608141</t>
  </si>
  <si>
    <t>VELA GLITTER BIG BRANCA 8 - 10X01 - 608142</t>
  </si>
  <si>
    <t>VELA GLITTER BIG BRANCA 9 - 10X01 - 608143</t>
  </si>
  <si>
    <t>VELA GLITTER BIG ROSA INTERROGACAO - 10X01 - 608144</t>
  </si>
  <si>
    <t>VELA GLITTER BIG ROSA 0 - 10X01 - 608145</t>
  </si>
  <si>
    <t>VELA GLITTER BIG ROSA 1 - 10X01 - 608146</t>
  </si>
  <si>
    <t>VELA GLITTER BIG ROSA 2 - 10X01 - 608147</t>
  </si>
  <si>
    <t>VELA GLITTER BIG ROSA 3 - 10X01 - 608148</t>
  </si>
  <si>
    <t>VELA GLITTER BIG ROSA 4 - 10X01 - 608149</t>
  </si>
  <si>
    <t>VELA GLITTER BIG ROSA 5 - 10X01 - 608150</t>
  </si>
  <si>
    <t>VELA GLITTER BIG ROSA 6 - 10X01 - 608151</t>
  </si>
  <si>
    <t>VELA GLITTER BIG ROSA 7 - 10X01 - 608152</t>
  </si>
  <si>
    <t>VELA GLITTER BIG ROSA 8 - 10X01 - 608153</t>
  </si>
  <si>
    <t>VELA GLITTER BIG ROSA 9 - 10X01 - 608154</t>
  </si>
  <si>
    <t>ZS TUBETE 13CM TAMPA AZUL - 01X10 - 651157</t>
  </si>
  <si>
    <t>ZS TUBETE 13CM TAMPA BRANCA - 01X10 - 651158</t>
  </si>
  <si>
    <t>305.602.301.024</t>
  </si>
  <si>
    <t>305024</t>
  </si>
  <si>
    <t>305.602.301.025</t>
  </si>
  <si>
    <t>305025</t>
  </si>
  <si>
    <t>305.102.302.038</t>
  </si>
  <si>
    <t>305038</t>
  </si>
  <si>
    <t>602.603.501.017</t>
  </si>
  <si>
    <t>602017</t>
  </si>
  <si>
    <t>602.703.502.024</t>
  </si>
  <si>
    <t>602024</t>
  </si>
  <si>
    <t>651.606.611.144</t>
  </si>
  <si>
    <t>651144</t>
  </si>
  <si>
    <t>651.606.601.300</t>
  </si>
  <si>
    <t>651300</t>
  </si>
  <si>
    <t>655.606.601.003</t>
  </si>
  <si>
    <t>655003</t>
  </si>
  <si>
    <t>655.606.601.009</t>
  </si>
  <si>
    <t>655009</t>
  </si>
  <si>
    <t>655.606.601.013</t>
  </si>
  <si>
    <t>655013</t>
  </si>
  <si>
    <t>655.606.601.015</t>
  </si>
  <si>
    <t>655015</t>
  </si>
  <si>
    <t>655.606.601.016</t>
  </si>
  <si>
    <t>655016</t>
  </si>
  <si>
    <t>655.606.601.017</t>
  </si>
  <si>
    <t>655017</t>
  </si>
  <si>
    <t>655.606.601.018</t>
  </si>
  <si>
    <t>655018</t>
  </si>
  <si>
    <t>655.606.601.022</t>
  </si>
  <si>
    <t>655022</t>
  </si>
  <si>
    <t>655.606.601.023</t>
  </si>
  <si>
    <t>655023</t>
  </si>
  <si>
    <t>655.606.601.024</t>
  </si>
  <si>
    <t>655024</t>
  </si>
  <si>
    <t>655.606.601.027</t>
  </si>
  <si>
    <t>655027</t>
  </si>
  <si>
    <t>655.606.601.028</t>
  </si>
  <si>
    <t>655028</t>
  </si>
  <si>
    <t>655.606.601.029</t>
  </si>
  <si>
    <t>655029</t>
  </si>
  <si>
    <t>655.606.601.030</t>
  </si>
  <si>
    <t>655030</t>
  </si>
  <si>
    <t>BOBINA TNT CARROS - MOD 02 - 01X24 CEN - 305024</t>
  </si>
  <si>
    <t>BOBINA TNT CARROS - MOD 02 - 01X49 CEN - 305025</t>
  </si>
  <si>
    <t>PAINEL TNT CARROS - MOD 02 - 03X01 - 305038</t>
  </si>
  <si>
    <t>PLACA DE EVA LISA 40X60 VERMELHO - 01X10 - 602017</t>
  </si>
  <si>
    <t>PLACA DE EVA GLITTER 40X60 LILAS - 02X05 - 602024</t>
  </si>
  <si>
    <t>ZS MINI COPO PARA DOCES TRANSPARENTE - 01X10 - 651144</t>
  </si>
  <si>
    <t>ZS HALLOWEEN BOLSA DE SANGUE DECORATIVA - 03X01 - 655003</t>
  </si>
  <si>
    <t>ZS HALLOWEEN KIT BALAO MOD 2 - 10X01 - 655009</t>
  </si>
  <si>
    <t>ZS HALLOWEEN BALDE ABOBORA GRD - 15X01 - 655013</t>
  </si>
  <si>
    <t>ZS HALLOWEEN BALDE CRANIO GRD - 15X01 - 655015</t>
  </si>
  <si>
    <t>ZS HALLOWEEN ENF CRANIO GRD - 15X01 - 655016</t>
  </si>
  <si>
    <t>ZS HALLOWEEN FOICE - 15X01 - 655017</t>
  </si>
  <si>
    <t>ZS HALLOWEEN TRISPETO - 15X01 - 655018</t>
  </si>
  <si>
    <t>ZS HALLOWEEN CAPA VAMPIRO ADULTO SIMPLES - 06X01 - 655022</t>
  </si>
  <si>
    <t>ZS HALLOWEEN CAPA VAMPIRO INFANTIL - 06X01 - 655023</t>
  </si>
  <si>
    <t>ZS HALLOWEEN NARIZ DE BRUXA - 10X01 - 655027</t>
  </si>
  <si>
    <t>ZS HALLOWEEN SANGUE ARTIFICIAL - 03X01 - 655028</t>
  </si>
  <si>
    <t>ZS HALLOWEEN TEIA DE ARANHA - BRANCA 20GR - 10X01 - 655029</t>
  </si>
  <si>
    <t>102.101.118.064</t>
  </si>
  <si>
    <t>102064</t>
  </si>
  <si>
    <t>102.101.118.066</t>
  </si>
  <si>
    <t>102066</t>
  </si>
  <si>
    <t>102.101.118.067</t>
  </si>
  <si>
    <t>102067</t>
  </si>
  <si>
    <t>108.101.114.060</t>
  </si>
  <si>
    <t>108060</t>
  </si>
  <si>
    <t>113.101.104.030</t>
  </si>
  <si>
    <t>113030</t>
  </si>
  <si>
    <t>113.101.101.087</t>
  </si>
  <si>
    <t>113087</t>
  </si>
  <si>
    <t>113.101.101.088</t>
  </si>
  <si>
    <t>113088</t>
  </si>
  <si>
    <t>113.101.101.089</t>
  </si>
  <si>
    <t>113089</t>
  </si>
  <si>
    <t>113.101.101.090</t>
  </si>
  <si>
    <t>113090</t>
  </si>
  <si>
    <t>113.101.104.091</t>
  </si>
  <si>
    <t>113091</t>
  </si>
  <si>
    <t>312.101.104.017</t>
  </si>
  <si>
    <t>312017</t>
  </si>
  <si>
    <t>335.101.107.007</t>
  </si>
  <si>
    <t>335007</t>
  </si>
  <si>
    <t>361.102.302.023</t>
  </si>
  <si>
    <t>361023</t>
  </si>
  <si>
    <t>363.102.304.028</t>
  </si>
  <si>
    <t>363028</t>
  </si>
  <si>
    <t>363.102.304.029</t>
  </si>
  <si>
    <t>363029</t>
  </si>
  <si>
    <t>386.102.304.025</t>
  </si>
  <si>
    <t>386025</t>
  </si>
  <si>
    <t>602.703.502.032</t>
  </si>
  <si>
    <t>602032</t>
  </si>
  <si>
    <t>605.105.402.009</t>
  </si>
  <si>
    <t>605009</t>
  </si>
  <si>
    <t>605.105.405.039</t>
  </si>
  <si>
    <t>605039</t>
  </si>
  <si>
    <t>605.105.405.040</t>
  </si>
  <si>
    <t>605040</t>
  </si>
  <si>
    <t>605.105.404.116</t>
  </si>
  <si>
    <t>605116</t>
  </si>
  <si>
    <t>655.606.601.014</t>
  </si>
  <si>
    <t>655014</t>
  </si>
  <si>
    <t>APQ GLITTER BORBOLETA SILHUETA PINK VIBES - 06X05 - 102064</t>
  </si>
  <si>
    <t>APQ GLITTER ESTRELAS PINK VIBES - 06X05 - 102066</t>
  </si>
  <si>
    <t>APQ GLITTER SAPATINHO PINK VIBES - 06X05 - 102067</t>
  </si>
  <si>
    <t>TOPO DE BOLO FESTAS HAPPY BIRTHDAY PINK VIBES - 03X01 - 108060</t>
  </si>
  <si>
    <t>PAINEL PARABENS VERMELHO E PRETO - 03X01 - 113030</t>
  </si>
  <si>
    <t>PAINEL SILHUETA ARIEL - 03X01 - 312017</t>
  </si>
  <si>
    <t>KIT ENF IMP SPIDEY - 03X01 - 335007</t>
  </si>
  <si>
    <t>PAINEL TNT LADYBUG - 03X01 - 361023</t>
  </si>
  <si>
    <t>PAINEL SUBL RD KONDZILLA 1,01m - 01X01 - 363028</t>
  </si>
  <si>
    <t>PAINEL SUBL RD KONDZILLA 1,55m - 01X01 - 363029</t>
  </si>
  <si>
    <t>PAINEL SUBL RD MARIA CLARA E JP 1,55m - 01X01 - 386025</t>
  </si>
  <si>
    <t>PLACA DE EVA GLITTER 40X60 VERMELHO - 02X05 - 602032</t>
  </si>
  <si>
    <t>FORMINHA SWEET A - CHARLOTTE LILAS - 01X24 - 605009</t>
  </si>
  <si>
    <t>FORMINHA SWEET B - PAPEL PINK VIBES - 01X30 - 605116</t>
  </si>
  <si>
    <t>ZS HALLOWEEN BALDE CALDEIRAO DE BRUXA GRD - 15X01 - 655014</t>
  </si>
  <si>
    <t>102.101.118.068</t>
  </si>
  <si>
    <t>102068</t>
  </si>
  <si>
    <t>102.101.118.069</t>
  </si>
  <si>
    <t>102069</t>
  </si>
  <si>
    <t>116.101.121.011</t>
  </si>
  <si>
    <t>116011</t>
  </si>
  <si>
    <t>126.602.301.001</t>
  </si>
  <si>
    <t>126001</t>
  </si>
  <si>
    <t>126.602.301.002</t>
  </si>
  <si>
    <t>126002</t>
  </si>
  <si>
    <t>126.602.301.003</t>
  </si>
  <si>
    <t>126003</t>
  </si>
  <si>
    <t>126.602.301.004</t>
  </si>
  <si>
    <t>126004</t>
  </si>
  <si>
    <t>126.602.301.005</t>
  </si>
  <si>
    <t>126005</t>
  </si>
  <si>
    <t>126.602.301.006</t>
  </si>
  <si>
    <t>126006</t>
  </si>
  <si>
    <t>126.602.301.007</t>
  </si>
  <si>
    <t>126007</t>
  </si>
  <si>
    <t>126.602.301.008</t>
  </si>
  <si>
    <t>126008</t>
  </si>
  <si>
    <t>126.602.301.009</t>
  </si>
  <si>
    <t>126009</t>
  </si>
  <si>
    <t>126.602.301.010</t>
  </si>
  <si>
    <t>126010</t>
  </si>
  <si>
    <t>126.602.301.011</t>
  </si>
  <si>
    <t>126011</t>
  </si>
  <si>
    <t>126.602.301.012</t>
  </si>
  <si>
    <t>126012</t>
  </si>
  <si>
    <t>126.602.301.013</t>
  </si>
  <si>
    <t>126013</t>
  </si>
  <si>
    <t>127.101.110.001</t>
  </si>
  <si>
    <t>127001</t>
  </si>
  <si>
    <t>127.101.109.002</t>
  </si>
  <si>
    <t>127002</t>
  </si>
  <si>
    <t>127.101.109.003</t>
  </si>
  <si>
    <t>127003</t>
  </si>
  <si>
    <t>127.101.101.006</t>
  </si>
  <si>
    <t>127006</t>
  </si>
  <si>
    <t>127.101.104.007</t>
  </si>
  <si>
    <t>127007</t>
  </si>
  <si>
    <t>127.602.301.008</t>
  </si>
  <si>
    <t>127008</t>
  </si>
  <si>
    <t>127.101.112.012</t>
  </si>
  <si>
    <t>127012</t>
  </si>
  <si>
    <t>127.101.110.014</t>
  </si>
  <si>
    <t>127014</t>
  </si>
  <si>
    <t>127.101.110.015</t>
  </si>
  <si>
    <t>127015</t>
  </si>
  <si>
    <t>127.101.113.018</t>
  </si>
  <si>
    <t>127018</t>
  </si>
  <si>
    <t>127.101.104.023</t>
  </si>
  <si>
    <t>127023</t>
  </si>
  <si>
    <t>127.101.104.024</t>
  </si>
  <si>
    <t>127024</t>
  </si>
  <si>
    <t>127.101.104.025</t>
  </si>
  <si>
    <t>127025</t>
  </si>
  <si>
    <t>127.101.104.026</t>
  </si>
  <si>
    <t>127026</t>
  </si>
  <si>
    <t>127.602.301.027</t>
  </si>
  <si>
    <t>127027</t>
  </si>
  <si>
    <t>321.101.115.004</t>
  </si>
  <si>
    <t>321004</t>
  </si>
  <si>
    <t>321.101.144.005</t>
  </si>
  <si>
    <t>321005</t>
  </si>
  <si>
    <t>321.101.110.006</t>
  </si>
  <si>
    <t>321006</t>
  </si>
  <si>
    <t>321.101.102.008</t>
  </si>
  <si>
    <t>321008</t>
  </si>
  <si>
    <t>321.101.117.009</t>
  </si>
  <si>
    <t>321009</t>
  </si>
  <si>
    <t>321.101.145.010</t>
  </si>
  <si>
    <t>321010</t>
  </si>
  <si>
    <t>321.101.104.011</t>
  </si>
  <si>
    <t>321011</t>
  </si>
  <si>
    <t>321012</t>
  </si>
  <si>
    <t>321.101.116.013</t>
  </si>
  <si>
    <t>321013</t>
  </si>
  <si>
    <t>321.101.106.014</t>
  </si>
  <si>
    <t>321014</t>
  </si>
  <si>
    <t>321.101.114.015</t>
  </si>
  <si>
    <t>321015</t>
  </si>
  <si>
    <t>321.101.145.016</t>
  </si>
  <si>
    <t>321016</t>
  </si>
  <si>
    <t>601.103.206.664</t>
  </si>
  <si>
    <t>601664</t>
  </si>
  <si>
    <t>601.103.206.665</t>
  </si>
  <si>
    <t>601665</t>
  </si>
  <si>
    <t>601.103.206.666</t>
  </si>
  <si>
    <t>601666</t>
  </si>
  <si>
    <t>601.103.206.667</t>
  </si>
  <si>
    <t>601667</t>
  </si>
  <si>
    <t>601.103.206.668</t>
  </si>
  <si>
    <t>601668</t>
  </si>
  <si>
    <t>601.103.206.669</t>
  </si>
  <si>
    <t>601669</t>
  </si>
  <si>
    <t>601.103.206.670</t>
  </si>
  <si>
    <t>601670</t>
  </si>
  <si>
    <t>601.103.206.671</t>
  </si>
  <si>
    <t>601671</t>
  </si>
  <si>
    <t>601.103.206.672</t>
  </si>
  <si>
    <t>601672</t>
  </si>
  <si>
    <t>601.103.206.673</t>
  </si>
  <si>
    <t>601673</t>
  </si>
  <si>
    <t>651.606.601.309</t>
  </si>
  <si>
    <t>651309</t>
  </si>
  <si>
    <t>651.606.601.313</t>
  </si>
  <si>
    <t>651313</t>
  </si>
  <si>
    <t>APQ GLITTER PINK VIBES - TORRE EIFFEL LACO - 06X05 - 102069</t>
  </si>
  <si>
    <t>KIT BANDEJA PROVENCAL MOD 2 - 01X01 - 116011</t>
  </si>
  <si>
    <t>BOBINA TNT PIFFER AMARELO - 01X50 M - 126001</t>
  </si>
  <si>
    <t>BOBINA TNT PIFFER AZUL CLARO - 01X50 M - 126002</t>
  </si>
  <si>
    <t>BOBINA TNT PIFFER AZUL ESCURO - 01X50 M - 126003</t>
  </si>
  <si>
    <t>BOBINA TNT PIFFER BRANCO - 01X50 M - 126004</t>
  </si>
  <si>
    <t>BOBINA TNT PIFFER CINZA - 01X50 M - 126005</t>
  </si>
  <si>
    <t>BOBINA TNT PIFFER LARANJA - 01X50 M - 126006</t>
  </si>
  <si>
    <t>BOBINA TNT PIFFER ROSA ESCURO - 01X50 M - 126007</t>
  </si>
  <si>
    <t>BOBINA TNT PIFFER PRETO - 01X50 M - 126008</t>
  </si>
  <si>
    <t>BOBINA TNT PIFFER ROSA CLARO - 01X50 M - 126009</t>
  </si>
  <si>
    <t>BOBINA TNT PIFFER ROXO - 01X50 M - 126010</t>
  </si>
  <si>
    <t>BOBINA TNT PIFFER VERDE ESCURO - 01X50 M - 126011</t>
  </si>
  <si>
    <t>BOBINA TNT PIFFER VERMELHO - 01X50 M - 126012</t>
  </si>
  <si>
    <t>BOBINA TNT PIFFER MARROM - 01X50 M - 126013</t>
  </si>
  <si>
    <t>ENF LETREIRO PINK VIBES - 03X01 - 127001</t>
  </si>
  <si>
    <t>ENF GRANDE PINK VIBES - BOLSA - 03X01 - 127002</t>
  </si>
  <si>
    <t>ENF GRANDE PINK VIBES - OCULOS - 03X01 - 127003</t>
  </si>
  <si>
    <t>FAIXA PARABENS GLITTER PINK VIBES MOD 02 - 03X01 - 127006</t>
  </si>
  <si>
    <t>BOBINA TNT PINK VIBES - 01X50 M - 127008</t>
  </si>
  <si>
    <t>CX SURPRESA PINK VIBES - 03X06 - 127012</t>
  </si>
  <si>
    <t>ENF GRANDE PINK VIBES - POODLE - 03X01 - 127014</t>
  </si>
  <si>
    <t>ENF GRANDE PINK VIBES - TORRE EIFFEL - 03X01 - 127015</t>
  </si>
  <si>
    <t>LACO GLITTER PINK VIBES - PINK - 06X06 - 127018</t>
  </si>
  <si>
    <t>PAINEL GLITTER PQ PINK VIBES - BOLSA - 03X01 - 127023</t>
  </si>
  <si>
    <t>PAINEL GLITTER PQ PINK VIBES - OCULOS - 03X01 - 127024</t>
  </si>
  <si>
    <t>PAINEL GLITTER PQ PINK VIBES - POODLE - 03X01 - 127025</t>
  </si>
  <si>
    <t>PAINEL GLITTER PQ PINK VIBES - SAPATO - 03X01 - 127026</t>
  </si>
  <si>
    <t>BOBINA TNT PINK VIBES - ESTRELINHAS - 01X50 M - 127027</t>
  </si>
  <si>
    <t>APQ IMP STITCH - 06X12 - 321004</t>
  </si>
  <si>
    <t>ENF IMP MESA PARABENS STITCH - 03X01 - 321005</t>
  </si>
  <si>
    <t>ENF IMP PQ STITCH - 03X01 - 321006</t>
  </si>
  <si>
    <t>KIT PAINEIS IMP STITCH - 03X01 - 321008</t>
  </si>
  <si>
    <t>MINI PAINEL STITCH - 06X01 - 321009</t>
  </si>
  <si>
    <t>PAINEL IMP PARABENS STITCH - 03X01 - 321010</t>
  </si>
  <si>
    <t>PAINEL STITCH - 03X01 - 321011</t>
  </si>
  <si>
    <t>PAINEL TNT STITCH - 03X01 - 321012</t>
  </si>
  <si>
    <t>PALITOS DECOR IMP STITCH - 06X12 - 321013</t>
  </si>
  <si>
    <t>QUADRINHOS DECOR IMP STITCH - 03X01 - 321014</t>
  </si>
  <si>
    <t>TOPO DE BOLO IMP STITCH - 03X01 - 321015</t>
  </si>
  <si>
    <t>PAINEL IMP STITCH - 03X01 - 321016</t>
  </si>
  <si>
    <t>108.107.141.063</t>
  </si>
  <si>
    <t>108063</t>
  </si>
  <si>
    <t>108.107.141.064</t>
  </si>
  <si>
    <t>108064</t>
  </si>
  <si>
    <t>119.107.141.041</t>
  </si>
  <si>
    <t>119041</t>
  </si>
  <si>
    <t>126.602.301.014</t>
  </si>
  <si>
    <t>126014</t>
  </si>
  <si>
    <t>126.602.301.015</t>
  </si>
  <si>
    <t>126015</t>
  </si>
  <si>
    <t>126.602.301.016</t>
  </si>
  <si>
    <t>126016</t>
  </si>
  <si>
    <t>128.101.303.001</t>
  </si>
  <si>
    <t>128001</t>
  </si>
  <si>
    <t>128.101.303.002</t>
  </si>
  <si>
    <t>128002</t>
  </si>
  <si>
    <t>128.101.303.003</t>
  </si>
  <si>
    <t>128003</t>
  </si>
  <si>
    <t>128.101.303.004</t>
  </si>
  <si>
    <t>128004</t>
  </si>
  <si>
    <t>128.101.303.005</t>
  </si>
  <si>
    <t>128005</t>
  </si>
  <si>
    <t>128.101.303.006</t>
  </si>
  <si>
    <t>128006</t>
  </si>
  <si>
    <t>128.101.303.007</t>
  </si>
  <si>
    <t>128007</t>
  </si>
  <si>
    <t>310.107.141.056</t>
  </si>
  <si>
    <t>310056</t>
  </si>
  <si>
    <t>329.107.141.001</t>
  </si>
  <si>
    <t>329001</t>
  </si>
  <si>
    <t>329.107.141.002</t>
  </si>
  <si>
    <t>329002</t>
  </si>
  <si>
    <t>329.107.141.003</t>
  </si>
  <si>
    <t>329003</t>
  </si>
  <si>
    <t>329.107.141.004</t>
  </si>
  <si>
    <t>329004</t>
  </si>
  <si>
    <t>335.107.141.018</t>
  </si>
  <si>
    <t>335018</t>
  </si>
  <si>
    <t>651.606.611.120</t>
  </si>
  <si>
    <t>651120</t>
  </si>
  <si>
    <t>652.606.601.003</t>
  </si>
  <si>
    <t>652003</t>
  </si>
  <si>
    <t>657.606.601.011</t>
  </si>
  <si>
    <t>657011</t>
  </si>
  <si>
    <t>KIT FESTA FACIL QD FUTEBOL - 03X01 - 108063</t>
  </si>
  <si>
    <t>KIT FESTA FACIL QD BATIZADO - 03X01 - 108064</t>
  </si>
  <si>
    <t>KIT FESTA FACIL QD CIRCO - 03X01 - 119041</t>
  </si>
  <si>
    <t>BOBINA TNT PIFFER OURO - 01X50 M - 126014</t>
  </si>
  <si>
    <t>BOBINA TNT PIFFER PRATA - 01X50 M - 126015</t>
  </si>
  <si>
    <t>BOBINA TNT PIFFER ROSE GOLD - 01X50 M - 126016</t>
  </si>
  <si>
    <t>FRANJA TNT AMARELO 5M - 03X01 - 128001</t>
  </si>
  <si>
    <t>FRANJA TNT AZUL 5M - 03X01 - 128002</t>
  </si>
  <si>
    <t>FRANJA TNT LARANJA 5M - 03X01 - 128003</t>
  </si>
  <si>
    <t>FRANJA TNT LILAS 5M - 03X01 - 128004</t>
  </si>
  <si>
    <t>FRANJA TNT PRETO 5M - 03X01 - 128005</t>
  </si>
  <si>
    <t>FRANJA TNT VERDE 5M - 03X01 - 128006</t>
  </si>
  <si>
    <t>FRANJA TNT VERMELHO 5M - 03X01 - 128007</t>
  </si>
  <si>
    <t>KIT FESTA FACIL FROZEN 2 - MOD 02 - 03X01 - 310056</t>
  </si>
  <si>
    <t>KIT FESTA FACIL QD MINNIE ROSA - 03X01 - 329001</t>
  </si>
  <si>
    <t>KIT FESTA FACIL QD URSINHO POOH - 03X01 - 329002</t>
  </si>
  <si>
    <t>KIT FESTA FACIL QD MARIE - 03X01 - 329003</t>
  </si>
  <si>
    <t>KIT FESTA FACIL QD MONSTROS S/A - 03X01 - 329004</t>
  </si>
  <si>
    <t>KIT FESTA FACIL QD SPIDEY - 03X01 - 335018</t>
  </si>
  <si>
    <t>ZS GARRAFINHA 10CM TAMPA AZUL - 01X10 - 651120</t>
  </si>
  <si>
    <t>ZS CARNAVAL OCULOS FRASES SORTIDAS - 01X10 - 652003</t>
  </si>
  <si>
    <t>ZS REVEILLON TACA CHAMPAGNE 180ML BRANCO - 42X01 - 657011</t>
  </si>
  <si>
    <t>201.101.104.064</t>
  </si>
  <si>
    <t>201064</t>
  </si>
  <si>
    <t>201.101.104.065</t>
  </si>
  <si>
    <t>201065</t>
  </si>
  <si>
    <t>201.101.132.066</t>
  </si>
  <si>
    <t>201066</t>
  </si>
  <si>
    <t>201.101.132.067</t>
  </si>
  <si>
    <t>201067</t>
  </si>
  <si>
    <t>201.101.132.068</t>
  </si>
  <si>
    <t>201068</t>
  </si>
  <si>
    <t>201.101.132.069</t>
  </si>
  <si>
    <t>201069</t>
  </si>
  <si>
    <t>201.101.132.070</t>
  </si>
  <si>
    <t>201070</t>
  </si>
  <si>
    <t>201.101.105.071</t>
  </si>
  <si>
    <t>201071</t>
  </si>
  <si>
    <t>201.101.124.072</t>
  </si>
  <si>
    <t>201072</t>
  </si>
  <si>
    <t>201.101.124.073</t>
  </si>
  <si>
    <t>201073</t>
  </si>
  <si>
    <t>330.101.132.001</t>
  </si>
  <si>
    <t>330001</t>
  </si>
  <si>
    <t>330.101.104.002</t>
  </si>
  <si>
    <t>330002</t>
  </si>
  <si>
    <t>330.101.132.003</t>
  </si>
  <si>
    <t>330003</t>
  </si>
  <si>
    <t>606.606.801.043</t>
  </si>
  <si>
    <t>606043</t>
  </si>
  <si>
    <t>606.606.801.044</t>
  </si>
  <si>
    <t>606044</t>
  </si>
  <si>
    <t>PAINEL ESCOLAR ARVORE - 03X01 - 201064</t>
  </si>
  <si>
    <t>PAINEL ESCOLAR CORUJA - 03X01 - 201065</t>
  </si>
  <si>
    <t>PAINEL IMP ESCOLAR APRENDENDO AS CORES - 03X01 - 201066</t>
  </si>
  <si>
    <t>PAINEL IMP ESCOLAR APRENDENDO FORMAS GEOMETRICAS - 03X01 - 201067</t>
  </si>
  <si>
    <t>PAINEL IMP ESCOLAR MEDIDOR PLANETAS - 03X01 - 201068</t>
  </si>
  <si>
    <t>PAINEL IMP ESCOLAR PALAVRINHAS MAGICAS - 03X01 - 201069</t>
  </si>
  <si>
    <t>PAINEL IMP ESCOLAR TRENZINHO - ALFABETO - 03X01 - 201070</t>
  </si>
  <si>
    <t>PAINEL P/ FOTOS ESCOLAR - 03X01 - 201071</t>
  </si>
  <si>
    <t>KIT BORDER IMP ESCOLAR - MENINO - 06X01 - 201072</t>
  </si>
  <si>
    <t>KIT BORDER IMP ESCOLAR - MENINA - 06X01 - 201073</t>
  </si>
  <si>
    <t>PAINEL ESCOLAR DISNEY - CALENDARIO - 03X01 - 330001</t>
  </si>
  <si>
    <t>PAINEL ESCOLAR DISNEY - SEJAM BEM VINDOS - 03X01 - 330002</t>
  </si>
  <si>
    <t>606.606.801.046</t>
  </si>
  <si>
    <t>606046</t>
  </si>
  <si>
    <t>651.606.601.316</t>
  </si>
  <si>
    <t>651316</t>
  </si>
  <si>
    <t>651.606.601.322</t>
  </si>
  <si>
    <t>651322</t>
  </si>
  <si>
    <t>651.606.601.334</t>
  </si>
  <si>
    <t>651334</t>
  </si>
  <si>
    <t>651.606.601.335</t>
  </si>
  <si>
    <t>651335</t>
  </si>
  <si>
    <t>651.606.601.336</t>
  </si>
  <si>
    <t>651336</t>
  </si>
  <si>
    <t>DISPLAY PIFFER PLACAS DE EVA - 18 BANDEJAS - 01X01 - 606046</t>
  </si>
  <si>
    <t>ZS ALGEMA POLICIAL - 10X01 - 651316</t>
  </si>
  <si>
    <t>ZS COROA IMPERIAL - 10X01 - 651322</t>
  </si>
  <si>
    <t>ZS VARAL FITAS METALIZADAS 10MTS DOURADO - 10X01 - 651334</t>
  </si>
  <si>
    <t>ZS VARAL FITAS METALIZADAS 10MTS PRATA - 10X01 - 651335</t>
  </si>
  <si>
    <t>ZS VARAL FITAS METALIZADAS 10MTS VERMELHO - 10X01 - 651336</t>
  </si>
  <si>
    <t>351.101.129.097</t>
  </si>
  <si>
    <t>351097</t>
  </si>
  <si>
    <t>351.101.129.098</t>
  </si>
  <si>
    <t>351098</t>
  </si>
  <si>
    <t>351.101.118.099</t>
  </si>
  <si>
    <t>351099</t>
  </si>
  <si>
    <t>351.101.118.100</t>
  </si>
  <si>
    <t>351100</t>
  </si>
  <si>
    <t>351.101.115.101</t>
  </si>
  <si>
    <t>351101</t>
  </si>
  <si>
    <t>351.602.301.102</t>
  </si>
  <si>
    <t>351102</t>
  </si>
  <si>
    <t>351.602.301.103</t>
  </si>
  <si>
    <t>351103</t>
  </si>
  <si>
    <t>351.101.108.104</t>
  </si>
  <si>
    <t>351104</t>
  </si>
  <si>
    <t>351.101.112.105</t>
  </si>
  <si>
    <t>351105</t>
  </si>
  <si>
    <t>351.101.147.106</t>
  </si>
  <si>
    <t>351.101.147.107</t>
  </si>
  <si>
    <t>351.101.147.108</t>
  </si>
  <si>
    <t>351.101.147.109</t>
  </si>
  <si>
    <t>351.101.147.110</t>
  </si>
  <si>
    <t>351.101.147.111</t>
  </si>
  <si>
    <t>351.101.147.112</t>
  </si>
  <si>
    <t>351.101.147.113</t>
  </si>
  <si>
    <t>351.101.147.114</t>
  </si>
  <si>
    <t>351.101.147.115</t>
  </si>
  <si>
    <t>351.101.144.116</t>
  </si>
  <si>
    <t>351116</t>
  </si>
  <si>
    <t>351.101.101.119</t>
  </si>
  <si>
    <t>351119</t>
  </si>
  <si>
    <t>351.107.141.121</t>
  </si>
  <si>
    <t>351121</t>
  </si>
  <si>
    <t>351.101.102.122</t>
  </si>
  <si>
    <t>351122</t>
  </si>
  <si>
    <t>351.101.126.123</t>
  </si>
  <si>
    <t>351123</t>
  </si>
  <si>
    <t>351.101.120.124</t>
  </si>
  <si>
    <t>351124</t>
  </si>
  <si>
    <t>351.101.117.125</t>
  </si>
  <si>
    <t>351125</t>
  </si>
  <si>
    <t>351.101.117.126</t>
  </si>
  <si>
    <t>351126</t>
  </si>
  <si>
    <t>351.101.103.127</t>
  </si>
  <si>
    <t>351127</t>
  </si>
  <si>
    <t>351.101.145.128</t>
  </si>
  <si>
    <t>351128</t>
  </si>
  <si>
    <t>351.101.145.129</t>
  </si>
  <si>
    <t>351129</t>
  </si>
  <si>
    <t>351.101.145.130</t>
  </si>
  <si>
    <t>351130</t>
  </si>
  <si>
    <t>351.101.104.131</t>
  </si>
  <si>
    <t>351131</t>
  </si>
  <si>
    <t>351.101.104.132</t>
  </si>
  <si>
    <t>351.101.104.133</t>
  </si>
  <si>
    <t>351133</t>
  </si>
  <si>
    <t>351.101.104.134</t>
  </si>
  <si>
    <t>351134</t>
  </si>
  <si>
    <t>351.102.302.135</t>
  </si>
  <si>
    <t>351135</t>
  </si>
  <si>
    <t>351.101.116.136</t>
  </si>
  <si>
    <t>351136</t>
  </si>
  <si>
    <t>351.101.148.137</t>
  </si>
  <si>
    <t>351137</t>
  </si>
  <si>
    <t>351.101.148.138</t>
  </si>
  <si>
    <t>351138</t>
  </si>
  <si>
    <t>351.101.148.139</t>
  </si>
  <si>
    <t>351139</t>
  </si>
  <si>
    <t>351.101.148.140</t>
  </si>
  <si>
    <t>351140</t>
  </si>
  <si>
    <t>351.101.148.141</t>
  </si>
  <si>
    <t>351141</t>
  </si>
  <si>
    <t>351.101.148.142</t>
  </si>
  <si>
    <t>351142</t>
  </si>
  <si>
    <t>351.101.148.143</t>
  </si>
  <si>
    <t>351143</t>
  </si>
  <si>
    <t>351.101.148.144</t>
  </si>
  <si>
    <t>351144</t>
  </si>
  <si>
    <t>351.101.148.145</t>
  </si>
  <si>
    <t>351145</t>
  </si>
  <si>
    <t>351.101.148.146</t>
  </si>
  <si>
    <t>351146</t>
  </si>
  <si>
    <t>351.101.106.147</t>
  </si>
  <si>
    <t>351147</t>
  </si>
  <si>
    <t>351.101.114.148</t>
  </si>
  <si>
    <t>351148</t>
  </si>
  <si>
    <t>352.101.129.001</t>
  </si>
  <si>
    <t>352001</t>
  </si>
  <si>
    <t>352.101.118.002</t>
  </si>
  <si>
    <t>352002</t>
  </si>
  <si>
    <t>352.101.118.003</t>
  </si>
  <si>
    <t>352003</t>
  </si>
  <si>
    <t>352.101.115.004</t>
  </si>
  <si>
    <t>352004</t>
  </si>
  <si>
    <t>352.101.112.005</t>
  </si>
  <si>
    <t>352005</t>
  </si>
  <si>
    <t>352.101.144.006</t>
  </si>
  <si>
    <t>352006</t>
  </si>
  <si>
    <t>352.107.141.009</t>
  </si>
  <si>
    <t>352009</t>
  </si>
  <si>
    <t>352.101.102.010</t>
  </si>
  <si>
    <t>352010</t>
  </si>
  <si>
    <t>352.101.117.011</t>
  </si>
  <si>
    <t>352011</t>
  </si>
  <si>
    <t>352.101.103.012</t>
  </si>
  <si>
    <t>352012</t>
  </si>
  <si>
    <t>352.101.145.013</t>
  </si>
  <si>
    <t>352013</t>
  </si>
  <si>
    <t>352.101.104.014</t>
  </si>
  <si>
    <t>352014</t>
  </si>
  <si>
    <t>352.101.104.015</t>
  </si>
  <si>
    <t>352015</t>
  </si>
  <si>
    <t>352.101.116.016</t>
  </si>
  <si>
    <t>352016</t>
  </si>
  <si>
    <t>352.101.114.018</t>
  </si>
  <si>
    <t>352018</t>
  </si>
  <si>
    <t>604.604.704.031</t>
  </si>
  <si>
    <t>604031</t>
  </si>
  <si>
    <t>651.606.611.140</t>
  </si>
  <si>
    <t>651140</t>
  </si>
  <si>
    <t>651.606.601.271</t>
  </si>
  <si>
    <t>651271</t>
  </si>
  <si>
    <t>651.606.601.318</t>
  </si>
  <si>
    <t>651318</t>
  </si>
  <si>
    <t>651.606.601.319</t>
  </si>
  <si>
    <t>651319</t>
  </si>
  <si>
    <t>651.606.601.327</t>
  </si>
  <si>
    <t>651327</t>
  </si>
  <si>
    <t>651.606.601.329</t>
  </si>
  <si>
    <t>651329</t>
  </si>
  <si>
    <t>652.606.601.013</t>
  </si>
  <si>
    <t>652013</t>
  </si>
  <si>
    <t>653.606.601.001</t>
  </si>
  <si>
    <t>653001</t>
  </si>
  <si>
    <t>653.606.601.002</t>
  </si>
  <si>
    <t>653002</t>
  </si>
  <si>
    <t>653.606.601.004</t>
  </si>
  <si>
    <t>653004</t>
  </si>
  <si>
    <t>653.606.601.008</t>
  </si>
  <si>
    <t>653008</t>
  </si>
  <si>
    <t>ADERECO P ROSTO PATRULHA CANINA - CHASE - 06X01 - 351097</t>
  </si>
  <si>
    <t>ADERECO P ROSTO PATRULHA CANINA - MARSHALL - 06X01 - 351098</t>
  </si>
  <si>
    <t>APQ GLITTER PATRULHA CANINA - OSSINHOS - 06X05 - 351099</t>
  </si>
  <si>
    <t>APQ GLITTER PATRULHA CANINA - PATINHAS - 06X05 - 351100</t>
  </si>
  <si>
    <t>APQ IMP PATRULHA CANINA - 06X12 - 351101</t>
  </si>
  <si>
    <t>BOBINA TNT PATRULHA CANINA MOD 03 - 01X24 CEN - 351102</t>
  </si>
  <si>
    <t>BOBINA TNT PATRULHA CANINA MOD 03 - 01X49 CEN - 351103</t>
  </si>
  <si>
    <t>CENTRO DE MESA PATRULHA CANINA - 03X01 - 351104</t>
  </si>
  <si>
    <t>CX SURPRESA PATRULHA CANINA - 03X06 - 351105</t>
  </si>
  <si>
    <t>ENF IMP MESA PARABENS PATRULHA CANINA - 03X01 - 351116</t>
  </si>
  <si>
    <t>FAIXA IMP PATRULHA CANINA - 03X01 - 351119</t>
  </si>
  <si>
    <t>KIT FESTA FACIL PATRULHA CANINA - 03X01 - 351121</t>
  </si>
  <si>
    <t>KIT PAINEIS IMP PATRULHA CANINA - 03X01 - 351122</t>
  </si>
  <si>
    <t>KIT PAINEIS IMP PQ PATRULHA CANINA - 03X01 - 351123</t>
  </si>
  <si>
    <t>MINI CARINHA PATRULHA CANINA - 06X05 - 351124</t>
  </si>
  <si>
    <t>MINI PAINEL PATRULHA CANINA - CHASE - 06X01 - 351125</t>
  </si>
  <si>
    <t>MINI PAINEL PATRULHA CANINA - MARSHALL - 06X01 - 351126</t>
  </si>
  <si>
    <t>PAINEL IMP PARABENS PATRULHA CANINA - 03X01 - 351127</t>
  </si>
  <si>
    <t>PAINEL IMP PATRULHA CANINA - CHASE - 03X01 - 351128</t>
  </si>
  <si>
    <t>PAINEL IMP PATRULHA CANINA - MARSHALL - 03X01 - 351129</t>
  </si>
  <si>
    <t>PAINEL IMP PATRULHA CANINA - RUBBLE - 03X01 - 351130</t>
  </si>
  <si>
    <t>PAINEL PATRULHA CANINA - CHASE - 03X01 - 351131</t>
  </si>
  <si>
    <t>PAINEL PATRULHA CANINA - MARSHALL - 03X01 - 351133</t>
  </si>
  <si>
    <t>PAINEL PATRULHA CANINA - RUBBLE - 03X01 - 351134</t>
  </si>
  <si>
    <t>PAINEL TNT PATRULHA CANINA MOD 03 - 03X01 - 351135</t>
  </si>
  <si>
    <t>PALITOS DECOR IMP PATRULHA CANINA - 06X12 - 351136</t>
  </si>
  <si>
    <t>PICK DECORATIVO NUMERO PATRULHA CANINA - 0 - 03X01 - 351137</t>
  </si>
  <si>
    <t>PICK DECORATIVO NUMERO PATRULHA CANINA - 01 - 03X01 - 351138</t>
  </si>
  <si>
    <t>PICK DECORATIVO NUMERO PATRULHA CANINA - 02 - 03X01 - 351139</t>
  </si>
  <si>
    <t>PICK DECORATIVO NUMERO PATRULHA CANINA - 03 - 03X01 - 351140</t>
  </si>
  <si>
    <t>PICK DECORATIVO NUMERO PATRULHA CANINA - 04 - 03X01 - 351141</t>
  </si>
  <si>
    <t>PICK DECORATIVO NUMERO PATRULHA CANINA - 05 - 03X01 - 351142</t>
  </si>
  <si>
    <t>PICK DECORATIVO NUMERO PATRULHA CANINA - 06 - 03X01 - 351143</t>
  </si>
  <si>
    <t>PICK DECORATIVO NUMERO PATRULHA CANINA - 07 - 03X01 - 351144</t>
  </si>
  <si>
    <t>PICK DECORATIVO NUMERO PATRULHA CANINA - 08 - 03X01 - 351145</t>
  </si>
  <si>
    <t>PICK DECORATIVO NUMERO PATRULHA CANINA - 09 - 03X01 - 351146</t>
  </si>
  <si>
    <t>QUADRINHOS DECOR IMP PATRULHA CANINA - 03X01 - 351147</t>
  </si>
  <si>
    <t>TOPO DE BOLO IMP PATRULHA CANINA - 03X01 - 351148</t>
  </si>
  <si>
    <t>ADERECO P ROSTO PATRULHA CANINA GIRLS - SKYE - 06X01 - 352001</t>
  </si>
  <si>
    <t>APQ GLITTER PATRULHA CANINA GIRLS - OSSINHOS - 06X05 - 352002</t>
  </si>
  <si>
    <t>APQ GLITTER PATRULHA CANINA GIRLS - PATINHAS - 06X05 - 352003</t>
  </si>
  <si>
    <t>APQ IMP PATRULHA CANINA GIRLS - 06X12 - 352004</t>
  </si>
  <si>
    <t>CX SURPRESA PATRULHA CANINA GIRLS - 03X06 - 352005</t>
  </si>
  <si>
    <t>ENF IMP MESA PARABENS PATRULHA CANINA GIRLS - 03X01 - 352006</t>
  </si>
  <si>
    <t>KIT FESTA FACIL PATRULHA CANINA GIRLS - 03X01 - 352009</t>
  </si>
  <si>
    <t>KIT PAINEIS IMP PATRULHA CANINA GIRLS - 03X01 - 352010</t>
  </si>
  <si>
    <t>MINI PAINEL PATRULHA CANINA GIRLS - SKYE - 06X01 - 352011</t>
  </si>
  <si>
    <t>PAINEL IMP PARABENS PATRULHA CANINA GIRLS - 03X01 - 352012</t>
  </si>
  <si>
    <t>PAINEL IMP PATRULHA CANINA GIRLS - SKYE - 03X01 - 352013</t>
  </si>
  <si>
    <t>PAINEL PATRULHA CANINA GIRLS - EVEREST - 03X01 - 352014</t>
  </si>
  <si>
    <t>PAINEL PATRULHA CANINA GIRLS - SKYE - 03X01 - 352015</t>
  </si>
  <si>
    <t>PALITOS DECOR IMP PATRULHA CANINA GIRLS - 06X12 - 352016</t>
  </si>
  <si>
    <t>TOPO DE BOLO IMP PATRULHA CANINA GIRLS - 03X01 - 352018</t>
  </si>
  <si>
    <t>FITA PARA BALOES 5 MTS - 10X01 - 604031</t>
  </si>
  <si>
    <t>ZS MINI COLHER TRANSPARENTE - 01X50 - 651140</t>
  </si>
  <si>
    <t>ZS CARNAVAL TIARA COELHO VELUDO - 12X01 - 651271</t>
  </si>
  <si>
    <t>ZS CASSETETE POLICIAL - 10X01 - 651318</t>
  </si>
  <si>
    <t>ZS CHAPEU COQUINHO GLITTER - 10X01 - 651319</t>
  </si>
  <si>
    <t>ZS KIT COELHINHA - 10X01 - 651327</t>
  </si>
  <si>
    <t>ZS KIT PIRATA - 10X01 - 651329</t>
  </si>
  <si>
    <t>ZS CARNAVAL MASCARA VENEZA PRETA - 10X01 - 652013</t>
  </si>
  <si>
    <t>ZS PASCOA CESTA BAMBU 8X7CM - 05X01 - 653002</t>
  </si>
  <si>
    <t>ZS PASCOA TIARA COELHO CAMURCA SORT - 12X01 - 653008</t>
  </si>
  <si>
    <t>317.101.102.008</t>
  </si>
  <si>
    <t>317008</t>
  </si>
  <si>
    <t>317.101.103.010</t>
  </si>
  <si>
    <t>317010</t>
  </si>
  <si>
    <t>317.101.104.013</t>
  </si>
  <si>
    <t>317013</t>
  </si>
  <si>
    <t>317.101.107.006</t>
  </si>
  <si>
    <t>317006</t>
  </si>
  <si>
    <t>317.101.110.005</t>
  </si>
  <si>
    <t>317005</t>
  </si>
  <si>
    <t>317.101.114.015</t>
  </si>
  <si>
    <t>317015</t>
  </si>
  <si>
    <t>317.101.115.001</t>
  </si>
  <si>
    <t>317001</t>
  </si>
  <si>
    <t>317.101.116.014</t>
  </si>
  <si>
    <t>317014</t>
  </si>
  <si>
    <t>317.101.117.009</t>
  </si>
  <si>
    <t>317009</t>
  </si>
  <si>
    <t>317.101.144.004</t>
  </si>
  <si>
    <t>317004</t>
  </si>
  <si>
    <t>317.101.145.011</t>
  </si>
  <si>
    <t>317011</t>
  </si>
  <si>
    <t>317.102.302.012</t>
  </si>
  <si>
    <t>317012</t>
  </si>
  <si>
    <t>317.107.141.007</t>
  </si>
  <si>
    <t>317007</t>
  </si>
  <si>
    <t>317.602.301.002</t>
  </si>
  <si>
    <t>317002</t>
  </si>
  <si>
    <t>317.602.301.003</t>
  </si>
  <si>
    <t>317003</t>
  </si>
  <si>
    <t>356.101.102.016</t>
  </si>
  <si>
    <t>356016</t>
  </si>
  <si>
    <t>356.101.107.014</t>
  </si>
  <si>
    <t>356014</t>
  </si>
  <si>
    <t>356.101.110.013</t>
  </si>
  <si>
    <t>356013</t>
  </si>
  <si>
    <t>356.101.114.034</t>
  </si>
  <si>
    <t>356034</t>
  </si>
  <si>
    <t>356.101.115.001</t>
  </si>
  <si>
    <t>356001</t>
  </si>
  <si>
    <t>356.101.116.023</t>
  </si>
  <si>
    <t>356023</t>
  </si>
  <si>
    <t>356.101.117.018</t>
  </si>
  <si>
    <t>356018</t>
  </si>
  <si>
    <t>356.101.117.019</t>
  </si>
  <si>
    <t>356019</t>
  </si>
  <si>
    <t>356.101.120.017</t>
  </si>
  <si>
    <t>356017</t>
  </si>
  <si>
    <t>356.101.144.012</t>
  </si>
  <si>
    <t>356012</t>
  </si>
  <si>
    <t>356.101.145.020</t>
  </si>
  <si>
    <t>356020</t>
  </si>
  <si>
    <t>356.101.145.021</t>
  </si>
  <si>
    <t>356021</t>
  </si>
  <si>
    <t>356.101.145.022</t>
  </si>
  <si>
    <t>356022</t>
  </si>
  <si>
    <t>356.101.147.002</t>
  </si>
  <si>
    <t>356002</t>
  </si>
  <si>
    <t>356.101.147.003</t>
  </si>
  <si>
    <t>356003</t>
  </si>
  <si>
    <t>356.101.147.004</t>
  </si>
  <si>
    <t>356004</t>
  </si>
  <si>
    <t>356.101.147.005</t>
  </si>
  <si>
    <t>356005</t>
  </si>
  <si>
    <t>356.101.147.006</t>
  </si>
  <si>
    <t>356006</t>
  </si>
  <si>
    <t>356.101.147.007</t>
  </si>
  <si>
    <t>356007</t>
  </si>
  <si>
    <t>356.101.147.008</t>
  </si>
  <si>
    <t>356008</t>
  </si>
  <si>
    <t>356.101.147.009</t>
  </si>
  <si>
    <t>356009</t>
  </si>
  <si>
    <t>356.101.147.010</t>
  </si>
  <si>
    <t>356010</t>
  </si>
  <si>
    <t>356.101.147.011</t>
  </si>
  <si>
    <t>356011</t>
  </si>
  <si>
    <t>356.101.148.024</t>
  </si>
  <si>
    <t>356024</t>
  </si>
  <si>
    <t>356.101.148.025</t>
  </si>
  <si>
    <t>356025</t>
  </si>
  <si>
    <t>356.101.148.026</t>
  </si>
  <si>
    <t>356026</t>
  </si>
  <si>
    <t>356.101.148.027</t>
  </si>
  <si>
    <t>356027</t>
  </si>
  <si>
    <t>356.101.148.028</t>
  </si>
  <si>
    <t>356028</t>
  </si>
  <si>
    <t>356.101.148.029</t>
  </si>
  <si>
    <t>356029</t>
  </si>
  <si>
    <t>356.101.148.030</t>
  </si>
  <si>
    <t>356030</t>
  </si>
  <si>
    <t>356.101.148.031</t>
  </si>
  <si>
    <t>356031</t>
  </si>
  <si>
    <t>356.101.148.032</t>
  </si>
  <si>
    <t>356032</t>
  </si>
  <si>
    <t>356.101.148.033</t>
  </si>
  <si>
    <t>356033</t>
  </si>
  <si>
    <t>356.107.141.015</t>
  </si>
  <si>
    <t>356015</t>
  </si>
  <si>
    <t>651.606.601.341</t>
  </si>
  <si>
    <t>651341</t>
  </si>
  <si>
    <t>651.606.611.340</t>
  </si>
  <si>
    <t>651340</t>
  </si>
  <si>
    <t>KIT PAINEIS IMP WISH - 03X01 - 317008</t>
  </si>
  <si>
    <t>PAINEL IMP PARABENS WISH - 03X01 - 317010</t>
  </si>
  <si>
    <t>PAINEL WISH - ASHA - 03X01 - 317013</t>
  </si>
  <si>
    <t>KIT ENF IMP WISH - 03X01 - 317006</t>
  </si>
  <si>
    <t>TOPO DE BOLO IMP WISH - 03X01 - 317015</t>
  </si>
  <si>
    <t>APQ IMP WISH - 06X12 - 317001</t>
  </si>
  <si>
    <t>PALITOS DECOR IMP WISH - 06X12 - 317014</t>
  </si>
  <si>
    <t>MINI PAINEL WISH - ASHA - 06X01 - 317009</t>
  </si>
  <si>
    <t>ENF IMP MESA PARABENS WISH - 03X01 - 317004</t>
  </si>
  <si>
    <t>PAINEL IMP WISH - ASHA - 03X01 - 317011</t>
  </si>
  <si>
    <t>PAINEL TNT WISH - 03X01 - 317012</t>
  </si>
  <si>
    <t>KIT FESTA FACIL WISH - 03X01 - 317007</t>
  </si>
  <si>
    <t>BOBINA TNT WISH - 01X24 CEN - 317002</t>
  </si>
  <si>
    <t>BOBINA TNT WISH - 01X49 CEN - 317003</t>
  </si>
  <si>
    <t>KIT PAINEIS IMP BOLOFOFOS - 03X01 - 356016</t>
  </si>
  <si>
    <t>KIT ENF IMP BOLOFOFOS - 03X01 - 356014</t>
  </si>
  <si>
    <t>TOPO DE BOLO IMP BOLOFOFOS - 03X01 - 356034</t>
  </si>
  <si>
    <t>APQ IMP BOLOFOFOS - 06X12 - 356001</t>
  </si>
  <si>
    <t>PALITOS DECOR IMP BOLOFOFOS - 06X12 - 356023</t>
  </si>
  <si>
    <t>MINI PAINEL BOLOFOFOS - POW - 06X01 - 356018</t>
  </si>
  <si>
    <t>MINI PAINEL BOLOFOFOS - RICK - 06X01 - 356019</t>
  </si>
  <si>
    <t>MINI CARINHAS BOLOFOFOS - 06X05 - 356017</t>
  </si>
  <si>
    <t>ENF IMP MESA PARABENS BOLOFOFOS - 03X01 - 356012</t>
  </si>
  <si>
    <t>PAINEL IMP BOLOFOFOS - POW - 03X01 - 356020</t>
  </si>
  <si>
    <t>PAINEL IMP BOLOFOFOS - TURMA - 03X01 - 356021</t>
  </si>
  <si>
    <t>PAINEL IMP PARABENS BOLOFOFOS - 03X01 - 356022</t>
  </si>
  <si>
    <t>ENF GRD NUMERO BOLOFOFOS - 0 - 03X01 - 356002</t>
  </si>
  <si>
    <t>ENF GRD NUMERO BOLOFOFOS - 01 - 03X01 - 356003</t>
  </si>
  <si>
    <t>ENF GRD NUMERO BOLOFOFOS - 02 - 03X01 - 356004</t>
  </si>
  <si>
    <t>ENF GRD NUMERO BOLOFOFOS - 03 - 03X01 - 356005</t>
  </si>
  <si>
    <t>ENF GRD NUMERO BOLOFOFOS - 04 - 03X01 - 356006</t>
  </si>
  <si>
    <t>ENF GRD NUMERO BOLOFOFOS - 05 - 03X01 - 356007</t>
  </si>
  <si>
    <t>ENF GRD NUMERO BOLOFOFOS - 06 - 03X01 - 356008</t>
  </si>
  <si>
    <t>ENF GRD NUMERO BOLOFOFOS - 07 - 03X01 - 356009</t>
  </si>
  <si>
    <t>ENF GRD NUMERO BOLOFOFOS - 08 - 03X01 - 356010</t>
  </si>
  <si>
    <t>ENF GRD NUMERO BOLOFOFOS - 09 - 03X01 - 356011</t>
  </si>
  <si>
    <t>PICK DECORATIVO NUMERO BOLOFOFOS - 0 - 03X01 - 356024</t>
  </si>
  <si>
    <t>PICK DECORATIVO NUMERO BOLOFOFOS - 01 - 03X01 - 356025</t>
  </si>
  <si>
    <t>PICK DECORATIVO NUMERO BOLOFOFOS - 02 - 03X01 - 356026</t>
  </si>
  <si>
    <t>PICK DECORATIVO NUMERO BOLOFOFOS - 03 - 03X01 - 356027</t>
  </si>
  <si>
    <t>PICK DECORATIVO NUMERO BOLOFOFOS - 04 - 03X01 - 356028</t>
  </si>
  <si>
    <t>PICK DECORATIVO NUMERO BOLOFOFOS - 05 - 03X01 - 356029</t>
  </si>
  <si>
    <t>PICK DECORATIVO NUMERO BOLOFOFOS - 06 - 03X01 - 356030</t>
  </si>
  <si>
    <t>PICK DECORATIVO NUMERO BOLOFOFOS - 07 - 03X01 - 356031</t>
  </si>
  <si>
    <t>PICK DECORATIVO NUMERO BOLOFOFOS - 08 - 03X01 - 356032</t>
  </si>
  <si>
    <t>PICK DECORATIVO NUMERO BOLOFOFOS - 09 - 03X01 - 356033</t>
  </si>
  <si>
    <t>ZS BOMBA MANUAL PARA BALAO - 06X01 - 651341</t>
  </si>
  <si>
    <t>113.101.104.014</t>
  </si>
  <si>
    <t>113014</t>
  </si>
  <si>
    <t>113.101.104.019</t>
  </si>
  <si>
    <t>113019</t>
  </si>
  <si>
    <t>113.101.104.024</t>
  </si>
  <si>
    <t>113024</t>
  </si>
  <si>
    <t>113.101.101.045</t>
  </si>
  <si>
    <t>113045</t>
  </si>
  <si>
    <t>113.101.101.052</t>
  </si>
  <si>
    <t>113052</t>
  </si>
  <si>
    <t>113.101.104.055</t>
  </si>
  <si>
    <t>113055</t>
  </si>
  <si>
    <t>113.101.104.058</t>
  </si>
  <si>
    <t>113058</t>
  </si>
  <si>
    <t>113.101.104.060</t>
  </si>
  <si>
    <t>113060</t>
  </si>
  <si>
    <t>113.101.104.063</t>
  </si>
  <si>
    <t>113063</t>
  </si>
  <si>
    <t>113.101.101.092</t>
  </si>
  <si>
    <t>113092</t>
  </si>
  <si>
    <t>113.101.101.093</t>
  </si>
  <si>
    <t>113093</t>
  </si>
  <si>
    <t>113.101.101.094</t>
  </si>
  <si>
    <t>113094</t>
  </si>
  <si>
    <t>113.101.101.095</t>
  </si>
  <si>
    <t>113095</t>
  </si>
  <si>
    <t>113.101.101.096</t>
  </si>
  <si>
    <t>113096</t>
  </si>
  <si>
    <t>113.101.101.097</t>
  </si>
  <si>
    <t>113097</t>
  </si>
  <si>
    <t>113.101.101.098</t>
  </si>
  <si>
    <t>113098</t>
  </si>
  <si>
    <t>113.101.101.099</t>
  </si>
  <si>
    <t>113099</t>
  </si>
  <si>
    <t>113.101.101.100</t>
  </si>
  <si>
    <t>113100</t>
  </si>
  <si>
    <t>113.101.101.101</t>
  </si>
  <si>
    <t>113101</t>
  </si>
  <si>
    <t>113.101.101.102</t>
  </si>
  <si>
    <t>113102</t>
  </si>
  <si>
    <t>113.101.101.103</t>
  </si>
  <si>
    <t>113103</t>
  </si>
  <si>
    <t>113.101.101.104</t>
  </si>
  <si>
    <t>113104</t>
  </si>
  <si>
    <t>113.101.101.105</t>
  </si>
  <si>
    <t>113105</t>
  </si>
  <si>
    <t>113.101.101.106</t>
  </si>
  <si>
    <t>113106</t>
  </si>
  <si>
    <t>113.101.101.107</t>
  </si>
  <si>
    <t>113107</t>
  </si>
  <si>
    <t>113.101.101.108</t>
  </si>
  <si>
    <t>113108</t>
  </si>
  <si>
    <t>113.101.101.109</t>
  </si>
  <si>
    <t>113109</t>
  </si>
  <si>
    <t>113.101.101.110</t>
  </si>
  <si>
    <t>113110</t>
  </si>
  <si>
    <t>113.101.101.111</t>
  </si>
  <si>
    <t>113111</t>
  </si>
  <si>
    <t>113.101.101.112</t>
  </si>
  <si>
    <t>113112</t>
  </si>
  <si>
    <t>113.101.101.113</t>
  </si>
  <si>
    <t>113113</t>
  </si>
  <si>
    <t>113.101.101.114</t>
  </si>
  <si>
    <t>113114</t>
  </si>
  <si>
    <t>113.101.101.115</t>
  </si>
  <si>
    <t>113115</t>
  </si>
  <si>
    <t>113.101.101.116</t>
  </si>
  <si>
    <t>113116</t>
  </si>
  <si>
    <t>113.101.101.117</t>
  </si>
  <si>
    <t>113117</t>
  </si>
  <si>
    <t>113.101.101.118</t>
  </si>
  <si>
    <t>113118</t>
  </si>
  <si>
    <t>113.101.101.119</t>
  </si>
  <si>
    <t>113119</t>
  </si>
  <si>
    <t>115.602.301.126</t>
  </si>
  <si>
    <t>115126</t>
  </si>
  <si>
    <t>115.602.301.127</t>
  </si>
  <si>
    <t>115127</t>
  </si>
  <si>
    <t>115.602.301.128</t>
  </si>
  <si>
    <t>115128</t>
  </si>
  <si>
    <t>115.602.301.129</t>
  </si>
  <si>
    <t>115129</t>
  </si>
  <si>
    <t>129.101.118.001</t>
  </si>
  <si>
    <t>129001</t>
  </si>
  <si>
    <t>129.101.118.002</t>
  </si>
  <si>
    <t>129002</t>
  </si>
  <si>
    <t>129.101.110.003</t>
  </si>
  <si>
    <t>129003</t>
  </si>
  <si>
    <t>129.101.110.004</t>
  </si>
  <si>
    <t>129004</t>
  </si>
  <si>
    <t>129.101.110.005</t>
  </si>
  <si>
    <t>129005</t>
  </si>
  <si>
    <t>129.101.110.006</t>
  </si>
  <si>
    <t>129006</t>
  </si>
  <si>
    <t>129.101.110.007</t>
  </si>
  <si>
    <t>129007</t>
  </si>
  <si>
    <t>129.101.101.008</t>
  </si>
  <si>
    <t>129008</t>
  </si>
  <si>
    <t>129.101.101.009</t>
  </si>
  <si>
    <t>129009</t>
  </si>
  <si>
    <t>129.101.125.010</t>
  </si>
  <si>
    <t>129010</t>
  </si>
  <si>
    <t>129.101.127.011</t>
  </si>
  <si>
    <t>129011</t>
  </si>
  <si>
    <t>129.101.104.012</t>
  </si>
  <si>
    <t>129012</t>
  </si>
  <si>
    <t>129.101.104.013</t>
  </si>
  <si>
    <t>129013</t>
  </si>
  <si>
    <t>129.101.104.014</t>
  </si>
  <si>
    <t>129014</t>
  </si>
  <si>
    <t>129.101.114.016</t>
  </si>
  <si>
    <t>129016</t>
  </si>
  <si>
    <t>303.101.138.048</t>
  </si>
  <si>
    <t>303048</t>
  </si>
  <si>
    <t>303.102.306.060</t>
  </si>
  <si>
    <t>303060</t>
  </si>
  <si>
    <t>307.101.138.027</t>
  </si>
  <si>
    <t>307027</t>
  </si>
  <si>
    <t>307.102.306.046</t>
  </si>
  <si>
    <t>307046</t>
  </si>
  <si>
    <t>310.102.306.057</t>
  </si>
  <si>
    <t>310057</t>
  </si>
  <si>
    <t>312.101.138.030</t>
  </si>
  <si>
    <t>312030</t>
  </si>
  <si>
    <t>312.102.306.032</t>
  </si>
  <si>
    <t>312032</t>
  </si>
  <si>
    <t>314.101.138.016</t>
  </si>
  <si>
    <t>314016</t>
  </si>
  <si>
    <t>321.102.302.012</t>
  </si>
  <si>
    <t>331.101.138.143</t>
  </si>
  <si>
    <t>331143</t>
  </si>
  <si>
    <t>331.102.306.202</t>
  </si>
  <si>
    <t>331202</t>
  </si>
  <si>
    <t>331.102.306.203</t>
  </si>
  <si>
    <t>331203</t>
  </si>
  <si>
    <t>336.101.138.007</t>
  </si>
  <si>
    <t>336007</t>
  </si>
  <si>
    <t>651.606.601.020</t>
  </si>
  <si>
    <t>651020</t>
  </si>
  <si>
    <t>651.606.601.343</t>
  </si>
  <si>
    <t>651343</t>
  </si>
  <si>
    <t>657.606.601.010</t>
  </si>
  <si>
    <t>657010</t>
  </si>
  <si>
    <t>PAINEL FELIZ ANIV VERMELHO E PRETO - 03X01 - 113014</t>
  </si>
  <si>
    <t>PAINEL PARABENS BRANCO E VERDE - 03X01 - 113019</t>
  </si>
  <si>
    <t>PAINEL PARABENS GLITTER VERDE E PRETO - 03X01 - 113024</t>
  </si>
  <si>
    <t>FAIXA FELIZ ANIVERSARIO GLITTER THIFFANY - 03X01 - 113045</t>
  </si>
  <si>
    <t>FAIXA PARABENS GLITTER THIFFANY - 03X01 - 113052</t>
  </si>
  <si>
    <t>PAINEL FELIZ ANIV GLITTER LILAS - 03X01 - 113055</t>
  </si>
  <si>
    <t>PAINEL FELIZ ANIV GLITTER THIFFANY - 03X01 - 113058</t>
  </si>
  <si>
    <t>PAINEL PARABENS GLITTER LILAS - 03X01 - 113060</t>
  </si>
  <si>
    <t>PAINEL PARABENS GLITTER THIFFANY - 03X01 - 113063</t>
  </si>
  <si>
    <t>FAIXA FELIZ ANIVERSARIO GLITTER ROSA - 03X01 - 113087</t>
  </si>
  <si>
    <t>FAIXA PARABENS GLITTER ROSA - 03X01 - 113088</t>
  </si>
  <si>
    <t>PAINEL FELIZ ANIVERSARIO GLITTER ROSA MOD 02 - 03X01 - 113089</t>
  </si>
  <si>
    <t>PAINEL FELIZ ANIVERSARIO LETREIRO GLITTER ROSA - 03X01 - 113090</t>
  </si>
  <si>
    <t>PAINEL PARABENS GLITTER ROSA MOD 02 - 03X01 - 113091</t>
  </si>
  <si>
    <t>BOBINA TNT - XADREZ AZUL - 01X50 M - 115126</t>
  </si>
  <si>
    <t>BOBINA TNT - XADREZ PRETO - 01X50 M - 115127</t>
  </si>
  <si>
    <t>BOBINA TNT - XADREZ VERDE - 01X50 M - 115128</t>
  </si>
  <si>
    <t>BOBINA TNT - XADREZ VERMELHO - 01X50 M - 115129</t>
  </si>
  <si>
    <t>PAINEL PARABENS GLITTER ROSA MOD 03 - 03X01 - 127007</t>
  </si>
  <si>
    <t>APQ CELEBRE CORACOES VERMELHOS - 06X06 - 129001</t>
  </si>
  <si>
    <t>APQ GLITTER CELEBRE CORACAO VERMELHO - 06X05 - 129002</t>
  </si>
  <si>
    <t>ENF LETREIRO CELEBRE - I LOVE U GLITTER VERMELHO - 03X01 - 129003</t>
  </si>
  <si>
    <t>ENF LETREIRO CELEBRE - LOVE GLITTER VERMELHO - 03X01 - 129004</t>
  </si>
  <si>
    <t>ENF LETREIRO CELEBRE - AMOR GLITTER VERMELHO - 03X01 - 129005</t>
  </si>
  <si>
    <t>ENF LETREIRO CELEBRE - AMOR GLITTER VERMELHO MOD 02 - 03X01 - 129006</t>
  </si>
  <si>
    <t>ENF LETREIRO CELEBRE - TE AMO GLITTER VERMELHO - 03X01 - 129007</t>
  </si>
  <si>
    <t>FAIXA CELEBRE - I LOVE YOU - 03X01 - 129008</t>
  </si>
  <si>
    <t>FAIXA CELEBRE - TE AMO - 03X01 - 129009</t>
  </si>
  <si>
    <t>KIT ENF CELEBRE - CORACOES - 03X01 - 129010</t>
  </si>
  <si>
    <t>KIT PAINEIS CELEBRE CORACOES - 03X01 - 129011</t>
  </si>
  <si>
    <t>PAINEL CELEBRE - CORACOES AMOR - 03X01 - 03X01 - 129013</t>
  </si>
  <si>
    <t>PAINEL CELEBRE - PARABENS PELO SEU DIA - 03X01 - 129014</t>
  </si>
  <si>
    <t>TOPO DE BOLO 3D CELEBRE GLITTER LOVE VERMELHO - 03X01 - 129016</t>
  </si>
  <si>
    <t>ENF RD IMP PRINCESAS - 03X01 - 303048</t>
  </si>
  <si>
    <t>TOALHA TNT PRINCESAS - 03X01 - 303060</t>
  </si>
  <si>
    <t>ENF RD IMP MOANA - 03X01 - 307027</t>
  </si>
  <si>
    <t>TOALHA TNT MOANA - 03X01 - 307046</t>
  </si>
  <si>
    <t>TOALHA TNT FROZEN 2 - 03X01 - 310057</t>
  </si>
  <si>
    <t>ENF RD IMP ARIEL - 03X01 - 312030</t>
  </si>
  <si>
    <t>TOALHA TNT ARIEL - 03X01 - 312032</t>
  </si>
  <si>
    <t>ENF RD IMP BRANCA DE NEVE - 03X01 - 314016</t>
  </si>
  <si>
    <t>ENF RD IMP VINGADORES HULK - 03X01 - 331143</t>
  </si>
  <si>
    <t>TOALHA TNT VINGADORES HULK - 03X01 - 331202</t>
  </si>
  <si>
    <t>TOALHA TNT VINGADORES - 03X01 - 331203</t>
  </si>
  <si>
    <t>ENF RD IMP PANTERA NEGRA - 03X01 - 336007</t>
  </si>
  <si>
    <t>FORMINHA SWEET B - PAPEL VERDE E AMARELO - 01X30 - 605103</t>
  </si>
  <si>
    <t>ZS CHAPEU ZORRO - 01X06 - 651020</t>
  </si>
  <si>
    <t>ZS SACOLA KRAFT AMOR - 01X10 - 651343</t>
  </si>
  <si>
    <t>ZS REVEILLON BALAO ESTRELA 18 POL PRATA - 10X01 - 657010</t>
  </si>
  <si>
    <t>106.101.115.043</t>
  </si>
  <si>
    <t>106043</t>
  </si>
  <si>
    <t>106.602.301.044</t>
  </si>
  <si>
    <t>106044</t>
  </si>
  <si>
    <t>106.602.301.045</t>
  </si>
  <si>
    <t>106.101.144.046</t>
  </si>
  <si>
    <t>106046</t>
  </si>
  <si>
    <t>106.101.110.047</t>
  </si>
  <si>
    <t>106047</t>
  </si>
  <si>
    <t>106.107.141.049</t>
  </si>
  <si>
    <t>106049</t>
  </si>
  <si>
    <t>106.101.102.050</t>
  </si>
  <si>
    <t>106050</t>
  </si>
  <si>
    <t>106.101.120.051</t>
  </si>
  <si>
    <t>106051</t>
  </si>
  <si>
    <t>106.101.117.052</t>
  </si>
  <si>
    <t>106052</t>
  </si>
  <si>
    <t>106.101.117.053</t>
  </si>
  <si>
    <t>106053</t>
  </si>
  <si>
    <t>106.101.117.054</t>
  </si>
  <si>
    <t>106054</t>
  </si>
  <si>
    <t>106.101.117.055</t>
  </si>
  <si>
    <t>106055</t>
  </si>
  <si>
    <t>106.101.104.056</t>
  </si>
  <si>
    <t>106056</t>
  </si>
  <si>
    <t>106.101.104.057</t>
  </si>
  <si>
    <t>106057</t>
  </si>
  <si>
    <t>106.101.104.058</t>
  </si>
  <si>
    <t>106058</t>
  </si>
  <si>
    <t>106.101.104.059</t>
  </si>
  <si>
    <t>106059</t>
  </si>
  <si>
    <t>106.101.145.060</t>
  </si>
  <si>
    <t>106060</t>
  </si>
  <si>
    <t>106.101.103.061</t>
  </si>
  <si>
    <t>106061</t>
  </si>
  <si>
    <t>106.102.302.062</t>
  </si>
  <si>
    <t>106062</t>
  </si>
  <si>
    <t>106.101.116.063</t>
  </si>
  <si>
    <t>106063</t>
  </si>
  <si>
    <t>106.101.114.064</t>
  </si>
  <si>
    <t>106064</t>
  </si>
  <si>
    <t>112.101.118.027</t>
  </si>
  <si>
    <t>112027</t>
  </si>
  <si>
    <t>112.101.118.028</t>
  </si>
  <si>
    <t>112028</t>
  </si>
  <si>
    <t>112.101.125.029</t>
  </si>
  <si>
    <t>112029</t>
  </si>
  <si>
    <t>112.101.144.030</t>
  </si>
  <si>
    <t>112030</t>
  </si>
  <si>
    <t>112.101.107.031</t>
  </si>
  <si>
    <t>112031</t>
  </si>
  <si>
    <t>112.107.141.032</t>
  </si>
  <si>
    <t>112032</t>
  </si>
  <si>
    <t>112.101.102.033</t>
  </si>
  <si>
    <t>112033</t>
  </si>
  <si>
    <t>112.101.104.034</t>
  </si>
  <si>
    <t>112034</t>
  </si>
  <si>
    <t>112.101.104.035</t>
  </si>
  <si>
    <t>112035</t>
  </si>
  <si>
    <t>112.101.104.036</t>
  </si>
  <si>
    <t>112036</t>
  </si>
  <si>
    <t>112.101.145.037</t>
  </si>
  <si>
    <t>112037</t>
  </si>
  <si>
    <t>112.101.114.038</t>
  </si>
  <si>
    <t>112038</t>
  </si>
  <si>
    <t>112.101.145.039</t>
  </si>
  <si>
    <t>112039</t>
  </si>
  <si>
    <t>112.101.116.040</t>
  </si>
  <si>
    <t>112040</t>
  </si>
  <si>
    <t>112.101.114.041</t>
  </si>
  <si>
    <t>112041</t>
  </si>
  <si>
    <t>112.101.115.042</t>
  </si>
  <si>
    <t>112042</t>
  </si>
  <si>
    <t>113.101.104.004</t>
  </si>
  <si>
    <t>113004</t>
  </si>
  <si>
    <t>113.101.104.009</t>
  </si>
  <si>
    <t>113009</t>
  </si>
  <si>
    <t>118.101.115.052</t>
  </si>
  <si>
    <t>118052</t>
  </si>
  <si>
    <t>118.602.301.054</t>
  </si>
  <si>
    <t>118054</t>
  </si>
  <si>
    <t>118.101.144.055</t>
  </si>
  <si>
    <t>118055</t>
  </si>
  <si>
    <t>118.101.110.056</t>
  </si>
  <si>
    <t>118056</t>
  </si>
  <si>
    <t>118.101.125.057</t>
  </si>
  <si>
    <t>118057</t>
  </si>
  <si>
    <t>118.107.141.059</t>
  </si>
  <si>
    <t>118059</t>
  </si>
  <si>
    <t>118.101.102.060</t>
  </si>
  <si>
    <t>118060</t>
  </si>
  <si>
    <t>118.101.120.061</t>
  </si>
  <si>
    <t>118061</t>
  </si>
  <si>
    <t>118.101.117.062</t>
  </si>
  <si>
    <t>118062</t>
  </si>
  <si>
    <t>118.101.145.063</t>
  </si>
  <si>
    <t>118063</t>
  </si>
  <si>
    <t>118.101.145.064</t>
  </si>
  <si>
    <t>118064</t>
  </si>
  <si>
    <t>118.102.302.065</t>
  </si>
  <si>
    <t>118065</t>
  </si>
  <si>
    <t>118.101.104.066</t>
  </si>
  <si>
    <t>118066</t>
  </si>
  <si>
    <t>118.101.104.067</t>
  </si>
  <si>
    <t>118067</t>
  </si>
  <si>
    <t>118.101.116.068</t>
  </si>
  <si>
    <t>118068</t>
  </si>
  <si>
    <t>118.101.114.070</t>
  </si>
  <si>
    <t>118070</t>
  </si>
  <si>
    <t>118.101.104.071</t>
  </si>
  <si>
    <t>118071</t>
  </si>
  <si>
    <t>315.101.138.016</t>
  </si>
  <si>
    <t>315016</t>
  </si>
  <si>
    <t>318.101.138.010</t>
  </si>
  <si>
    <t>318010</t>
  </si>
  <si>
    <t>335.101.138.005</t>
  </si>
  <si>
    <t>335005</t>
  </si>
  <si>
    <t>365.101.112.009</t>
  </si>
  <si>
    <t>365009</t>
  </si>
  <si>
    <t>384.101.138.010</t>
  </si>
  <si>
    <t>384010</t>
  </si>
  <si>
    <t>606.606.801.047</t>
  </si>
  <si>
    <t>606047</t>
  </si>
  <si>
    <t>651.606.611.162</t>
  </si>
  <si>
    <t>651162</t>
  </si>
  <si>
    <t>651.606.611.164</t>
  </si>
  <si>
    <t>651164</t>
  </si>
  <si>
    <t>651.606.601.321</t>
  </si>
  <si>
    <t>651321</t>
  </si>
  <si>
    <t>APQ IMP FAZENDINHA FELIZ - 06X12 - 106043</t>
  </si>
  <si>
    <t>BOBINA TNT FAZENDINHA FELIZ - 01X24 CEN - 106044</t>
  </si>
  <si>
    <t>BOBINA TNT FAZENDINHA FELIZ - 01X49 CEN 106045</t>
  </si>
  <si>
    <t>ENF IMP MESA PARABENS FAZENDINHA FELIZ - 03X01 - 106046</t>
  </si>
  <si>
    <t>ENF IMP PQ FAZEDINHA FELIZ - 03X01 - 106047</t>
  </si>
  <si>
    <t>KIT FESTA FACIL FAZENDINHA FELIZ - 03X01 - 106049</t>
  </si>
  <si>
    <t>KIT PAINEIS IMP FAZENDINHA FELIZ - 03X01 - 106050</t>
  </si>
  <si>
    <t>MINI CARINHA FAZENDINHA FELIZ - 06X05 - 106051</t>
  </si>
  <si>
    <t>MINI PAINEL FAZENDINHA FELIZ - CAVALO - 06X01 - 106052</t>
  </si>
  <si>
    <t>MINI PAINEL FAZENDINHA FELIZ - OVELHA - 06X01 - 106053</t>
  </si>
  <si>
    <t>MINI PAINEL FAZENDINHA FELIZ - PORCO - 06X01 - 106054</t>
  </si>
  <si>
    <t>MINI PAINEL FAZENDINHA FELIZ - VACA - 06X01 - 106055</t>
  </si>
  <si>
    <t>PAINEL FAZENDINHA FELIZ - CAVALO - 03X01 - 106056</t>
  </si>
  <si>
    <t>PAINEL FAZENDINHA FELIZ - OVELHA - 03X01 - 106057</t>
  </si>
  <si>
    <t>PAINEL FAZENDINHA FELIZ - PORCO - 03X01 - 106058</t>
  </si>
  <si>
    <t>PAINEL FAZENDINHA FELIZ - VACA - 03X01 - 106059</t>
  </si>
  <si>
    <t>PAINEL IMP FAZENDINHA FELIZ - 03X01 - 106060</t>
  </si>
  <si>
    <t>PAINEL IMP PARABENS FAZENDINHA FELIZ - 03X01 - 106061</t>
  </si>
  <si>
    <t>PAINEL TNT FAZENDINHA FELIZ - 03X01 - 106062</t>
  </si>
  <si>
    <t>PALITOS DECOR IMP FAZENDINHA FELIZ - 06X12 - 106063</t>
  </si>
  <si>
    <t>TOPO DE BOLO IMP FAZENDINHA FELIZ - 03X01 - 106064</t>
  </si>
  <si>
    <t>APQ GIRASSOL GR - 06X05 - 112027</t>
  </si>
  <si>
    <t>KIT DECORATIVO GIRASSOL - 03X01 - 112029</t>
  </si>
  <si>
    <t>ENF IMP MESA GIRASSOL - 03X01 - 112030</t>
  </si>
  <si>
    <t>KIT ENF IMP GIRASSOL - 03X01 - 112031</t>
  </si>
  <si>
    <t>KIT FESTA FACIL QD GIRASSOL - 03X01 - 112032</t>
  </si>
  <si>
    <t>KIT PAINEIS IMP GIRASSOL - 03X01 - 112033</t>
  </si>
  <si>
    <t>PAINEL GIRASSOL 3D GR - 03X01 - 112034</t>
  </si>
  <si>
    <t>PAINEL GIRASSOL 3D MD - 03X01 - 112035</t>
  </si>
  <si>
    <t>PAINEL GIRASSOL 3D PQ - 03X01 - 112036</t>
  </si>
  <si>
    <t>TOPO DE BOLO 3D GIRASSOL GLITTER - 03X01 - 112038</t>
  </si>
  <si>
    <t>PAINEL IMP PARABENS GIRASSOL - 03X01 - 112039</t>
  </si>
  <si>
    <t>PALITOS DECOR IMP GIRASSOL - 06X12 - 112040</t>
  </si>
  <si>
    <t>TOPO DE BOLO IMP GIRASSOL - 03X01 - 112041</t>
  </si>
  <si>
    <t>APQ IMP GIRASSOL - 06X12 - 112042</t>
  </si>
  <si>
    <t>PAINEL FELIZ ANIV BRANCO E VERDE - 03X01 - 113004</t>
  </si>
  <si>
    <t>PAINEL FELIZ ANIV GLITTER VERDE E PRETO - 03X01 - 113009</t>
  </si>
  <si>
    <t>APQ IMP UNICORNIO RAINBOW - 06X12 - 118052</t>
  </si>
  <si>
    <t>BOBINA TNT UNICORNIO RAINBOW - 01X49 CEN - 118054</t>
  </si>
  <si>
    <t>ENF IMP MESA PARABENS UNICORNIO RAINBOW - 03X01 - 118055</t>
  </si>
  <si>
    <t>ENF IMP PQ UNICORNIO RAINBOW - 03X01 - 118056</t>
  </si>
  <si>
    <t>KIT DECORATIVO UNICORNIO RAINBOW - 03X01 - 118057</t>
  </si>
  <si>
    <t>KIT FESTA FACIL UNICORNIO RAINBOW - 03X01 - 118059</t>
  </si>
  <si>
    <t>KIT PAINEIS IMP UNICORNIO RAINBOW - 03X01 - 118060</t>
  </si>
  <si>
    <t>MINI CARINHA UNICORNIO RAINBOW - 06X05 - 118061</t>
  </si>
  <si>
    <t>MINI PAINEL UNICORNIO RAINBOW - 06X01 - 118062</t>
  </si>
  <si>
    <t>PAINEL IMP PARABENS UNICORNIO RAINBOW - 03X01 - 118063</t>
  </si>
  <si>
    <t>PAINEL IMP UNICORNIO RAINBOW - 03X01 - 118064</t>
  </si>
  <si>
    <t>PAINEL TNT UNICORNIO RAINBOW - 03X01 - 118065</t>
  </si>
  <si>
    <t>PAINEL UNICORNIO RAINBOW - MOD 1 - 03X01 - 118066</t>
  </si>
  <si>
    <t>PAINEL UNICORNIO RAINBOW - MOD 2 - 03X01 - 118067</t>
  </si>
  <si>
    <t>PALITOS DECOR IMP UNICORNIO RAINBOW - 06X12 - 118068</t>
  </si>
  <si>
    <t>TOPO DE BOLO IMP UNICORNIO RAINBOW - 03X01 - 118070</t>
  </si>
  <si>
    <t>PAINEL UNICORNIO RAINBOW GRD - 03X01 - 118071</t>
  </si>
  <si>
    <t>ENF RD IMP CINDERELA - 03X01 - 315016</t>
  </si>
  <si>
    <t>ENF RD IMP CHA REVELACAO MICKEY MINNIE - 03X01 - 318010</t>
  </si>
  <si>
    <t>ENF RD IMP SPIDEY - 03X01 - 335005</t>
  </si>
  <si>
    <t>KIT FESTA FACIL QD BOLOFOFOS - 03X01 - 356015</t>
  </si>
  <si>
    <t>CX SURPRESA MUNDO BITA - 03X06 - 365009</t>
  </si>
  <si>
    <t>ENF RD IMP COCOMELON - 03X01 - 384010</t>
  </si>
  <si>
    <t>ZS TUBETE 13CM TAMPA ROSA - 01X10 - 651162</t>
  </si>
  <si>
    <t>ZS TUBETE 13CM TAMPA VERMELHA - 01X10 - 651164</t>
  </si>
  <si>
    <t>205.602.301.236</t>
  </si>
  <si>
    <t>205236</t>
  </si>
  <si>
    <t>BOBINA TNT HALLOWEEN - HELP - 01X24 CEN - 205236</t>
  </si>
  <si>
    <t>205.602.301.237</t>
  </si>
  <si>
    <t>205237</t>
  </si>
  <si>
    <t>BOBINA TNT HALLOWEEN - HELP - 01X49 CEN - 205237</t>
  </si>
  <si>
    <t>205.602.301.273</t>
  </si>
  <si>
    <t>205273</t>
  </si>
  <si>
    <t>BOBINA TNT HALLOWEEN - HELP ME - 01X50 M - 205273</t>
  </si>
  <si>
    <t>DISPLAY PIFFER TELA 52CM - MULTIFUNCOES 72 GANCHOS - 01X01 - 606044</t>
  </si>
  <si>
    <t>DISPLAY PIFFER TELA 90CM - MULTIFUNCOES 131 GANCHOS - 01X01 - 606043</t>
  </si>
  <si>
    <t>DISPLAY PIFFER TELA 90CM - MULTIFUNCOES 33 GANCHOS - 01X01 - 606047</t>
  </si>
  <si>
    <t>605.105.403.117</t>
  </si>
  <si>
    <t>605117</t>
  </si>
  <si>
    <t>605.105.403.118</t>
  </si>
  <si>
    <t>605118</t>
  </si>
  <si>
    <t>605.105.404.119</t>
  </si>
  <si>
    <t>605119</t>
  </si>
  <si>
    <t>FORMINHA SWEET B - PAPEL VERDE - 01X30 - 605119</t>
  </si>
  <si>
    <t>605.105.405.120</t>
  </si>
  <si>
    <t>605120</t>
  </si>
  <si>
    <t>605.105.405.121</t>
  </si>
  <si>
    <t>605121</t>
  </si>
  <si>
    <t>605.105.405.122</t>
  </si>
  <si>
    <t>605122</t>
  </si>
  <si>
    <t>605.105.409.124</t>
  </si>
  <si>
    <t>605124</t>
  </si>
  <si>
    <t>FORMINHA SWEET B - TELA ALTA AZUL ROYAL - 01X30 - 605124</t>
  </si>
  <si>
    <t>605.105.409.125</t>
  </si>
  <si>
    <t>605125</t>
  </si>
  <si>
    <t>FORMINHA SWEET B - TELA ALTA ROSA NUDE - 01X30 - 605125</t>
  </si>
  <si>
    <t>105.107.141.043</t>
  </si>
  <si>
    <t>105043</t>
  </si>
  <si>
    <t>KIT FESTA FACIL CHUVA DE AMOR - 03X01 - 105043</t>
  </si>
  <si>
    <t>108.107.141.065</t>
  </si>
  <si>
    <t>108065</t>
  </si>
  <si>
    <t>KIT FESTA FACIL QD ASTRONAUTA - 03X01 - 108065</t>
  </si>
  <si>
    <t>108.107.141.066</t>
  </si>
  <si>
    <t>108066</t>
  </si>
  <si>
    <t>KIT FESTA FACIL QD BASQUETE - 03X01 - 108066</t>
  </si>
  <si>
    <t>108.107.141.067</t>
  </si>
  <si>
    <t>108067</t>
  </si>
  <si>
    <t>KIT FESTA FACIL QD BEACH TENNIS - 03X01 - 108067</t>
  </si>
  <si>
    <t>108.107.141.068</t>
  </si>
  <si>
    <t>108068</t>
  </si>
  <si>
    <t>KIT FESTA FACIL QD CACHORRO - 03X01 - 108068</t>
  </si>
  <si>
    <t>108.107.141.069</t>
  </si>
  <si>
    <t>108069</t>
  </si>
  <si>
    <t>KIT FESTA FACIL QD CASSINO - 03X01 - 108069</t>
  </si>
  <si>
    <t>108.107.141.070</t>
  </si>
  <si>
    <t>108070</t>
  </si>
  <si>
    <t>KIT FESTA FACIL QD CHA BAR - 03X01 - 108070</t>
  </si>
  <si>
    <t>329.107.141.005</t>
  </si>
  <si>
    <t>329005</t>
  </si>
  <si>
    <t>KIT FESTA FACIL QD DIVERTIDA MENTE - 03X01 - 329005</t>
  </si>
  <si>
    <t>108.107.141.071</t>
  </si>
  <si>
    <t>108071</t>
  </si>
  <si>
    <t>KIT FESTA FACIL QD GATO - 03X01 - 108071</t>
  </si>
  <si>
    <t>602.703.502.056</t>
  </si>
  <si>
    <t>602056</t>
  </si>
  <si>
    <t>PLACA DE EVA GLITTER 40X60 AMARELO - 02X05 - 602056</t>
  </si>
  <si>
    <t>602.703.502.058</t>
  </si>
  <si>
    <t>602058</t>
  </si>
  <si>
    <t>PLACA DE EVA GLITTER 40X60 AZUL CLARO - 02X05 - 602058</t>
  </si>
  <si>
    <t>602.703.502.057</t>
  </si>
  <si>
    <t>602057</t>
  </si>
  <si>
    <t>PLACA DE EVA GLITTER 40X60 ROSA CLARO - 02X05 - 602057</t>
  </si>
  <si>
    <t>602.703.502.059</t>
  </si>
  <si>
    <t>602059</t>
  </si>
  <si>
    <t>PLACA DE EVA GLITTER 40X60 VERDE CLARO - 02X05 - 602059</t>
  </si>
  <si>
    <t>602.603.501.055</t>
  </si>
  <si>
    <t>602055</t>
  </si>
  <si>
    <t>PLACA DE EVA LISA 40X60 ROXO - 01X10 - 602055</t>
  </si>
  <si>
    <t>655.606.601.033</t>
  </si>
  <si>
    <t>655033</t>
  </si>
  <si>
    <t>ZS HALLOWEEN BALDE ABOBORA MED - 12X01 - 655033</t>
  </si>
  <si>
    <t>655.606.601.034</t>
  </si>
  <si>
    <t>655034</t>
  </si>
  <si>
    <t>ZS HALLOWEEN ENF ABOBORA COMPRIDA - 08X01 - 655034</t>
  </si>
  <si>
    <t>655.606.601.037</t>
  </si>
  <si>
    <t>655037</t>
  </si>
  <si>
    <t>ZS HALLOWEEN ENF FANTASMA GRD - 10X01 - 655037</t>
  </si>
  <si>
    <t>655.606.601.032</t>
  </si>
  <si>
    <t>655032</t>
  </si>
  <si>
    <t>ZS HALLOWEEN FACAO - 10X01 - 655032</t>
  </si>
  <si>
    <t>655.606.601.031</t>
  </si>
  <si>
    <t>655031</t>
  </si>
  <si>
    <t>ZS HALLOWEEN MACHADO - 12X01 - 655031</t>
  </si>
  <si>
    <t>351106</t>
  </si>
  <si>
    <t>351132</t>
  </si>
  <si>
    <t>117.101.102.047</t>
  </si>
  <si>
    <t>117.101.103.049</t>
  </si>
  <si>
    <t>117.101.104.051</t>
  </si>
  <si>
    <t>117.101.104.052</t>
  </si>
  <si>
    <t>117.101.109.057</t>
  </si>
  <si>
    <t>117.101.110.044</t>
  </si>
  <si>
    <t>117.101.113.039</t>
  </si>
  <si>
    <t>117.101.114.055</t>
  </si>
  <si>
    <t>117.101.115.040</t>
  </si>
  <si>
    <t>117.101.116.054</t>
  </si>
  <si>
    <t>117.101.117.048</t>
  </si>
  <si>
    <t>117.101.144.043</t>
  </si>
  <si>
    <t>117.101.145.050</t>
  </si>
  <si>
    <t>117.102.302.053</t>
  </si>
  <si>
    <t>117.107.141.046</t>
  </si>
  <si>
    <t>117.602.301.041</t>
  </si>
  <si>
    <t>117.602.301.042</t>
  </si>
  <si>
    <t>120.101.101.046</t>
  </si>
  <si>
    <t>120.101.102.050</t>
  </si>
  <si>
    <t>120.101.104.052</t>
  </si>
  <si>
    <t>120.101.104.053</t>
  </si>
  <si>
    <t>120.101.104.054</t>
  </si>
  <si>
    <t>120.101.109.067</t>
  </si>
  <si>
    <t>120.101.110.044</t>
  </si>
  <si>
    <t>120.101.114.060</t>
  </si>
  <si>
    <t>120.101.114.061</t>
  </si>
  <si>
    <t>120.101.114.062</t>
  </si>
  <si>
    <t>120.101.115.041</t>
  </si>
  <si>
    <t>120.101.116.059</t>
  </si>
  <si>
    <t>120.101.118.065</t>
  </si>
  <si>
    <t>120.101.118.066</t>
  </si>
  <si>
    <t>120.101.126.051</t>
  </si>
  <si>
    <t>120.101.144.045</t>
  </si>
  <si>
    <t>120.101.145.055</t>
  </si>
  <si>
    <t>120.101.145.056</t>
  </si>
  <si>
    <t>120.101.145.057</t>
  </si>
  <si>
    <t>120.102.302.058</t>
  </si>
  <si>
    <t>120.107.141.048</t>
  </si>
  <si>
    <t>120.107.141.049</t>
  </si>
  <si>
    <t>120.602.301.042</t>
  </si>
  <si>
    <t>120.602.301.043</t>
  </si>
  <si>
    <t>130.101.104.012</t>
  </si>
  <si>
    <t>130.101.104.013</t>
  </si>
  <si>
    <t>130.101.104.014</t>
  </si>
  <si>
    <t>130.101.109.006</t>
  </si>
  <si>
    <t>130.101.109.007</t>
  </si>
  <si>
    <t>130.101.109.008</t>
  </si>
  <si>
    <t>130.101.109.009</t>
  </si>
  <si>
    <t>130.101.109.010</t>
  </si>
  <si>
    <t>130.101.109.020</t>
  </si>
  <si>
    <t>130.101.112.019</t>
  </si>
  <si>
    <t>130.101.114.018</t>
  </si>
  <si>
    <t>130.101.115.001</t>
  </si>
  <si>
    <t>130.101.116.017</t>
  </si>
  <si>
    <t>130.101.117.011</t>
  </si>
  <si>
    <t>130.101.145.015</t>
  </si>
  <si>
    <t>130.102.302.016</t>
  </si>
  <si>
    <t>130.602.301.002</t>
  </si>
  <si>
    <t>130.602.301.004</t>
  </si>
  <si>
    <t>130.602.301.005</t>
  </si>
  <si>
    <t>131.101.102.008</t>
  </si>
  <si>
    <t>131.101.104.009</t>
  </si>
  <si>
    <t>131.101.104.011</t>
  </si>
  <si>
    <t>131.101.104.015</t>
  </si>
  <si>
    <t>131.101.109.002</t>
  </si>
  <si>
    <t>131.101.110.004</t>
  </si>
  <si>
    <t>131.101.110.005</t>
  </si>
  <si>
    <t>131.101.110.006</t>
  </si>
  <si>
    <t>131.101.114.013</t>
  </si>
  <si>
    <t>131.101.115.001</t>
  </si>
  <si>
    <t>131.101.116.012</t>
  </si>
  <si>
    <t>131.101.144.003</t>
  </si>
  <si>
    <t>131.101.145.010</t>
  </si>
  <si>
    <t>131.102.304.014</t>
  </si>
  <si>
    <t>131.107.141.007</t>
  </si>
  <si>
    <t>321.101.102.025</t>
  </si>
  <si>
    <t>321.101.104.029</t>
  </si>
  <si>
    <t>321.101.109.022</t>
  </si>
  <si>
    <t>321.101.112.034</t>
  </si>
  <si>
    <t>321.101.114.033</t>
  </si>
  <si>
    <t>321.101.115.018</t>
  </si>
  <si>
    <t>321.101.116.032</t>
  </si>
  <si>
    <t>321.101.117.026</t>
  </si>
  <si>
    <t>321.101.144.023</t>
  </si>
  <si>
    <t>321.101.145.027</t>
  </si>
  <si>
    <t>321.101.145.028</t>
  </si>
  <si>
    <t>321.102.302.031</t>
  </si>
  <si>
    <t>321.107.141.024</t>
  </si>
  <si>
    <t>321.602.301.020</t>
  </si>
  <si>
    <t>321.602.301.021</t>
  </si>
  <si>
    <t>332.107.141.082</t>
  </si>
  <si>
    <t>337.107.141.001</t>
  </si>
  <si>
    <t>337.107.141.002</t>
  </si>
  <si>
    <t>401.101.102.007</t>
  </si>
  <si>
    <t>401.101.114.014</t>
  </si>
  <si>
    <t>401.101.115.001</t>
  </si>
  <si>
    <t>401.101.116.013</t>
  </si>
  <si>
    <t>401.101.144.005</t>
  </si>
  <si>
    <t>401.101.144.006</t>
  </si>
  <si>
    <t>401.101.145.008</t>
  </si>
  <si>
    <t>401.101.145.009</t>
  </si>
  <si>
    <t>401.101.145.010</t>
  </si>
  <si>
    <t>401.102.302.011</t>
  </si>
  <si>
    <t>401.107.141.015</t>
  </si>
  <si>
    <t>605.105.407.063</t>
  </si>
  <si>
    <t>117047</t>
  </si>
  <si>
    <t>117049</t>
  </si>
  <si>
    <t>117051</t>
  </si>
  <si>
    <t>117052</t>
  </si>
  <si>
    <t>117057</t>
  </si>
  <si>
    <t>117044</t>
  </si>
  <si>
    <t>117039</t>
  </si>
  <si>
    <t>117055</t>
  </si>
  <si>
    <t>117040</t>
  </si>
  <si>
    <t>117054</t>
  </si>
  <si>
    <t>117048</t>
  </si>
  <si>
    <t>117043</t>
  </si>
  <si>
    <t>117050</t>
  </si>
  <si>
    <t>117053</t>
  </si>
  <si>
    <t>117046</t>
  </si>
  <si>
    <t>117041</t>
  </si>
  <si>
    <t>117042</t>
  </si>
  <si>
    <t>120046</t>
  </si>
  <si>
    <t>120050</t>
  </si>
  <si>
    <t>120052</t>
  </si>
  <si>
    <t>120053</t>
  </si>
  <si>
    <t>120054</t>
  </si>
  <si>
    <t>120067</t>
  </si>
  <si>
    <t>120044</t>
  </si>
  <si>
    <t>120060</t>
  </si>
  <si>
    <t>120061</t>
  </si>
  <si>
    <t>120062</t>
  </si>
  <si>
    <t>120041</t>
  </si>
  <si>
    <t>120059</t>
  </si>
  <si>
    <t>120065</t>
  </si>
  <si>
    <t>120066</t>
  </si>
  <si>
    <t>120051</t>
  </si>
  <si>
    <t>120045</t>
  </si>
  <si>
    <t>120055</t>
  </si>
  <si>
    <t>120056</t>
  </si>
  <si>
    <t>120057</t>
  </si>
  <si>
    <t>120058</t>
  </si>
  <si>
    <t>120048</t>
  </si>
  <si>
    <t>120049</t>
  </si>
  <si>
    <t>120042</t>
  </si>
  <si>
    <t>120043</t>
  </si>
  <si>
    <t>130012</t>
  </si>
  <si>
    <t>130013</t>
  </si>
  <si>
    <t>130014</t>
  </si>
  <si>
    <t>130006</t>
  </si>
  <si>
    <t>130007</t>
  </si>
  <si>
    <t>130008</t>
  </si>
  <si>
    <t>130009</t>
  </si>
  <si>
    <t>130010</t>
  </si>
  <si>
    <t>130020</t>
  </si>
  <si>
    <t>130019</t>
  </si>
  <si>
    <t>130018</t>
  </si>
  <si>
    <t>130001</t>
  </si>
  <si>
    <t>130017</t>
  </si>
  <si>
    <t>130011</t>
  </si>
  <si>
    <t>130015</t>
  </si>
  <si>
    <t>130016</t>
  </si>
  <si>
    <t>130002</t>
  </si>
  <si>
    <t>130004</t>
  </si>
  <si>
    <t>130005</t>
  </si>
  <si>
    <t>131008</t>
  </si>
  <si>
    <t>131009</t>
  </si>
  <si>
    <t>131011</t>
  </si>
  <si>
    <t>131015</t>
  </si>
  <si>
    <t>131002</t>
  </si>
  <si>
    <t>131004</t>
  </si>
  <si>
    <t>131005</t>
  </si>
  <si>
    <t>131006</t>
  </si>
  <si>
    <t>131013</t>
  </si>
  <si>
    <t>131001</t>
  </si>
  <si>
    <t>131012</t>
  </si>
  <si>
    <t>131003</t>
  </si>
  <si>
    <t>131010</t>
  </si>
  <si>
    <t>131014</t>
  </si>
  <si>
    <t>131007</t>
  </si>
  <si>
    <t>321025</t>
  </si>
  <si>
    <t>321029</t>
  </si>
  <si>
    <t>321022</t>
  </si>
  <si>
    <t>321034</t>
  </si>
  <si>
    <t>321033</t>
  </si>
  <si>
    <t>321018</t>
  </si>
  <si>
    <t>321032</t>
  </si>
  <si>
    <t>321026</t>
  </si>
  <si>
    <t>321023</t>
  </si>
  <si>
    <t>321027</t>
  </si>
  <si>
    <t>321028</t>
  </si>
  <si>
    <t>321031</t>
  </si>
  <si>
    <t>321024</t>
  </si>
  <si>
    <t>321020</t>
  </si>
  <si>
    <t>321021</t>
  </si>
  <si>
    <t>332082</t>
  </si>
  <si>
    <t>337001</t>
  </si>
  <si>
    <t>337002</t>
  </si>
  <si>
    <t>401007</t>
  </si>
  <si>
    <t>401014</t>
  </si>
  <si>
    <t>401001</t>
  </si>
  <si>
    <t>401013</t>
  </si>
  <si>
    <t>401005</t>
  </si>
  <si>
    <t>401006</t>
  </si>
  <si>
    <t>401008</t>
  </si>
  <si>
    <t>401009</t>
  </si>
  <si>
    <t>401010</t>
  </si>
  <si>
    <t>401011</t>
  </si>
  <si>
    <t>401015</t>
  </si>
  <si>
    <t>605063</t>
  </si>
  <si>
    <t>KIT PAINEIS IMP SEREIA - 03X01 - 117047</t>
  </si>
  <si>
    <t>PAINEL IMP PARABENS SEREIA - 03X01 - 117049</t>
  </si>
  <si>
    <t>PAINEL SEREIA MOD 01 - 03X01 - 117051</t>
  </si>
  <si>
    <t>PAINEL SEREIA MOD 02 - 03X01 - 117052</t>
  </si>
  <si>
    <t>DECORACAO DE MESA IMP SEREIA - 03X01 - 117057</t>
  </si>
  <si>
    <t>ENF IMP PQ SEREIA - 03X01 - 117044</t>
  </si>
  <si>
    <t>ADERECO TIARA SEREIA - 06X01 - 117039</t>
  </si>
  <si>
    <t>TOPO DE BOLO IMP SEREIA - 03X01 - 117055</t>
  </si>
  <si>
    <t>APQ IMP SEREIA - 06X12 - 117040</t>
  </si>
  <si>
    <t>PALITOS DECOR IMP SEREIA - 06X12 - 117054</t>
  </si>
  <si>
    <t>MINI PAINEL SEREIA - 06X01 - 117048</t>
  </si>
  <si>
    <t>ENF IMP MESA PARABENS SEREIA - 03X01 - 117043</t>
  </si>
  <si>
    <t>PAINEL IMP SEREIA - 03X01 - 117050</t>
  </si>
  <si>
    <t>PAINEL TNT SEREIA - 03X01 - 117053</t>
  </si>
  <si>
    <t>KIT FESTA FACIL SEREIA - 03X01 - 117046</t>
  </si>
  <si>
    <t>BOBINA TNT SEREIA - 01X24 CEN - 117041</t>
  </si>
  <si>
    <t>BOBINA TNT SEREIA - 01X49 CEN - 117042</t>
  </si>
  <si>
    <t>FAIXA CHA REVELACAO GLITTER - 03X01 - 120046</t>
  </si>
  <si>
    <t>KIT PAINEIS IMP CHA REVELACAO - 03X01 - 120050</t>
  </si>
  <si>
    <t>PAINEL CHA REVELACAO - OH BABY - 03X01 - 120052</t>
  </si>
  <si>
    <t>PAINEL CHA REVELACAO - URSINHO ROSA - 03X01 - 120054</t>
  </si>
  <si>
    <t>DECORACAO DE MESA IMP CHA REVELACAO - 03X01 - 120067</t>
  </si>
  <si>
    <t>ENF CHA REVELACAO BOY GIRL GLITTER - LILAS E VERDE - 03X01 - 120044</t>
  </si>
  <si>
    <t>TOPO DE BOLO 3D CHA REVELACAO - OH BABY - 03X01 - 120060</t>
  </si>
  <si>
    <t>TOPO DE BOLO IMP CHA REVELACAO - ROSA E AZUL - 03X01 - 120061</t>
  </si>
  <si>
    <t>TOPO DE BOLO IMP CHA REVELACAO - VERDE E LILAS - 03X01 - 120062</t>
  </si>
  <si>
    <t>APQ IMP CHA REVELACAO - 06X12 - 120041</t>
  </si>
  <si>
    <t>PALITOS DECOR IMP CHA REVELACAO - 06X12 - 120059</t>
  </si>
  <si>
    <t>APQ GLITTER CHA REVELACAO INTERROGACAO AZUL - 06X05 - 120065</t>
  </si>
  <si>
    <t>APQ GLITTER CHA REVELACAO INTERROGACAO ROSA - 06X05 - 120066</t>
  </si>
  <si>
    <t>KIT PAINEIS IMP PQ CHA REVELACAO - 03X01 - 120051</t>
  </si>
  <si>
    <t>ENF IMP MESA CHA REVELACAO - 03X01 - 120045</t>
  </si>
  <si>
    <t>PAINEL IMP BOY OR GIRL - CHA REVELACAO - 03X01 - 120055</t>
  </si>
  <si>
    <t>PAINEL IMP CHA REVELACAO - URSINHO AZUL - 03X01 - 120056</t>
  </si>
  <si>
    <t>PAINEL IMP CHA REVELACAO - URSINHO ROSA - 03X01 - 120057</t>
  </si>
  <si>
    <t>PAINEL TNT CHA REVELACAO - 03X01 - 120058</t>
  </si>
  <si>
    <t>KIT FESTA FACIL CHA REVELACAO - AZUL E ROSA - 03X01 - 120048</t>
  </si>
  <si>
    <t>KIT FESTA FACIL QD CHA REVELACAO - VERDE E LILAS - 03X01 - 120049</t>
  </si>
  <si>
    <t>BOBINA TNT CHA REVELACAO - 01X24 CEN - 120042</t>
  </si>
  <si>
    <t>BOBINA TNT CHA REVELACAO - 01X49 CEN - 120043</t>
  </si>
  <si>
    <t>PAINEL FUTEBOL - BOLA - 03X01 - 130012</t>
  </si>
  <si>
    <t>PAINEL FUTEBOL - CRAQUE DE BOLA - 03X01 - 130013</t>
  </si>
  <si>
    <t>PAINEL FUTEBOL - GOOOL - 03X01 - 130014</t>
  </si>
  <si>
    <t>DECORACAO DE MESA FUTEBOL - 03X01 - 130006</t>
  </si>
  <si>
    <t>ENF GRD FUTEBOL - CHUTEIRA - 03X01 - 130007</t>
  </si>
  <si>
    <t>ENF GRD FUTEBOL - GOOL - 03X01 - 130008</t>
  </si>
  <si>
    <t>ENF GRD FUTEBOL - LETREIRO GOOL - 03X01 - 130009</t>
  </si>
  <si>
    <t>ENF GRD FUTEBOL - TROFEU - 03X01 - 130010</t>
  </si>
  <si>
    <t>ENF GRD FUTEBOL - BOLA - 03X01 - 130020</t>
  </si>
  <si>
    <t>CX SURPRESA FUTEBOL - 03X06 - 130019</t>
  </si>
  <si>
    <t>TOPO DE BOLO IMP FUTEBOL - 03X01 - 130018</t>
  </si>
  <si>
    <t>APQ IMP FUTEBOL BOLA - 06X12 - 130001</t>
  </si>
  <si>
    <t>PALITOS DECOR IMP FUTEBOL - 06X12 - 130017</t>
  </si>
  <si>
    <t>MINI PAINEL FUTEBOL - BOLA - 06X01 - 130011</t>
  </si>
  <si>
    <t>PAINEL IMP FUTEBOL - 03X01 - 130015</t>
  </si>
  <si>
    <t>PAINEL TNT FUTEBOL - 03X01 - 130016</t>
  </si>
  <si>
    <t>BOBINA TNT FUTEBOL - 01X24 CEN - 130002</t>
  </si>
  <si>
    <t>BOBINA TNT FUTEBOL MOD 1 - 01X50 M - 130004</t>
  </si>
  <si>
    <t>BOBINA TNT FUTEBOL MOD 2 - 01X50 M - 130005</t>
  </si>
  <si>
    <t>KIT PAINEIS IMP BOIADEIRA - 03X01 - 131008</t>
  </si>
  <si>
    <t>PAINEL GRD BOIADEIRA - 03X01 - 131009</t>
  </si>
  <si>
    <t>PAINEL LETREIRO BOIADEIRA - 03X01 - 131011</t>
  </si>
  <si>
    <t>PAINEL BOIADEIRA - 03X01 - 131015</t>
  </si>
  <si>
    <t>DECORACAO DE MESA IMP BOIADEIRA - 03X01 - 131002</t>
  </si>
  <si>
    <t>ENF PQ BOIADEIRA - CAVALO - 03X01 - 131004</t>
  </si>
  <si>
    <t>ENF PQ BOIADEIRA - CHAPEU - 03X01 - 131005</t>
  </si>
  <si>
    <t>ENF PQ BOIADEIRA - FERRADURA - 03X01 - 131006</t>
  </si>
  <si>
    <t>TOPO DE BOLO IMP BOIADEIRA - 03X01 - 131013</t>
  </si>
  <si>
    <t>APQ IMP BOIADEIRA - 06X12 - 131001</t>
  </si>
  <si>
    <t>PALITOS DECOR IMP BOIADEIRA - 06X12 - 131012</t>
  </si>
  <si>
    <t>ENF IMP MESA PARABENS BOIADEIRA - 03X01 - 131003</t>
  </si>
  <si>
    <t>PAINEL IMP PARABENS BOIADEIRA - 03X01 - 131010</t>
  </si>
  <si>
    <t>PAINEL SUBL RT BOIADEIRA 0,85X0,55M - 03X01 - 131014</t>
  </si>
  <si>
    <t>KIT FESTA FACIL QD BOIADEIRA - 03X01 - 131007</t>
  </si>
  <si>
    <t>KIT PAINEIS IMP STITCH ROSA - 03X01 - 321025</t>
  </si>
  <si>
    <t>PAINEL STITCH ROSA - ANGEL - 03X01 - 321029</t>
  </si>
  <si>
    <t>DECORACAO DE MESA IMP STITCH ROSA - 03X01 - 321022</t>
  </si>
  <si>
    <t>CX SURPRESA STITCH - 03X06 - 321034</t>
  </si>
  <si>
    <t>TOPO DE BOLO IMP STITCH ROSA - 03X01 - 321033</t>
  </si>
  <si>
    <t>APQ IMP STITCH ROSA - 06X12 - 321018</t>
  </si>
  <si>
    <t>PALITOS DECOR IMP STITCH ROSA - 06X12 - 321032</t>
  </si>
  <si>
    <t>MINI PAINEL STITCH ROSA - ANGEL - 06X01 - 321026</t>
  </si>
  <si>
    <t>ENF IMP MESA PARABENS STITCH ROSA - 03X01 - 321023</t>
  </si>
  <si>
    <t>PAINEL IMP PARABENS STITCH ROSA - 03X01 - 321027</t>
  </si>
  <si>
    <t>PAINEL IMP STITCH ROSA - ANGEL - 03X01 - 321028</t>
  </si>
  <si>
    <t>PAINEL TNT STITCH ROSA - 03X01 - 321031</t>
  </si>
  <si>
    <t>KIT FESTA FACIL STITCH ROSA - 03X01 - 321024</t>
  </si>
  <si>
    <t>BOBINA TNT STITCH ROSA - 01X24 CEN - 321020</t>
  </si>
  <si>
    <t>BOBINA TNT STITCH ROSA - 01X49 CEN - 321021</t>
  </si>
  <si>
    <t>KIT FESTA FACIL QD HOMEM ARANHA MOD 02 - 03X01 - 332082</t>
  </si>
  <si>
    <t>KIT FESTA FACIL QD DEADPOOL - 03X01 - 337001</t>
  </si>
  <si>
    <t>KIT FESTA FACIL QD X MEN 97 - 03X01 - 337002</t>
  </si>
  <si>
    <t>KIT PAINEIS IMP DIVERTIDA MENTE - 03X01 - 401007</t>
  </si>
  <si>
    <t>TOPO DE BOLO IMP DIVERTIDA MENTE - 03X01 - 401014</t>
  </si>
  <si>
    <t>APQ IMP DIVERTIDA MENTE - 06X12 - 401001</t>
  </si>
  <si>
    <t>PALITOS DECOR IMP DIVERTIDA MENTE - 06X12 - 401013</t>
  </si>
  <si>
    <t>DECORACAO DE MESA IMP DIVERTIDA MENTE - 03X01 - 401005</t>
  </si>
  <si>
    <t>ENF IMP MESA PARABENS DIVERTIDA MENTE - 03X01 - 401006</t>
  </si>
  <si>
    <t>PAINEL IMP DIVERTIDA MENTE - ALEGRIA - 03X01 - 401008</t>
  </si>
  <si>
    <t>PAINEL IMP DIVERTIDA MENTE - ANSIEDADE - 03X01 - 401009</t>
  </si>
  <si>
    <t>PAINEL IMP PARABENS DIVERTIDA MENTE - 03X01 - 401010</t>
  </si>
  <si>
    <t>PAINEL TNT DIVERTIDA MENTE - 03X01 - 401011</t>
  </si>
  <si>
    <t>KIT FESTA FACIL DIVERTIDA MENTE - 03X01 - 401015</t>
  </si>
  <si>
    <t>FORMINHA SWEET A - ISABELLA AMARELO - 01X24 - 605063</t>
  </si>
  <si>
    <t>392.101.115.001</t>
  </si>
  <si>
    <t>392001</t>
  </si>
  <si>
    <t>391.101.115.001</t>
  </si>
  <si>
    <t>391001</t>
  </si>
  <si>
    <t>131.609.651.016</t>
  </si>
  <si>
    <t>131016</t>
  </si>
  <si>
    <t>130.609.651.021</t>
  </si>
  <si>
    <t>130021</t>
  </si>
  <si>
    <t>130.609.651.022</t>
  </si>
  <si>
    <t>130022</t>
  </si>
  <si>
    <t>130.609.651.023</t>
  </si>
  <si>
    <t>130023</t>
  </si>
  <si>
    <t>130.609.651.024</t>
  </si>
  <si>
    <t>130024</t>
  </si>
  <si>
    <t>609.609.651.002</t>
  </si>
  <si>
    <t>609002</t>
  </si>
  <si>
    <t>609.609.651.003</t>
  </si>
  <si>
    <t>609003</t>
  </si>
  <si>
    <t>609.609.651.004</t>
  </si>
  <si>
    <t>609004</t>
  </si>
  <si>
    <t>609.609.651.005</t>
  </si>
  <si>
    <t>609005</t>
  </si>
  <si>
    <t>609.609.651.006</t>
  </si>
  <si>
    <t>609006</t>
  </si>
  <si>
    <t>609.609.651.007</t>
  </si>
  <si>
    <t>609007</t>
  </si>
  <si>
    <t>609.609.651.008</t>
  </si>
  <si>
    <t>609008</t>
  </si>
  <si>
    <t>609.609.651.009</t>
  </si>
  <si>
    <t>609009</t>
  </si>
  <si>
    <t>609.609.651.010</t>
  </si>
  <si>
    <t>609010</t>
  </si>
  <si>
    <t>609.609.651.011</t>
  </si>
  <si>
    <t>609011</t>
  </si>
  <si>
    <t>107.609.651.038</t>
  </si>
  <si>
    <t>107038</t>
  </si>
  <si>
    <t>609.609.651.012</t>
  </si>
  <si>
    <t>609012</t>
  </si>
  <si>
    <t>120.609.651.063</t>
  </si>
  <si>
    <t>120063</t>
  </si>
  <si>
    <t>120.609.651.064</t>
  </si>
  <si>
    <t>120064</t>
  </si>
  <si>
    <t>609.609.651.013</t>
  </si>
  <si>
    <t>609013</t>
  </si>
  <si>
    <t>609.609.651.014</t>
  </si>
  <si>
    <t>609014</t>
  </si>
  <si>
    <t>609.609.651.015</t>
  </si>
  <si>
    <t>609015</t>
  </si>
  <si>
    <t>609.609.651.016</t>
  </si>
  <si>
    <t>609016</t>
  </si>
  <si>
    <t>106.609.651.066</t>
  </si>
  <si>
    <t>106066</t>
  </si>
  <si>
    <t>609.609.651.017</t>
  </si>
  <si>
    <t>609017</t>
  </si>
  <si>
    <t>609.609.651.018</t>
  </si>
  <si>
    <t>609018</t>
  </si>
  <si>
    <t>609.609.651.019</t>
  </si>
  <si>
    <t>609019</t>
  </si>
  <si>
    <t>609.609.651.020</t>
  </si>
  <si>
    <t>609020</t>
  </si>
  <si>
    <t>392.609.651.028</t>
  </si>
  <si>
    <t>392028</t>
  </si>
  <si>
    <t>609.609.651.021</t>
  </si>
  <si>
    <t>609021</t>
  </si>
  <si>
    <t>609.609.651.022</t>
  </si>
  <si>
    <t>609022</t>
  </si>
  <si>
    <t>111.609.651.028</t>
  </si>
  <si>
    <t>111028</t>
  </si>
  <si>
    <t>391.609.651.027</t>
  </si>
  <si>
    <t>391027</t>
  </si>
  <si>
    <t>117.609.651.056</t>
  </si>
  <si>
    <t>117056</t>
  </si>
  <si>
    <t>609.609.651.023</t>
  </si>
  <si>
    <t>609023</t>
  </si>
  <si>
    <t>118.609.651.072</t>
  </si>
  <si>
    <t>118072</t>
  </si>
  <si>
    <t>609.609.651.024</t>
  </si>
  <si>
    <t>609024</t>
  </si>
  <si>
    <t>610.609.652.001</t>
  </si>
  <si>
    <t>610001</t>
  </si>
  <si>
    <t>610.609.652.002</t>
  </si>
  <si>
    <t>610002</t>
  </si>
  <si>
    <t>610.609.652.003</t>
  </si>
  <si>
    <t>610003</t>
  </si>
  <si>
    <t>610.609.652.004</t>
  </si>
  <si>
    <t>610004</t>
  </si>
  <si>
    <t>610.609.652.005</t>
  </si>
  <si>
    <t>610005</t>
  </si>
  <si>
    <t>610.609.652.006</t>
  </si>
  <si>
    <t>610006</t>
  </si>
  <si>
    <t>610.609.652.007</t>
  </si>
  <si>
    <t>610007</t>
  </si>
  <si>
    <t>610.609.652.008</t>
  </si>
  <si>
    <t>610008</t>
  </si>
  <si>
    <t>610.609.652.009</t>
  </si>
  <si>
    <t>610009</t>
  </si>
  <si>
    <t>610.609.652.010</t>
  </si>
  <si>
    <t>610010</t>
  </si>
  <si>
    <t>392.602.301.002</t>
  </si>
  <si>
    <t>392002</t>
  </si>
  <si>
    <t>392.602.301.003</t>
  </si>
  <si>
    <t>392003</t>
  </si>
  <si>
    <t>131.602.301.017</t>
  </si>
  <si>
    <t>131017</t>
  </si>
  <si>
    <t>401.602.301.004</t>
  </si>
  <si>
    <t>401004</t>
  </si>
  <si>
    <t>332.602.301.080</t>
  </si>
  <si>
    <t>332080</t>
  </si>
  <si>
    <t>351.602.301.150</t>
  </si>
  <si>
    <t>351150</t>
  </si>
  <si>
    <t>321.602.301.035</t>
  </si>
  <si>
    <t>321035</t>
  </si>
  <si>
    <t>331.602.301.204</t>
  </si>
  <si>
    <t>331204</t>
  </si>
  <si>
    <t>391.602.301.003</t>
  </si>
  <si>
    <t>391003</t>
  </si>
  <si>
    <t>391.602.301.004</t>
  </si>
  <si>
    <t>391004</t>
  </si>
  <si>
    <t>392.101.109.005</t>
  </si>
  <si>
    <t>392005</t>
  </si>
  <si>
    <t>391.101.109.005</t>
  </si>
  <si>
    <t>391005</t>
  </si>
  <si>
    <t>392.101.144.006</t>
  </si>
  <si>
    <t>392006</t>
  </si>
  <si>
    <t>391.101.144.006</t>
  </si>
  <si>
    <t>391006</t>
  </si>
  <si>
    <t>392.101.101.007</t>
  </si>
  <si>
    <t>392007</t>
  </si>
  <si>
    <t>391.101.101.007</t>
  </si>
  <si>
    <t>391007</t>
  </si>
  <si>
    <t>392.107.141.008</t>
  </si>
  <si>
    <t>392008</t>
  </si>
  <si>
    <t>391.107.141.008</t>
  </si>
  <si>
    <t>391008</t>
  </si>
  <si>
    <t>392.101.102.009</t>
  </si>
  <si>
    <t>392009</t>
  </si>
  <si>
    <t>391.101.102.009</t>
  </si>
  <si>
    <t>391009</t>
  </si>
  <si>
    <t>392.101.117.010</t>
  </si>
  <si>
    <t>392010</t>
  </si>
  <si>
    <t>391.101.117.010</t>
  </si>
  <si>
    <t>391010</t>
  </si>
  <si>
    <t>392.101.145.011</t>
  </si>
  <si>
    <t>392011</t>
  </si>
  <si>
    <t>391.101.145.011</t>
  </si>
  <si>
    <t>391011</t>
  </si>
  <si>
    <t>392.101.145.012</t>
  </si>
  <si>
    <t>392012</t>
  </si>
  <si>
    <t>392.101.145.013</t>
  </si>
  <si>
    <t>392013</t>
  </si>
  <si>
    <t>392.101.145.014</t>
  </si>
  <si>
    <t>392014</t>
  </si>
  <si>
    <t>392.101.145.022</t>
  </si>
  <si>
    <t>392022</t>
  </si>
  <si>
    <t>391.101.145.012</t>
  </si>
  <si>
    <t>391012</t>
  </si>
  <si>
    <t>391.101.145.013</t>
  </si>
  <si>
    <t>391013</t>
  </si>
  <si>
    <t>391.101.145.021</t>
  </si>
  <si>
    <t>391021</t>
  </si>
  <si>
    <t>392.101.104.015</t>
  </si>
  <si>
    <t>392015</t>
  </si>
  <si>
    <t>392.101.104.016</t>
  </si>
  <si>
    <t>392016</t>
  </si>
  <si>
    <t>392.101.104.017</t>
  </si>
  <si>
    <t>392017</t>
  </si>
  <si>
    <t>391.101.104.014</t>
  </si>
  <si>
    <t>391014</t>
  </si>
  <si>
    <t>391.101.104.015</t>
  </si>
  <si>
    <t>391015</t>
  </si>
  <si>
    <t>391.101.104.016</t>
  </si>
  <si>
    <t>391016</t>
  </si>
  <si>
    <t>392.102.304.027</t>
  </si>
  <si>
    <t>392027</t>
  </si>
  <si>
    <t>391.102.304.026</t>
  </si>
  <si>
    <t>391026</t>
  </si>
  <si>
    <t>392.102.304.026</t>
  </si>
  <si>
    <t>392026</t>
  </si>
  <si>
    <t>392.102.304.025</t>
  </si>
  <si>
    <t>392025</t>
  </si>
  <si>
    <t>392.102.304.024</t>
  </si>
  <si>
    <t>392024</t>
  </si>
  <si>
    <t>391.102.304.025</t>
  </si>
  <si>
    <t>391025</t>
  </si>
  <si>
    <t>391.102.304.024</t>
  </si>
  <si>
    <t>391024</t>
  </si>
  <si>
    <t>391.102.304.023</t>
  </si>
  <si>
    <t>391023</t>
  </si>
  <si>
    <t>392.102.302.018</t>
  </si>
  <si>
    <t>392018</t>
  </si>
  <si>
    <t>131.102.302.018</t>
  </si>
  <si>
    <t>131018</t>
  </si>
  <si>
    <t>401.102.302.012</t>
  </si>
  <si>
    <t>401012</t>
  </si>
  <si>
    <t>332.102.302.081</t>
  </si>
  <si>
    <t>332081</t>
  </si>
  <si>
    <t>351.102.302.151</t>
  </si>
  <si>
    <t>351151</t>
  </si>
  <si>
    <t>321.102.302.036</t>
  </si>
  <si>
    <t>321036</t>
  </si>
  <si>
    <t>331.102.302.205</t>
  </si>
  <si>
    <t>331205</t>
  </si>
  <si>
    <t>391.102.302.017</t>
  </si>
  <si>
    <t>391017</t>
  </si>
  <si>
    <t>392.101.116.019</t>
  </si>
  <si>
    <t>392019</t>
  </si>
  <si>
    <t>391.101.116.018</t>
  </si>
  <si>
    <t>391018</t>
  </si>
  <si>
    <t>602.730.502.101</t>
  </si>
  <si>
    <t>602101</t>
  </si>
  <si>
    <t>602.730.502.102</t>
  </si>
  <si>
    <t>602102</t>
  </si>
  <si>
    <t>602.730.502.103</t>
  </si>
  <si>
    <t>602103</t>
  </si>
  <si>
    <t>602.730.502.104</t>
  </si>
  <si>
    <t>602104</t>
  </si>
  <si>
    <t>602.730.502.105</t>
  </si>
  <si>
    <t>602105</t>
  </si>
  <si>
    <t>602.730.502.106</t>
  </si>
  <si>
    <t>602106</t>
  </si>
  <si>
    <t>602.730.502.107</t>
  </si>
  <si>
    <t>602107</t>
  </si>
  <si>
    <t>602.730.502.108</t>
  </si>
  <si>
    <t>602108</t>
  </si>
  <si>
    <t>602.730.502.109</t>
  </si>
  <si>
    <t>602109</t>
  </si>
  <si>
    <t>602.730.502.110</t>
  </si>
  <si>
    <t>602110</t>
  </si>
  <si>
    <t>602.730.502.111</t>
  </si>
  <si>
    <t>602111</t>
  </si>
  <si>
    <t>602.730.502.112</t>
  </si>
  <si>
    <t>602112</t>
  </si>
  <si>
    <t>602.730.502.113</t>
  </si>
  <si>
    <t>602113</t>
  </si>
  <si>
    <t>602.730.502.114</t>
  </si>
  <si>
    <t>602114</t>
  </si>
  <si>
    <t>602.730.502.115</t>
  </si>
  <si>
    <t>602115</t>
  </si>
  <si>
    <t>602.730.502.116</t>
  </si>
  <si>
    <t>602116</t>
  </si>
  <si>
    <t>602.730.502.117</t>
  </si>
  <si>
    <t>602117</t>
  </si>
  <si>
    <t>602.730.502.118</t>
  </si>
  <si>
    <t>602118</t>
  </si>
  <si>
    <t>602.730.502.119</t>
  </si>
  <si>
    <t>602119</t>
  </si>
  <si>
    <t>602.730.502.061</t>
  </si>
  <si>
    <t>602061</t>
  </si>
  <si>
    <t>602.730.502.060</t>
  </si>
  <si>
    <t>602060</t>
  </si>
  <si>
    <t>602.730.501.120</t>
  </si>
  <si>
    <t>602120</t>
  </si>
  <si>
    <t>602.730.501.121</t>
  </si>
  <si>
    <t>602121</t>
  </si>
  <si>
    <t>602.730.501.122</t>
  </si>
  <si>
    <t>602122</t>
  </si>
  <si>
    <t>602.730.501.123</t>
  </si>
  <si>
    <t>602123</t>
  </si>
  <si>
    <t>602.730.501.124</t>
  </si>
  <si>
    <t>602124</t>
  </si>
  <si>
    <t>602.730.501.125</t>
  </si>
  <si>
    <t>602125</t>
  </si>
  <si>
    <t>602.730.501.126</t>
  </si>
  <si>
    <t>602126</t>
  </si>
  <si>
    <t>602.730.501.127</t>
  </si>
  <si>
    <t>602127</t>
  </si>
  <si>
    <t>602.730.501.128</t>
  </si>
  <si>
    <t>602128</t>
  </si>
  <si>
    <t>602.730.501.129</t>
  </si>
  <si>
    <t>602129</t>
  </si>
  <si>
    <t>602.730.501.130</t>
  </si>
  <si>
    <t>602130</t>
  </si>
  <si>
    <t>602.730.501.131</t>
  </si>
  <si>
    <t>602131</t>
  </si>
  <si>
    <t>602.730.501.132</t>
  </si>
  <si>
    <t>602132</t>
  </si>
  <si>
    <t>602.730.501.133</t>
  </si>
  <si>
    <t>602133</t>
  </si>
  <si>
    <t>602.730.501.134</t>
  </si>
  <si>
    <t>602134</t>
  </si>
  <si>
    <t>602.730.501.135</t>
  </si>
  <si>
    <t>602135</t>
  </si>
  <si>
    <t>602.730.501.136</t>
  </si>
  <si>
    <t>602136</t>
  </si>
  <si>
    <t>392.101.114.020</t>
  </si>
  <si>
    <t>392020</t>
  </si>
  <si>
    <t>391.101.114.019</t>
  </si>
  <si>
    <t>391019</t>
  </si>
  <si>
    <t>APQ IMP PALMEIRAS - 06X12 - 392001</t>
  </si>
  <si>
    <t>APQ IMP SAO PAULO FC - 06X12 - 391001</t>
  </si>
  <si>
    <t>BALAO REDONDO IMP 8 POL - BOIADEIRA SORTIDO - 05X20 - 131016</t>
  </si>
  <si>
    <t>BALAO REDONDO IMP 8 POL - BOLA DE FUTEBOL BRANCO E PRETO - 05X20 - 130021</t>
  </si>
  <si>
    <t>BALAO REDONDO IMP 8 POL - BOLA DE FUTEBOL PRETO E BRANCO - 05X20 - 130022</t>
  </si>
  <si>
    <t>BALAO REDONDO IMP 8 POL - BOLA DE FUTEBOL VERDE E BRANCO - 05X20 - 130023</t>
  </si>
  <si>
    <t>BALAO REDONDO IMP 8 POL - BOLA DE FUTEBOL VERMELHO E PRETO - 05X20 - 130024</t>
  </si>
  <si>
    <t>BALAO REDONDO IMP 8 POL - BOLINHA AZUL CLARO E BRANCO - 05X20 - 609002</t>
  </si>
  <si>
    <t>BALAO REDONDO IMP 8 POL - BOLINHA AZUL E BRANCO - 05X20 - 609003</t>
  </si>
  <si>
    <t>BALAO REDONDO IMP 8 POL - BOLINHA BRANCO E PRETO - 05X20 - 609004</t>
  </si>
  <si>
    <t>BALAO REDONDO IMP 8 POL - BOLINHA PRETO E BRANCO - 05X20 - 609005</t>
  </si>
  <si>
    <t>BALAO REDONDO IMP 8 POL - BOLINHA ROSA CLARO E BRANCO - 05X20 - 609006</t>
  </si>
  <si>
    <t>BALAO REDONDO IMP 8 POL - BOLINHA ROSA E BRANCO - 05X20 - 609007</t>
  </si>
  <si>
    <t>BALAO REDONDO IMP 8 POL - BOLINHA SORTIDO - 05X20 - 609008</t>
  </si>
  <si>
    <t>BALAO REDONDO IMP 8 POL - BOLINHA VERMELHA E BRANCO - 05X20 - 609009</t>
  </si>
  <si>
    <t>BALAO REDONDO IMP 8 POL - BOLINHA VERMELHA E PRETO - 05X20 - 609010</t>
  </si>
  <si>
    <t>BALAO REDONDO IMP 8 POL - BORBOLETAS SORTIDO - 05X20 - 609011</t>
  </si>
  <si>
    <t>BALAO REDONDO IMP 8 POL - BOTECO SORTIDO - 05X20 - 107038</t>
  </si>
  <si>
    <t>BALAO REDONDO IMP 8 POL - CANINOS SORTIDO - 05X20 - 609012</t>
  </si>
  <si>
    <t>BALAO REDONDO IMP 8 POL - CHA REVELACAO PRETO E BRANCO - 05X20 - 120063</t>
  </si>
  <si>
    <t>BALAO REDONDO IMP 8 POL - CHA REVELACAO ROSA E AZUL SORTIDO - 05X20 - 120064</t>
  </si>
  <si>
    <t>BALAO REDONDO IMP 8 POL - CORACOES VERMELHO E BRANCO - 05X20 - 609013</t>
  </si>
  <si>
    <t>BALAO REDONDO IMP 8 POL - DINOSSAURO SORTIDO - 05X20 - 609014</t>
  </si>
  <si>
    <t>BALAO REDONDO IMP 8 POL - ESTRELINHA NEON SORTIDO - 05X20 - 609015</t>
  </si>
  <si>
    <t>BALAO REDONDO IMP 8 POL - EU TE AMO SORTIDO - 05X20 - 609016</t>
  </si>
  <si>
    <t>BALAO REDONDO IMP 8 POL - FAZENDINHA SORTIDO - 05X20 - 106066</t>
  </si>
  <si>
    <t>BALAO REDONDO IMP 8 POL - FELIZ ANIVERSARIO SORTIDO - 05X20 - 609017</t>
  </si>
  <si>
    <t>BALAO REDONDO IMP 8 POL - FLOCOS DE NEVE AZUL CLARO E BRANCO - 05X20 - 609018</t>
  </si>
  <si>
    <t>BALAO REDONDO IMP 8 POL - HAPPY BIRTHDAY SORTIDO - 05X20 - 609019</t>
  </si>
  <si>
    <t>BALAO REDONDO IMP 8 POL - MELANCIA SORTIDO - 05X20 - 609020</t>
  </si>
  <si>
    <t>BALAO REDONDO IMP 8 POL - PALMEIRAS - 05X20 - 392028</t>
  </si>
  <si>
    <t>BALAO REDONDO IMP 8 POL - PEGADAS DOG SORTIDO PRETO E BRANCO - 05X20 - 609021</t>
  </si>
  <si>
    <t>BALAO REDONDO IMP 8 POL - PEGADAS DOG SORTIDO ROSA - 05X20 - 609022</t>
  </si>
  <si>
    <t>BALAO REDONDO IMP 8 POL - SAFARI SORTIDO - 05X20 - 111028</t>
  </si>
  <si>
    <t>BALAO REDONDO IMP 8 POL - SAO PAULO FC - 05X20 - 391027</t>
  </si>
  <si>
    <t>BALAO REDONDO IMP 8 POL - SEREIA SORTIDO - 05X20 - 117056</t>
  </si>
  <si>
    <t>BALAO REDONDO IMP 8 POL - TEIA DE ARANHA - 05X20 - 609023</t>
  </si>
  <si>
    <t>BALAO REDONDO IMP 8 POL - UNICORNIO SORTIDO - 05X20 - 118072</t>
  </si>
  <si>
    <t>BALAO REDONDO IMP 8 POL - VACA MALHADA - 05X20 - 609024</t>
  </si>
  <si>
    <t>BALAO REDONDO LISO 8 POL - AMARELO - 05X20 - 610001</t>
  </si>
  <si>
    <t>BALAO REDONDO LISO 8 POL - AZUL - 05X20 - 610002</t>
  </si>
  <si>
    <t>BALAO REDONDO LISO 8 POL - AZUL CLARO - 05X20 - 610003</t>
  </si>
  <si>
    <t>BALAO REDONDO LISO 8 POL - BRANCO - 05X20 - 610004</t>
  </si>
  <si>
    <t>BALAO REDONDO LISO 8 POL - PINK - 05X20 - 610005</t>
  </si>
  <si>
    <t>BALAO REDONDO LISO 8 POL - PRETO - 05X20 - 610006</t>
  </si>
  <si>
    <t>BALAO REDONDO LISO 8 POL - ROSA BABY - 05X20 - 610007</t>
  </si>
  <si>
    <t>BALAO REDONDO LISO 8 POL - SORTIDO - 05X20 - 610008</t>
  </si>
  <si>
    <t>BALAO REDONDO LISO 8 POL - VERDE - 05X20 - 610009</t>
  </si>
  <si>
    <t>BALAO REDONDO LISO 8 POL - VERMELHO - 05X20 - 610010</t>
  </si>
  <si>
    <t>BOBINA TNT PALMEIRAS - 01X24 CEN - 392002</t>
  </si>
  <si>
    <t>BOBINA TNT PALMEIRAS - 01X49 CEN - 392003</t>
  </si>
  <si>
    <t>BOBINA TNT PQ BOIADEIRA - 01X49 CEN - 131017</t>
  </si>
  <si>
    <t>BOBINA TNT PQ DIVERTIDA MENTE - 01X49 CEN - 401004</t>
  </si>
  <si>
    <t>BOBINA TNT PQ HOMEM ARANHA - 01X49 CEN - 332080</t>
  </si>
  <si>
    <t>BOBINA TNT PQ PATRULHA CANINA - 01X49 CEN - 351150</t>
  </si>
  <si>
    <t>BOBINA TNT PQ STITCH - 01X49 CEN - 321035</t>
  </si>
  <si>
    <t>BOBINA TNT PQ VINGADORES - 01X49 CEN - 331204</t>
  </si>
  <si>
    <t>BOBINA TNT SAO PAULO FC - 01X24 CEN - 391003</t>
  </si>
  <si>
    <t>BOBINA TNT SAO PAULO FC - 01X49 CEN - 391004</t>
  </si>
  <si>
    <t>DECORACAO DE MESA IMP PALMEIRAS - 03X01 - 392005</t>
  </si>
  <si>
    <t>DECORACAO DE MESA IMP SAO PAULO FC - 03X01 - 391005</t>
  </si>
  <si>
    <t>ENF IMP MESA PARABENS - PALMEIRAS - 03X01 - 392006</t>
  </si>
  <si>
    <t>ENF IMP MESA PARABENS - SAO PAULO FC - 03X01 - 391006</t>
  </si>
  <si>
    <t>ENF PEND FLAMULA - PALMEIRAS - 03X01 - 392007</t>
  </si>
  <si>
    <t>ENF PEND FLAMULA - SAO PAULO FC - 03X01 - 391007</t>
  </si>
  <si>
    <t>KIT FESTA FACIL PALMEIRAS - 03X01 - 392008</t>
  </si>
  <si>
    <t>KIT FESTA FACIL SAO PAULO FC - 03X01 - 391008</t>
  </si>
  <si>
    <t>KIT PAINEIS IMP PALMEIRAS - 03X01 - 392009</t>
  </si>
  <si>
    <t>KIT PAINEIS IMP SAO PAULO FC - 03X01 - 391009</t>
  </si>
  <si>
    <t>MINI PAINEL PALMEIRAS - 06X01 - 392010</t>
  </si>
  <si>
    <t>MINI PAINEL SAO PAULO FC - 06X01 - 391010</t>
  </si>
  <si>
    <t>PAINEL IMP GRD PALMEIRAS - ESCUDO - 03X01 - 392011</t>
  </si>
  <si>
    <t>PAINEL IMP GRD SAO PAULO FC - ESCUDO - 03X01 - 391011</t>
  </si>
  <si>
    <t>PAINEL IMP PALMEIRAS - AVANTI PALESTRA - 03X01 - 392012</t>
  </si>
  <si>
    <t>PAINEL IMP PALMEIRAS - MASCOTE MOD 01 - 03X01 - 392013</t>
  </si>
  <si>
    <t>PAINEL IMP PALMEIRAS - MASCOTE MOD 02 - 03X01 - 392014</t>
  </si>
  <si>
    <t>PAINEL IMP SAO PAULO FC - MASCOTE - 03X01 - 391012</t>
  </si>
  <si>
    <t>PAINEL IMP SAO PAULO FC - MEU TRICOLOR - 03X01 - 391013</t>
  </si>
  <si>
    <t>PAINEL PALMEIRAS - ESCUDO - 03X01 - 392015</t>
  </si>
  <si>
    <t>PAINEL PALMEIRAS - ESCUDO PQ - 03X01 - 392016</t>
  </si>
  <si>
    <t>PAINEL PALMEIRAS - MASCOTE - 03X01 - 392017</t>
  </si>
  <si>
    <t>PAINEL SAO PAULO FC - ESCUDO - 03X01 - 391014</t>
  </si>
  <si>
    <t>PAINEL SAO PAULO FC - ESCUDO PQ - 03X01 - 391015</t>
  </si>
  <si>
    <t>PAINEL SAO PAULO FC - MASCOTE - 03X01 - 391016</t>
  </si>
  <si>
    <t>PAINEL SUBL RD PALMEIRAS 1,55M - 01X01 - 392027</t>
  </si>
  <si>
    <t>PAINEL SUBL RD SAO PAULO FC 1,55M - 01X01 - 391026</t>
  </si>
  <si>
    <t>PAINEL SUBL RT PALMEIRAS 0,85X0,55M - 03X01 - 392026</t>
  </si>
  <si>
    <t>PAINEL SUBL RT PALMEIRAS 1,3X0,85M - 03X01 - 392025</t>
  </si>
  <si>
    <t>PAINEL SUBL RT PALMEIRAS 1,5X1M - 03X01 - 392024</t>
  </si>
  <si>
    <t>PAINEL SUBL RT SAO PAULO FC 0,85X0,55M - 03X01 - 391025</t>
  </si>
  <si>
    <t>PAINEL SUBL RT SAO PAULO FC 1,3X0,85M - 03X01 - 391024</t>
  </si>
  <si>
    <t>PAINEL SUBL RT SAO PAULO FC 1,5X1M - 03X01 - 391023</t>
  </si>
  <si>
    <t>PAINEL TNT PALMEIRAS - 03X01 - 392018</t>
  </si>
  <si>
    <t>PAINEL TNT PQ DIVERTIDA MENTE - 03X01 - 401012</t>
  </si>
  <si>
    <t>PAINEL TNT PQ HOMEM ARANHA - 03X01 - 332081</t>
  </si>
  <si>
    <t>PAINEL TNT PQ PATRULHA CANINA - 03X01 - 351151</t>
  </si>
  <si>
    <t>PAINEL TNT PQ VINGADORES - 03X01 - 331205</t>
  </si>
  <si>
    <t>PAINEL TNT SAO PAULO FC - 03X01 - 391017</t>
  </si>
  <si>
    <t>PALITOS DECOR IMP PALMEIRAS - 06X12 - 392019</t>
  </si>
  <si>
    <t>PALITOS DECOR IMP SAO PAULO FC - 06X12 - 391018</t>
  </si>
  <si>
    <t>PLACA DE EVA GLITTER 40X48 AMARELO - 02X05 - 602101</t>
  </si>
  <si>
    <t>PLACA DE EVA GLITTER 40X48 AZUL - 02X05 - 602102</t>
  </si>
  <si>
    <t>PLACA DE EVA GLITTER 40X48 AZUL CLARO - 02X05 - 602103</t>
  </si>
  <si>
    <t>PLACA DE EVA GLITTER 40X48 AZUL ROYAL - 02X05 - 602104</t>
  </si>
  <si>
    <t>PLACA DE EVA GLITTER 40X48 BRANCO - 02X05 - 602105</t>
  </si>
  <si>
    <t>PLACA DE EVA GLITTER 40X48 DIAMANTE - 02X05 - 602106</t>
  </si>
  <si>
    <t>PLACA DE EVA GLITTER 40X48 DOURADO - 02X05 - 602107</t>
  </si>
  <si>
    <t>PLACA DE EVA GLITTER 40X48 LARANJA - 02X05 - 602108</t>
  </si>
  <si>
    <t>PLACA DE EVA GLITTER 40X48 LILAS - 02X05 - 602109</t>
  </si>
  <si>
    <t>PLACA DE EVA GLITTER 40X48 PINK - 02X05 - 602110</t>
  </si>
  <si>
    <t>PLACA DE EVA GLITTER 40X48 PRATA - 02X05 - 602111</t>
  </si>
  <si>
    <t>PLACA DE EVA GLITTER 40X48 PRETO - 02X05 - 602112</t>
  </si>
  <si>
    <t>PLACA DE EVA GLITTER 40X48 ROSA - 02X05 - 602113</t>
  </si>
  <si>
    <t>PLACA DE EVA GLITTER 40X48 ROSA CLARO - 02X05 - 602114</t>
  </si>
  <si>
    <t>PLACA DE EVA GLITTER 40X48 ROSE GOLD - 02X05 - 602115</t>
  </si>
  <si>
    <t>PLACA DE EVA GLITTER 40X48 VERDE CLARO - 02X05 - 602116</t>
  </si>
  <si>
    <t>PLACA DE EVA GLITTER 40X48 VERDE CLARO TIFFANY - 02X05 - 602117</t>
  </si>
  <si>
    <t>PLACA DE EVA GLITTER 40X48 VERDE ESCURO - 02X05 - 602118</t>
  </si>
  <si>
    <t>PLACA DE EVA GLITTER 40X48 VERMELHO - 02X05 - 602119</t>
  </si>
  <si>
    <t>PLACA DE EVA GLITTER 40X60 DIAMANTE - 02X05 - 602061</t>
  </si>
  <si>
    <t>PLACA DE EVA GLITTER 40X60 ROSE GOLD - 02X05 - 602060</t>
  </si>
  <si>
    <t>PLACA DE EVA LISA 40X48 AMARELO - 01X10 - 602120</t>
  </si>
  <si>
    <t>PLACA DE EVA LISA 40X48 AZUL BEBE - 01X10 - 602121</t>
  </si>
  <si>
    <t>PLACA DE EVA LISA 40X48 AZUL ROYAL - 01X10 - 602122</t>
  </si>
  <si>
    <t>PLACA DE EVA LISA 40X48 BEGE TRIPOLE - 01X10 - 602123</t>
  </si>
  <si>
    <t>PLACA DE EVA LISA 40X48 BRANCO - 01X10 - 602124</t>
  </si>
  <si>
    <t>PLACA DE EVA LISA 40X48 CINZA - 01X10 - 602125</t>
  </si>
  <si>
    <t>PLACA DE EVA LISA 40X48 LARANJA - 01X10 - 602126</t>
  </si>
  <si>
    <t>PLACA DE EVA LISA 40X48 LILAS - 01X10 - 602127</t>
  </si>
  <si>
    <t>PLACA DE EVA LISA 40X48 MARROM - 01X10 - 602128</t>
  </si>
  <si>
    <t>PLACA DE EVA LISA 40X48 PRETO - 01X10 - 602129</t>
  </si>
  <si>
    <t>PLACA DE EVA LISA 40X48 ROSA - 01X10 - 602130</t>
  </si>
  <si>
    <t>PLACA DE EVA LISA 40X48 ROSA BEBE - 01X10 - 602131</t>
  </si>
  <si>
    <t>PLACA DE EVA LISA 40X48 ROXO - 01X10 - 602132</t>
  </si>
  <si>
    <t>PLACA DE EVA LISA 40X48 VERDE BANDEIRA - 01X10 - 602133</t>
  </si>
  <si>
    <t>PLACA DE EVA LISA 40X48 VERDE LIMAO - 01X10 - 602134</t>
  </si>
  <si>
    <t>PLACA DE EVA LISA 40X48 VERDE PISCINA - 01X10 - 602135</t>
  </si>
  <si>
    <t>PLACA DE EVA LISA 40X48 VERMELHO - 01X10 - 602136</t>
  </si>
  <si>
    <t>TOPO DE BOLO IMP PALMEIRAS - 03X01 - 392020</t>
  </si>
  <si>
    <t>TOPO DE BOLO IMP SAO PAULO FC - 03X01 - 391019</t>
  </si>
  <si>
    <t>657.606.601.009</t>
  </si>
  <si>
    <t>657009</t>
  </si>
  <si>
    <t>ZS CARNAVAL TINTA ARTIFICIAL CORES FLUORESCENTES  - 05X01 - 652007</t>
  </si>
  <si>
    <t>ZS REVEILLON BALAO ESTRELA 18 POL DOURADO - 10X01 - 657009</t>
  </si>
  <si>
    <t>610.609.652.011</t>
  </si>
  <si>
    <t>610.609.652.012</t>
  </si>
  <si>
    <t>201.101.124.074</t>
  </si>
  <si>
    <t>201.101.127.075</t>
  </si>
  <si>
    <t>201.101.132.076</t>
  </si>
  <si>
    <t>201.101.132.077</t>
  </si>
  <si>
    <t>201.101.132.078</t>
  </si>
  <si>
    <t>201.101.132.079</t>
  </si>
  <si>
    <t>601.103.207.674</t>
  </si>
  <si>
    <t>601.103.207.675</t>
  </si>
  <si>
    <t>601.103.207.676</t>
  </si>
  <si>
    <t>601.103.207.677</t>
  </si>
  <si>
    <t>601.103.207.678</t>
  </si>
  <si>
    <t>601.103.207.679</t>
  </si>
  <si>
    <t>601.103.207.680</t>
  </si>
  <si>
    <t>601.103.207.681</t>
  </si>
  <si>
    <t>601.103.207.682</t>
  </si>
  <si>
    <t>601.103.207.683</t>
  </si>
  <si>
    <t>601.103.207.684</t>
  </si>
  <si>
    <t>601.103.207.685</t>
  </si>
  <si>
    <t>601.103.207.686</t>
  </si>
  <si>
    <t>601.103.207.687</t>
  </si>
  <si>
    <t>601.103.207.688</t>
  </si>
  <si>
    <t>601.103.207.689</t>
  </si>
  <si>
    <t>601.103.207.690</t>
  </si>
  <si>
    <t>601.103.207.691</t>
  </si>
  <si>
    <t>601.103.207.692</t>
  </si>
  <si>
    <t>601.103.207.693</t>
  </si>
  <si>
    <t>601.103.207.694</t>
  </si>
  <si>
    <t>601.103.207.695</t>
  </si>
  <si>
    <t>601.103.207.696</t>
  </si>
  <si>
    <t>601.103.207.697</t>
  </si>
  <si>
    <t>601.103.207.698</t>
  </si>
  <si>
    <t>601.103.207.699</t>
  </si>
  <si>
    <t>601.103.207.700</t>
  </si>
  <si>
    <t>601.103.207.701</t>
  </si>
  <si>
    <t>601.103.207.702</t>
  </si>
  <si>
    <t>601.103.207.703</t>
  </si>
  <si>
    <t>601.103.208.704</t>
  </si>
  <si>
    <t>601.103.208.705</t>
  </si>
  <si>
    <t>601.103.208.706</t>
  </si>
  <si>
    <t>601.103.208.707</t>
  </si>
  <si>
    <t>601.103.208.708</t>
  </si>
  <si>
    <t>601.103.208.709</t>
  </si>
  <si>
    <t>601.103.208.710</t>
  </si>
  <si>
    <t>601.103.208.711</t>
  </si>
  <si>
    <t>601.103.208.712</t>
  </si>
  <si>
    <t>601.103.208.713</t>
  </si>
  <si>
    <t>601.103.209.724</t>
  </si>
  <si>
    <t>601.103.209.734</t>
  </si>
  <si>
    <t>601.103.209.735</t>
  </si>
  <si>
    <t>601.103.209.736</t>
  </si>
  <si>
    <t>601.103.209.737</t>
  </si>
  <si>
    <t>601.103.209.738</t>
  </si>
  <si>
    <t>601.103.209.739</t>
  </si>
  <si>
    <t>601.103.209.740</t>
  </si>
  <si>
    <t>601.103.209.741</t>
  </si>
  <si>
    <t>601.103.209.742</t>
  </si>
  <si>
    <t>601.103.209.743</t>
  </si>
  <si>
    <t>601.103.206.744</t>
  </si>
  <si>
    <t>601.103.206.745</t>
  </si>
  <si>
    <t>601.103.206.746</t>
  </si>
  <si>
    <t>601.103.206.747</t>
  </si>
  <si>
    <t>601.103.206.748</t>
  </si>
  <si>
    <t>601.103.206.749</t>
  </si>
  <si>
    <t>601.103.206.750</t>
  </si>
  <si>
    <t>601.103.206.751</t>
  </si>
  <si>
    <t>601.103.206.752</t>
  </si>
  <si>
    <t>601.103.206.753</t>
  </si>
  <si>
    <t>101.101.118.047</t>
  </si>
  <si>
    <t>651.606.601.248</t>
  </si>
  <si>
    <t>392.102.302.023</t>
  </si>
  <si>
    <t>391.102.302.022</t>
  </si>
  <si>
    <t>101.101.118.043</t>
  </si>
  <si>
    <t>101.101.118.044</t>
  </si>
  <si>
    <t>101.101.118.045</t>
  </si>
  <si>
    <t>101.101.118.046</t>
  </si>
  <si>
    <t>392.602.301.004</t>
  </si>
  <si>
    <t>391.602.301.002</t>
  </si>
  <si>
    <t>601.103.206.612</t>
  </si>
  <si>
    <t>601.103.206.613</t>
  </si>
  <si>
    <t>601.103.206.614</t>
  </si>
  <si>
    <t>601.103.206.615</t>
  </si>
  <si>
    <t>601.103.206.616</t>
  </si>
  <si>
    <t>601.103.206.617</t>
  </si>
  <si>
    <t>601.103.206.618</t>
  </si>
  <si>
    <t>601.103.206.619</t>
  </si>
  <si>
    <t>601.103.206.620</t>
  </si>
  <si>
    <t>601.103.206.621</t>
  </si>
  <si>
    <t>601.103.206.622</t>
  </si>
  <si>
    <t>601.103.206.623</t>
  </si>
  <si>
    <t>601.103.206.624</t>
  </si>
  <si>
    <t>601.103.206.626</t>
  </si>
  <si>
    <t>601.103.206.628</t>
  </si>
  <si>
    <t>601.103.206.630</t>
  </si>
  <si>
    <t>601.103.206.633</t>
  </si>
  <si>
    <t>601.103.206.634</t>
  </si>
  <si>
    <t>601.103.206.635</t>
  </si>
  <si>
    <t>601.103.206.636</t>
  </si>
  <si>
    <t>601.103.206.637</t>
  </si>
  <si>
    <t>601.103.206.638</t>
  </si>
  <si>
    <t>601.103.206.639</t>
  </si>
  <si>
    <t>601.103.206.640</t>
  </si>
  <si>
    <t>601.103.206.641</t>
  </si>
  <si>
    <t>601.103.206.652</t>
  </si>
  <si>
    <t>601.103.206.653</t>
  </si>
  <si>
    <t>601.103.206.654</t>
  </si>
  <si>
    <t>601.103.206.655</t>
  </si>
  <si>
    <t>601.103.206.656</t>
  </si>
  <si>
    <t>601.103.206.657</t>
  </si>
  <si>
    <t>601.103.206.658</t>
  </si>
  <si>
    <t>601.103.206.659</t>
  </si>
  <si>
    <t>601.103.206.660</t>
  </si>
  <si>
    <t>601.103.206.661</t>
  </si>
  <si>
    <t>601.103.209.714</t>
  </si>
  <si>
    <t>601.103.209.715</t>
  </si>
  <si>
    <t>601.103.209.716</t>
  </si>
  <si>
    <t>601.103.209.717</t>
  </si>
  <si>
    <t>601.103.209.718</t>
  </si>
  <si>
    <t>601.103.209.719</t>
  </si>
  <si>
    <t>601.103.209.720</t>
  </si>
  <si>
    <t>601.103.209.721</t>
  </si>
  <si>
    <t>601.103.209.722</t>
  </si>
  <si>
    <t>601.103.209.723</t>
  </si>
  <si>
    <t>610011</t>
  </si>
  <si>
    <t>610012</t>
  </si>
  <si>
    <t>201074</t>
  </si>
  <si>
    <t>201075</t>
  </si>
  <si>
    <t>201076</t>
  </si>
  <si>
    <t>201077</t>
  </si>
  <si>
    <t>201078</t>
  </si>
  <si>
    <t>201079</t>
  </si>
  <si>
    <t>601674</t>
  </si>
  <si>
    <t>601675</t>
  </si>
  <si>
    <t>601676</t>
  </si>
  <si>
    <t>601677</t>
  </si>
  <si>
    <t>601678</t>
  </si>
  <si>
    <t>601679</t>
  </si>
  <si>
    <t>601680</t>
  </si>
  <si>
    <t>601681</t>
  </si>
  <si>
    <t>601682</t>
  </si>
  <si>
    <t>601683</t>
  </si>
  <si>
    <t>601684</t>
  </si>
  <si>
    <t>601685</t>
  </si>
  <si>
    <t>601686</t>
  </si>
  <si>
    <t>601687</t>
  </si>
  <si>
    <t>601688</t>
  </si>
  <si>
    <t>601689</t>
  </si>
  <si>
    <t>601690</t>
  </si>
  <si>
    <t>601691</t>
  </si>
  <si>
    <t>601692</t>
  </si>
  <si>
    <t>601693</t>
  </si>
  <si>
    <t>601694</t>
  </si>
  <si>
    <t>601695</t>
  </si>
  <si>
    <t>601696</t>
  </si>
  <si>
    <t>601697</t>
  </si>
  <si>
    <t>601698</t>
  </si>
  <si>
    <t>601699</t>
  </si>
  <si>
    <t>601700</t>
  </si>
  <si>
    <t>601701</t>
  </si>
  <si>
    <t>601702</t>
  </si>
  <si>
    <t>601703</t>
  </si>
  <si>
    <t>601704</t>
  </si>
  <si>
    <t>601705</t>
  </si>
  <si>
    <t>601706</t>
  </si>
  <si>
    <t>601707</t>
  </si>
  <si>
    <t>601708</t>
  </si>
  <si>
    <t>601709</t>
  </si>
  <si>
    <t>601710</t>
  </si>
  <si>
    <t>601711</t>
  </si>
  <si>
    <t>601712</t>
  </si>
  <si>
    <t>601713</t>
  </si>
  <si>
    <t>601724</t>
  </si>
  <si>
    <t>601734</t>
  </si>
  <si>
    <t>601735</t>
  </si>
  <si>
    <t>601736</t>
  </si>
  <si>
    <t>601737</t>
  </si>
  <si>
    <t>601738</t>
  </si>
  <si>
    <t>601739</t>
  </si>
  <si>
    <t>601740</t>
  </si>
  <si>
    <t>601741</t>
  </si>
  <si>
    <t>601742</t>
  </si>
  <si>
    <t>601743</t>
  </si>
  <si>
    <t>601744</t>
  </si>
  <si>
    <t>601745</t>
  </si>
  <si>
    <t>601746</t>
  </si>
  <si>
    <t>601747</t>
  </si>
  <si>
    <t>601748</t>
  </si>
  <si>
    <t>601749</t>
  </si>
  <si>
    <t>601750</t>
  </si>
  <si>
    <t>601751</t>
  </si>
  <si>
    <t>601752</t>
  </si>
  <si>
    <t>601753</t>
  </si>
  <si>
    <t>101047</t>
  </si>
  <si>
    <t>651248</t>
  </si>
  <si>
    <t>392023</t>
  </si>
  <si>
    <t>391022</t>
  </si>
  <si>
    <t>101043</t>
  </si>
  <si>
    <t>101044</t>
  </si>
  <si>
    <t>101045</t>
  </si>
  <si>
    <t>101046</t>
  </si>
  <si>
    <t>392004</t>
  </si>
  <si>
    <t>391002</t>
  </si>
  <si>
    <t>601612</t>
  </si>
  <si>
    <t>601613</t>
  </si>
  <si>
    <t>601614</t>
  </si>
  <si>
    <t>601615</t>
  </si>
  <si>
    <t>601616</t>
  </si>
  <si>
    <t>601617</t>
  </si>
  <si>
    <t>601618</t>
  </si>
  <si>
    <t>601619</t>
  </si>
  <si>
    <t>601620</t>
  </si>
  <si>
    <t>601621</t>
  </si>
  <si>
    <t>601622</t>
  </si>
  <si>
    <t>601623</t>
  </si>
  <si>
    <t>601624</t>
  </si>
  <si>
    <t>601626</t>
  </si>
  <si>
    <t>601628</t>
  </si>
  <si>
    <t>601630</t>
  </si>
  <si>
    <t>601633</t>
  </si>
  <si>
    <t>601634</t>
  </si>
  <si>
    <t>601635</t>
  </si>
  <si>
    <t>601636</t>
  </si>
  <si>
    <t>601637</t>
  </si>
  <si>
    <t>601638</t>
  </si>
  <si>
    <t>601639</t>
  </si>
  <si>
    <t>601640</t>
  </si>
  <si>
    <t>601641</t>
  </si>
  <si>
    <t>601652</t>
  </si>
  <si>
    <t>601653</t>
  </si>
  <si>
    <t>601654</t>
  </si>
  <si>
    <t>601655</t>
  </si>
  <si>
    <t>601656</t>
  </si>
  <si>
    <t>601657</t>
  </si>
  <si>
    <t>601658</t>
  </si>
  <si>
    <t>601659</t>
  </si>
  <si>
    <t>601660</t>
  </si>
  <si>
    <t>601661</t>
  </si>
  <si>
    <t>601714</t>
  </si>
  <si>
    <t>601715</t>
  </si>
  <si>
    <t>601716</t>
  </si>
  <si>
    <t>601717</t>
  </si>
  <si>
    <t>601718</t>
  </si>
  <si>
    <t>601719</t>
  </si>
  <si>
    <t>601720</t>
  </si>
  <si>
    <t>601721</t>
  </si>
  <si>
    <t>601722</t>
  </si>
  <si>
    <t>601723</t>
  </si>
  <si>
    <t>BALAO REDONDO LISO PLATINO 9 POL - OURO - 05X20 - 610011</t>
  </si>
  <si>
    <t>BALAO REDONDO LISO PLATINO 9 POL - PRATA - 05X20 - 610012</t>
  </si>
  <si>
    <t>KIT BORDER IMP ESCOLAR - MATERIAIS - 06X01 - 201074</t>
  </si>
  <si>
    <t>KIT PAINEIS PQ ESCOLAR - GRAMA - 03X01 - 201075</t>
  </si>
  <si>
    <t>PAINEL ESCOLAR JOANINHA - 03X01 - 201076</t>
  </si>
  <si>
    <t>PAINEL ESCOLAR MENINA AUTISTA - 03X01 - 201077</t>
  </si>
  <si>
    <t>PAINEL ESCOLAR MENINO AUTISTA - 03X01 - 201078</t>
  </si>
  <si>
    <t>PAINEL IMP ESCOLAR TRENZINHO - NUMEROS - 03X01 - 201079</t>
  </si>
  <si>
    <t>NUMERO CLASSICO AZUL 0 - 05X01 - 601674</t>
  </si>
  <si>
    <t>NUMERO CLASSICO AZUL 1 - 05X01 - 601675</t>
  </si>
  <si>
    <t>NUMERO CLASSICO AZUL 2 - 05X01 - 601676</t>
  </si>
  <si>
    <t>NUMERO CLASSICO AZUL 3 - 05X01 - 601677</t>
  </si>
  <si>
    <t>NUMERO CLASSICO AZUL 4 - 05X01 - 601678</t>
  </si>
  <si>
    <t>NUMERO CLASSICO AZUL 5 - 05X01 - 601679</t>
  </si>
  <si>
    <t>NUMERO CLASSICO AZUL 6 - 05X01 - 601680</t>
  </si>
  <si>
    <t>NUMERO CLASSICO AZUL 7 - 05X01 - 601681</t>
  </si>
  <si>
    <t>NUMERO CLASSICO AZUL 8 - 05X01 - 601682</t>
  </si>
  <si>
    <t>NUMERO CLASSICO AZUL 9 - 05X01 - 601683</t>
  </si>
  <si>
    <t>NUMERO CLASSICO ROSA 0 - 05X01 - 601684</t>
  </si>
  <si>
    <t>NUMERO CLASSICO ROSA 1 - 05X01 - 601685</t>
  </si>
  <si>
    <t>NUMERO CLASSICO ROSA 2 - 05X01 - 601686</t>
  </si>
  <si>
    <t>NUMERO CLASSICO ROSA 3 - 05X01 - 601687</t>
  </si>
  <si>
    <t>NUMERO CLASSICO ROSA 4 - 05X01 - 601688</t>
  </si>
  <si>
    <t>NUMERO CLASSICO ROSA 5 - 05X01 - 601689</t>
  </si>
  <si>
    <t>NUMERO CLASSICO ROSA 6 - 05X01 - 601690</t>
  </si>
  <si>
    <t>NUMERO CLASSICO ROSA 7 - 05X01 - 601691</t>
  </si>
  <si>
    <t>NUMERO CLASSICO ROSA 8 - 05X01 - 601692</t>
  </si>
  <si>
    <t>NUMERO CLASSICO ROSA 9 - 05X01 - 601693</t>
  </si>
  <si>
    <t>NUMERO CLASSICO VERMELHO 0 - 05X01 - 601694</t>
  </si>
  <si>
    <t>NUMERO CLASSICO VERMELHO 1 - 05X01 - 601695</t>
  </si>
  <si>
    <t>NUMERO CLASSICO VERMELHO 2 - 05X01 - 601696</t>
  </si>
  <si>
    <t>NUMERO CLASSICO VERMELHO 3 - 05X01 - 601697</t>
  </si>
  <si>
    <t>NUMERO CLASSICO VERMELHO 4 - 05X01 - 601698</t>
  </si>
  <si>
    <t>NUMERO CLASSICO VERMELHO 5 - 05X01 - 601699</t>
  </si>
  <si>
    <t>NUMERO CLASSICO VERMELHO 6 - 05X01 - 601700</t>
  </si>
  <si>
    <t>NUMERO CLASSICO VERMELHO 7 - 05X01 - 601701</t>
  </si>
  <si>
    <t>NUMERO CLASSICO VERMELHO 8 - 05X01 - 601702</t>
  </si>
  <si>
    <t>NUMERO CLASSICO VERMELHO 9 - 05X01 - 601703</t>
  </si>
  <si>
    <t>NUMERO LUXO BRANCA 0 - 05X01 - 601704</t>
  </si>
  <si>
    <t>NUMERO LUXO BRANCA 1 - 05X01 - 601705</t>
  </si>
  <si>
    <t>NUMERO LUXO BRANCA 2 - 05X01 - 601706</t>
  </si>
  <si>
    <t>NUMERO LUXO BRANCA 3 - 05X01 - 601707</t>
  </si>
  <si>
    <t>NUMERO LUXO BRANCA 4 - 05X01 - 601708</t>
  </si>
  <si>
    <t>NUMERO LUXO BRANCA 5 - 05X01 - 601709</t>
  </si>
  <si>
    <t>NUMERO LUXO BRANCA 6 - 05X01 - 601710</t>
  </si>
  <si>
    <t>NUMERO LUXO BRANCA 7 - 05X01 - 601711</t>
  </si>
  <si>
    <t>NUMERO LUXO BRANCA 8 - 05X01 - 601712</t>
  </si>
  <si>
    <t>NUMERO LUXO BRANCA 9 - 05X01 - 601713</t>
  </si>
  <si>
    <t>NUMERO LUXO GLITTER PRATA 0 - 05X01 - 601724</t>
  </si>
  <si>
    <t>NUMERO LUXO GLITTER VERMELHO 0 - 05X01 - 601734</t>
  </si>
  <si>
    <t>NUMERO LUXO GLITTER VERMELHO 1 - 05X01 - 601735</t>
  </si>
  <si>
    <t>NUMERO LUXO GLITTER VERMELHO 2 - 05X01 - 601736</t>
  </si>
  <si>
    <t>NUMERO LUXO GLITTER VERMELHO 3 - 05X01 - 601737</t>
  </si>
  <si>
    <t>NUMERO LUXO GLITTER VERMELHO 4 - 05X01 - 601738</t>
  </si>
  <si>
    <t>NUMERO LUXO GLITTER VERMELHO 5 - 05X01 - 601739</t>
  </si>
  <si>
    <t>NUMERO LUXO GLITTER VERMELHO 6 - 05X01 - 601740</t>
  </si>
  <si>
    <t>NUMERO LUXO GLITTER VERMELHO 7 - 05X01 - 601741</t>
  </si>
  <si>
    <t>NUMERO LUXO GLITTER VERMELHO 8 - 05X01 - 601742</t>
  </si>
  <si>
    <t>NUMERO LUXO GLITTER VERMELHO 9 - 05X01 - 601743</t>
  </si>
  <si>
    <t>NUMERO GLITTER PRATA 0 - 05X01 - 601744</t>
  </si>
  <si>
    <t>NUMERO GLITTER PRATA 1 - 05X01 - 601745</t>
  </si>
  <si>
    <t>NUMERO GLITTER PRATA 2 - 05X01 - 601746</t>
  </si>
  <si>
    <t>NUMERO GLITTER PRATA 3 - 05X01 - 601747</t>
  </si>
  <si>
    <t>NUMERO GLITTER PRATA 4 - 05X01 - 601748</t>
  </si>
  <si>
    <t>NUMERO GLITTER PRATA 5 - 05X01 - 601749</t>
  </si>
  <si>
    <t>NUMERO GLITTER PRATA 6 - 05X01 - 601750</t>
  </si>
  <si>
    <t>NUMERO GLITTER PRATA 7 - 05X01 - 601751</t>
  </si>
  <si>
    <t>NUMERO GLITTER PRATA 8 - 05X01 - 601752</t>
  </si>
  <si>
    <t>NUMERO GLITTER PRATA 9 - 05X01 - 601753</t>
  </si>
  <si>
    <t>APQ ACESSORIOS BORBOLETAS GLITTER - 06X06 - 101047</t>
  </si>
  <si>
    <t>ZS TINTA SPRAY AZUL 150ML - 01X24 - 651248</t>
  </si>
  <si>
    <t>PAINEL TNT PQ PALMEIRAS - 03X01 - 392023</t>
  </si>
  <si>
    <t>PAINEL TNT PQ SAO PAULO FC - 03X01 - 391022</t>
  </si>
  <si>
    <t>APQ ACESSORIOS PASSAROS - 06X06 - 101046</t>
  </si>
  <si>
    <t>BOBINA TNT PQ PALMEIRAS - 01X49 CEN - 392004</t>
  </si>
  <si>
    <t>BOBINA TNT PQ SAO PAULO FC - 01X49 CEN - 391002</t>
  </si>
  <si>
    <t>NUMERO LUXO GLITTER DOURADO 0 - 05X01 - 601714</t>
  </si>
  <si>
    <t>NUMERO LUXO GLITTER DOURADO 1 - 05X01 - 601715</t>
  </si>
  <si>
    <t>NUMERO LUXO GLITTER DOURADO 2 - 05X01 - 601716</t>
  </si>
  <si>
    <t>NUMERO LUXO GLITTER DOURADO 3 - 05X01 - 601717</t>
  </si>
  <si>
    <t>NUMERO LUXO GLITTER DOURADO 4 - 05X01 - 601718</t>
  </si>
  <si>
    <t>NUMERO LUXO GLITTER DOURADO 5 - 05X01 - 601719</t>
  </si>
  <si>
    <t>NUMERO LUXO GLITTER DOURADO 6 - 05X01 - 601720</t>
  </si>
  <si>
    <t>NUMERO LUXO GLITTER DOURADO 7 - 05X01 - 601721</t>
  </si>
  <si>
    <t>NUMERO LUXO GLITTER DOURADO 8 - 05X01 - 601722</t>
  </si>
  <si>
    <t>NUMERO LUXO GLITTER DOURADO 9 - 05X01 - 601723</t>
  </si>
  <si>
    <t>123.105.404.009</t>
  </si>
  <si>
    <t>129.101.114.017</t>
  </si>
  <si>
    <t>202.602.301.127</t>
  </si>
  <si>
    <t>301.101.115.075</t>
  </si>
  <si>
    <t>301.101.109.076</t>
  </si>
  <si>
    <t>301.101.111.077</t>
  </si>
  <si>
    <t>301.101.102.078</t>
  </si>
  <si>
    <t>301.101.131.079</t>
  </si>
  <si>
    <t>301.101.103.080</t>
  </si>
  <si>
    <t>301.101.104.081</t>
  </si>
  <si>
    <t>301.101.116.083</t>
  </si>
  <si>
    <t>301.101.114.084</t>
  </si>
  <si>
    <t>302.101.115.075</t>
  </si>
  <si>
    <t>302.101.109.076</t>
  </si>
  <si>
    <t>302.101.111.077</t>
  </si>
  <si>
    <t>302.101.102.078</t>
  </si>
  <si>
    <t>302.101.131.079</t>
  </si>
  <si>
    <t>302.101.103.080</t>
  </si>
  <si>
    <t>302.101.104.081</t>
  </si>
  <si>
    <t>302.101.116.083</t>
  </si>
  <si>
    <t>302.101.114.084</t>
  </si>
  <si>
    <t>319.101.115.001</t>
  </si>
  <si>
    <t>319.101.109.002</t>
  </si>
  <si>
    <t>319.101.111.003</t>
  </si>
  <si>
    <t>319.101.102.004</t>
  </si>
  <si>
    <t>319.101.131.005</t>
  </si>
  <si>
    <t>319.101.103.006</t>
  </si>
  <si>
    <t>319.101.104.007</t>
  </si>
  <si>
    <t>319.101.116.009</t>
  </si>
  <si>
    <t>319.101.114.010</t>
  </si>
  <si>
    <t>319.602.301.011</t>
  </si>
  <si>
    <t>319.102.302.012</t>
  </si>
  <si>
    <t>394.101.115.001</t>
  </si>
  <si>
    <t>394.602.301.003</t>
  </si>
  <si>
    <t>394.602.301.004</t>
  </si>
  <si>
    <t>394.602.301.005</t>
  </si>
  <si>
    <t>394.101.109.006</t>
  </si>
  <si>
    <t>394.101.109.007</t>
  </si>
  <si>
    <t>394.101.144.008</t>
  </si>
  <si>
    <t>394.101.101.009</t>
  </si>
  <si>
    <t>394.107.141.011</t>
  </si>
  <si>
    <t>394.101.102.012</t>
  </si>
  <si>
    <t>394.101.117.013</t>
  </si>
  <si>
    <t>394.101.104.014</t>
  </si>
  <si>
    <t>394.101.104.015</t>
  </si>
  <si>
    <t>394.101.104.016</t>
  </si>
  <si>
    <t>394.101.145.017</t>
  </si>
  <si>
    <t>394.101.145.018</t>
  </si>
  <si>
    <t>394.101.145.019</t>
  </si>
  <si>
    <t>394.101.145.020</t>
  </si>
  <si>
    <t>394.102.304.021</t>
  </si>
  <si>
    <t>394.102.304.022</t>
  </si>
  <si>
    <t>394.102.304.023</t>
  </si>
  <si>
    <t>394.102.304.024</t>
  </si>
  <si>
    <t>394.102.302.025</t>
  </si>
  <si>
    <t>394.102.302.026</t>
  </si>
  <si>
    <t>394.101.116.027</t>
  </si>
  <si>
    <t>394.101.114.028</t>
  </si>
  <si>
    <t>605.105.402.012</t>
  </si>
  <si>
    <t>605.105.403.019</t>
  </si>
  <si>
    <t>605.105.405.036</t>
  </si>
  <si>
    <t>605.105.407.066</t>
  </si>
  <si>
    <t>605.105.407.069</t>
  </si>
  <si>
    <t>605.105.407.070</t>
  </si>
  <si>
    <t>605.105.407.071</t>
  </si>
  <si>
    <t>605.105.410.076</t>
  </si>
  <si>
    <t>605.105.410.078</t>
  </si>
  <si>
    <t>605.105.410.079</t>
  </si>
  <si>
    <t>605.105.410.080</t>
  </si>
  <si>
    <t>605.105.410.081</t>
  </si>
  <si>
    <t>605.105.410.082</t>
  </si>
  <si>
    <t>605.105.402.126</t>
  </si>
  <si>
    <t>605.105.402.127</t>
  </si>
  <si>
    <t>605.105.402.128</t>
  </si>
  <si>
    <t>605.105.410.129</t>
  </si>
  <si>
    <t>605.105.410.130</t>
  </si>
  <si>
    <t>605.105.411.131</t>
  </si>
  <si>
    <t>605.105.411.132</t>
  </si>
  <si>
    <t>605.105.411.133</t>
  </si>
  <si>
    <t>605.105.411.134</t>
  </si>
  <si>
    <t>605.105.411.135</t>
  </si>
  <si>
    <t>651.606.601.325</t>
  </si>
  <si>
    <t>651.606.601.326</t>
  </si>
  <si>
    <t>651.606.601.354</t>
  </si>
  <si>
    <t>651.606.601.356</t>
  </si>
  <si>
    <t>651.606.601.357</t>
  </si>
  <si>
    <t>651.606.601.358</t>
  </si>
  <si>
    <t>123009</t>
  </si>
  <si>
    <t>129017</t>
  </si>
  <si>
    <t>202127</t>
  </si>
  <si>
    <t>301075</t>
  </si>
  <si>
    <t>301076</t>
  </si>
  <si>
    <t>301077</t>
  </si>
  <si>
    <t>301078</t>
  </si>
  <si>
    <t>301079</t>
  </si>
  <si>
    <t>301080</t>
  </si>
  <si>
    <t>301081</t>
  </si>
  <si>
    <t>301083</t>
  </si>
  <si>
    <t>301084</t>
  </si>
  <si>
    <t>302075</t>
  </si>
  <si>
    <t>302076</t>
  </si>
  <si>
    <t>302077</t>
  </si>
  <si>
    <t>302078</t>
  </si>
  <si>
    <t>302079</t>
  </si>
  <si>
    <t>302080</t>
  </si>
  <si>
    <t>302081</t>
  </si>
  <si>
    <t>302083</t>
  </si>
  <si>
    <t>302084</t>
  </si>
  <si>
    <t>319001</t>
  </si>
  <si>
    <t>319002</t>
  </si>
  <si>
    <t>319003</t>
  </si>
  <si>
    <t>319004</t>
  </si>
  <si>
    <t>319005</t>
  </si>
  <si>
    <t>319006</t>
  </si>
  <si>
    <t>319007</t>
  </si>
  <si>
    <t>319009</t>
  </si>
  <si>
    <t>319010</t>
  </si>
  <si>
    <t>319011</t>
  </si>
  <si>
    <t>319012</t>
  </si>
  <si>
    <t>394001</t>
  </si>
  <si>
    <t>394003</t>
  </si>
  <si>
    <t>394004</t>
  </si>
  <si>
    <t>394005</t>
  </si>
  <si>
    <t>394006</t>
  </si>
  <si>
    <t>394007</t>
  </si>
  <si>
    <t>394008</t>
  </si>
  <si>
    <t>394009</t>
  </si>
  <si>
    <t>394011</t>
  </si>
  <si>
    <t>394012</t>
  </si>
  <si>
    <t>394013</t>
  </si>
  <si>
    <t>394014</t>
  </si>
  <si>
    <t>394015</t>
  </si>
  <si>
    <t>394016</t>
  </si>
  <si>
    <t>394017</t>
  </si>
  <si>
    <t>394018</t>
  </si>
  <si>
    <t>394019</t>
  </si>
  <si>
    <t>394020</t>
  </si>
  <si>
    <t>394021</t>
  </si>
  <si>
    <t>394022</t>
  </si>
  <si>
    <t>394023</t>
  </si>
  <si>
    <t>394024</t>
  </si>
  <si>
    <t>394025</t>
  </si>
  <si>
    <t>394026</t>
  </si>
  <si>
    <t>394027</t>
  </si>
  <si>
    <t>394028</t>
  </si>
  <si>
    <t>605012</t>
  </si>
  <si>
    <t>605019</t>
  </si>
  <si>
    <t>605036</t>
  </si>
  <si>
    <t>605066</t>
  </si>
  <si>
    <t>605069</t>
  </si>
  <si>
    <t>605070</t>
  </si>
  <si>
    <t>605071</t>
  </si>
  <si>
    <t>605076</t>
  </si>
  <si>
    <t>605078</t>
  </si>
  <si>
    <t>605079</t>
  </si>
  <si>
    <t>605080</t>
  </si>
  <si>
    <t>605081</t>
  </si>
  <si>
    <t>605082</t>
  </si>
  <si>
    <t>605126</t>
  </si>
  <si>
    <t>605127</t>
  </si>
  <si>
    <t>605128</t>
  </si>
  <si>
    <t>605129</t>
  </si>
  <si>
    <t>605130</t>
  </si>
  <si>
    <t>605131</t>
  </si>
  <si>
    <t>605132</t>
  </si>
  <si>
    <t>605133</t>
  </si>
  <si>
    <t>605134</t>
  </si>
  <si>
    <t>605135</t>
  </si>
  <si>
    <t>651325</t>
  </si>
  <si>
    <t>651326</t>
  </si>
  <si>
    <t>651354</t>
  </si>
  <si>
    <t>651356</t>
  </si>
  <si>
    <t>651357</t>
  </si>
  <si>
    <t>651358</t>
  </si>
  <si>
    <t>FORMINHA SWEET B - PAPEL POP IT - 01X30 - 123009</t>
  </si>
  <si>
    <t>TOPO DE BOLO 3D CELEBRE METALIZADO LOVE DOURADO - 03X01 - 129017</t>
  </si>
  <si>
    <t>BOBINA TNT CARNAVAL MOD 02 - 01X24 CEN - 202127</t>
  </si>
  <si>
    <t>APQ IMP MINNIE CORE - 06X12 - 301075</t>
  </si>
  <si>
    <t>DECORACAO DE MESA IMP MINNIE CORE - 03X01 - 301076</t>
  </si>
  <si>
    <t>ENF IMP MESA PARABENS - MINNIE CORE - 03X01 - 301077</t>
  </si>
  <si>
    <t>KIT PAINEIS IMP MINNIE CORE - 03X01 - 301078</t>
  </si>
  <si>
    <t>PAINEL IMP MINNIE CORE - 03X01 - 301079</t>
  </si>
  <si>
    <t>PAINEL IMP PARABENS MINNIE CORE - 03X01 - 301080</t>
  </si>
  <si>
    <t>PAINEL MINNIE CORE - 03X01 - 301081</t>
  </si>
  <si>
    <t>PALITOS DECOR IMP MINNIE CORE - 06X12 - 301083</t>
  </si>
  <si>
    <t>TOPO DE BOLO IMP MINNIE CORE - 03X01 - 301084</t>
  </si>
  <si>
    <t>APQ IMP MICKEY CORE - 06X12 - 302075</t>
  </si>
  <si>
    <t>DECORACAO DE MESA IMP MICKEY CORE - 03X01 - 302076</t>
  </si>
  <si>
    <t>ENF IMP MESA PARABENS - MICKEY CORE - 03X01 - 302077</t>
  </si>
  <si>
    <t>KIT PAINEIS IMP MICKEY CORE - 03X01 - 302078</t>
  </si>
  <si>
    <t>PAINEL IMP MICKEY CORE - 03X01 - 302079</t>
  </si>
  <si>
    <t>PAINEL IMP PARABENS MICKEY CORE - 03X01 - 302080</t>
  </si>
  <si>
    <t>PAINEL MICKEY CORE - 03X01 - 302081</t>
  </si>
  <si>
    <t>PALITOS DECOR IMP MICKEY CORE - 06X12 - 302083</t>
  </si>
  <si>
    <t>TOPO DE BOLO IMP MICKEY CORE - 03X01 - 302084</t>
  </si>
  <si>
    <t>APQ IMP MINNIE ROSA - 06X12 - 319001</t>
  </si>
  <si>
    <t>DECORACAO DE MESA IMP MINNIE ROSA - 03X01 - 319002</t>
  </si>
  <si>
    <t>ENF IMP MESA PARABENS - MINNIE ROSA - 03X01 - 319003</t>
  </si>
  <si>
    <t>KIT PAINEIS IMP MINNIE ROSA - 03X01 - 319004</t>
  </si>
  <si>
    <t>PAINEL IMP MINNIE ROSA - 03X01 - 319005</t>
  </si>
  <si>
    <t>PAINEL IMP PARABENS MINNIE ROSA - 03X01 - 319006</t>
  </si>
  <si>
    <t>PAINEL MINNIE ROSA - 03X01 - 319007</t>
  </si>
  <si>
    <t>PALITOS DECOR IMP MINNIE ROSA - 06X12 - 319009</t>
  </si>
  <si>
    <t>TOPO DE BOLO IMP MINNIE ROSA - 03X01 - 319010</t>
  </si>
  <si>
    <t>BOBINA TNT PQ MINNIE ROSA - 01X49 CEN - 319011</t>
  </si>
  <si>
    <t>PAINEL TNT PQ MINNIE ROSA - 03X01 - 319012</t>
  </si>
  <si>
    <t>APQ IMP ATLETICO MINEIRO - 06X12 - 394001</t>
  </si>
  <si>
    <t>BOBINA TNT ATLETICO MINEIRO - 01X24 CEN - 394003</t>
  </si>
  <si>
    <t>BOBINA TNT ATLETICO MINEIRO - 01X49 CEN - 394004</t>
  </si>
  <si>
    <t>BOBINA TNT PQ ATLETICO MINEIRO - 01X49 CEN - 394005</t>
  </si>
  <si>
    <t>DECORACAO DE MESA IMP ATLETICO MINEIRO - 03X01 - 394006</t>
  </si>
  <si>
    <t>ENF IMP MESA PARABENS - ATLETICO MINEIRO - 03X01 - 394008</t>
  </si>
  <si>
    <t>ENF PEND FLAMULA - ATLETICO MINEIRO - 03X01 - 394009</t>
  </si>
  <si>
    <t>KIT FESTA FACIL ATLETICO MINEIRO - 03X01 - 394011</t>
  </si>
  <si>
    <t>KIT PAINEIS IMP ATLETICO MINEIRO - 03X01 - 394012</t>
  </si>
  <si>
    <t>MINI PAINEL ATLETICO MINEIRO - 06X01 - 394013</t>
  </si>
  <si>
    <t>PAINEL ATLETICO MINEIRO - ESCUDO - 03X01 - 394014</t>
  </si>
  <si>
    <t>PAINEL ATLETICO MINEIRO - ESCUDO PQ - 03X01 - 394015</t>
  </si>
  <si>
    <t>PAINEL ATLETICO MINEIRO - MASCOTE - 03X01 - 394016</t>
  </si>
  <si>
    <t>PAINEL IMP ATLETICO MINEIRO - GALO FORTE - 03X01 - 394017</t>
  </si>
  <si>
    <t>PAINEL IMP ATLETICO MINEIRO - MASCOTE - 03X01 - 394018</t>
  </si>
  <si>
    <t>PAINEL IMP GRD ATLETICO MINEIRO - ESCUDO - 03X01 - 394020</t>
  </si>
  <si>
    <t>PAINEL SUBL RD ATLETICO MINEIRO 1,55M - 01X01 - 394021</t>
  </si>
  <si>
    <t>PAINEL SUBL RT ATLETICO MINEIRO 0,85X0,55M - 03X01 - 394022</t>
  </si>
  <si>
    <t>PAINEL SUBL RT ATLETICO MINEIRO 1,3X0,85M - 03X01 - 394023</t>
  </si>
  <si>
    <t>PAINEL SUBL RT ATLETICO MINEIRO 1,5X1M - 03X01 - 394024</t>
  </si>
  <si>
    <t>PAINEL TNT ATLETICO MINEIRO - 03X01 - 394025</t>
  </si>
  <si>
    <t>PAINEL TNT PQ ATLETICO MINEIRO - 03X01 - 394026</t>
  </si>
  <si>
    <t>PALITOS DECOR IMP ATLETICO MINEIRO - 06X12 - 394027</t>
  </si>
  <si>
    <t>TOPO DE BOLO IMP ATLETICO MINEIRO - 03X01 - 394028</t>
  </si>
  <si>
    <t>NUMERO GLITTER AZUL 0 - 05X01 - 601612</t>
  </si>
  <si>
    <t>NUMERO GLITTER AZUL 1 - 05X01 - 601613</t>
  </si>
  <si>
    <t>NUMERO GLITTER AZUL 2 - 05X01 - 601614</t>
  </si>
  <si>
    <t>NUMERO GLITTER AZUL 3 - 05X01 - 601615</t>
  </si>
  <si>
    <t>NUMERO GLITTER AZUL 4 - 05X01 - 601616</t>
  </si>
  <si>
    <t>NUMERO GLITTER AZUL 5 - 05X01 - 601617</t>
  </si>
  <si>
    <t>NUMERO GLITTER AZUL 6 - 05X01 - 601618</t>
  </si>
  <si>
    <t>NUMERO GLITTER AZUL 7 - 05X01 - 601619</t>
  </si>
  <si>
    <t>NUMERO GLITTER AZUL 8 - 05X01 - 601620</t>
  </si>
  <si>
    <t>NUMERO GLITTER AZUL 9 - 05X01 - 601621</t>
  </si>
  <si>
    <t>NUMERO GLITTER DOURADO 0 - 05X01 - 601622</t>
  </si>
  <si>
    <t>NUMERO GLITTER DOURADO 1 - 05X01 - 601623</t>
  </si>
  <si>
    <t>NUMERO GLITTER DOURADO 2 - 05X01 - 601624</t>
  </si>
  <si>
    <t>NUMERO GLITTER DOURADO 3 - 05X01 - 601625</t>
  </si>
  <si>
    <t>NUMERO GLITTER DOURADO 4 - 05X01 - 601626</t>
  </si>
  <si>
    <t>NUMERO GLITTER DOURADO 5 - 05X01 - 601627</t>
  </si>
  <si>
    <t>NUMERO GLITTER DOURADO 6 - 05X01 - 601628</t>
  </si>
  <si>
    <t>NUMERO GLITTER DOURADO 7 - 05X01 - 601629</t>
  </si>
  <si>
    <t>NUMERO GLITTER DOURADO 8 - 05X01 - 601630</t>
  </si>
  <si>
    <t>NUMERO GLITTER DOURADO 9 - 05X01 - 601631</t>
  </si>
  <si>
    <t>NUMERO GLITTER ROSA 1 - 05X01 - 601633</t>
  </si>
  <si>
    <t>NUMERO GLITTER ROSA 2 - 05X01 - 601634</t>
  </si>
  <si>
    <t>NUMERO GLITTER ROSA 3 - 05X01 - 601635</t>
  </si>
  <si>
    <t>NUMERO GLITTER ROSA 4 - 05X01 - 601636</t>
  </si>
  <si>
    <t>NUMERO GLITTER ROSA 5 - 05X01 - 601637</t>
  </si>
  <si>
    <t>NUMERO GLITTER ROSA 6 - 05X01 - 601638</t>
  </si>
  <si>
    <t>NUMERO GLITTER ROSA 7 - 05X01 - 601639</t>
  </si>
  <si>
    <t>NUMERO GLITTER ROSA 8 - 05X01 - 601640</t>
  </si>
  <si>
    <t>NUMERO GLITTER ROSA 9 - 05X01 - 601641</t>
  </si>
  <si>
    <t>NUMERO GLITTER VERMELHO 0 - 05X01 - 601652</t>
  </si>
  <si>
    <t>NUMERO GLITTER VERMELHO 1 - 05X01 - 601653</t>
  </si>
  <si>
    <t>NUMERO GLITTER VERMELHO 2 - 05X01 - 601654</t>
  </si>
  <si>
    <t>NUMERO GLITTER VERMELHO 3 - 05X01 - 601655</t>
  </si>
  <si>
    <t>NUMERO GLITTER VERMELHO 4 - 05X01 - 601656</t>
  </si>
  <si>
    <t>NUMERO GLITTER VERMELHO 5 - 05X01 - 601657</t>
  </si>
  <si>
    <t>NUMERO GLITTER VERMELHO 6 - 05X01 - 601658</t>
  </si>
  <si>
    <t>NUMERO GLITTER VERMELHO 7 - 05X01 - 601659</t>
  </si>
  <si>
    <t>NUMERO GLITTER VERMELHO 8 - 05X01 - 601660</t>
  </si>
  <si>
    <t>NUMERO GLITTER VERMELHO 9 - 05X01 - 601661</t>
  </si>
  <si>
    <t>PAINEL NUMERO GLITTER PINK VIBES 0 - 03X01 - 601664</t>
  </si>
  <si>
    <t>PAINEL NUMERO GLITTER PINK VIBES 1 - 03X01 - 601665</t>
  </si>
  <si>
    <t>PAINEL NUMERO GLITTER PINK VIBES 2 - 03X01 - 601666</t>
  </si>
  <si>
    <t>PAINEL NUMERO GLITTER PINK VIBES 3 - 03X01 - 601667</t>
  </si>
  <si>
    <t>PAINEL NUMERO GLITTER PINK VIBES 4 - 03X01 - 601668</t>
  </si>
  <si>
    <t>PAINEL NUMERO GLITTER PINK VIBES 5 - 03X01 - 601669</t>
  </si>
  <si>
    <t>PAINEL NUMERO GLITTER PINK VIBES 6 - 03X01 - 601670</t>
  </si>
  <si>
    <t>PAINEL NUMERO GLITTER PINK VIBES 7 - 03X01 - 601671</t>
  </si>
  <si>
    <t>PAINEL NUMERO GLITTER PINK VIBES 8 - 03X01 - 601672</t>
  </si>
  <si>
    <t>PAINEL NUMERO GLITTER PINK VIBES 9 - 03X01 - 601673</t>
  </si>
  <si>
    <t>FORMINHA SWEET A - CHARLOTTE NUDE - 01X24 - 605011</t>
  </si>
  <si>
    <t>FORMINHA SWEET A - CHARLOTTE ROSA CLARO - 01X24 - 605012</t>
  </si>
  <si>
    <t>FORMINHA SWEET A - CREPOM AMARELO - 01X30 - 605015</t>
  </si>
  <si>
    <t>FORMINHA SWEET A - CREPOM AZUL CLARO - 01X30 - 605016</t>
  </si>
  <si>
    <t>FORMINHA SWEET A - CREPOM BRANCO - 01X30 - 605017</t>
  </si>
  <si>
    <t>FORMINHA SWEET A - CREPOM DOURADO - 01X30 - 605020</t>
  </si>
  <si>
    <t>FORMINHA SWEET A - CREPOM PINK - 01X30 - 605021</t>
  </si>
  <si>
    <t>FORMINHA SWEET A - CREPOM PRATA - 01X30 - 605022</t>
  </si>
  <si>
    <t>FORMINHA SWEET A - CREPOM ROSA CLARO - 01X30 - 605024</t>
  </si>
  <si>
    <t>FORMINHA SWEET A - CREPOM VERMELHO - 01X30 - 605025</t>
  </si>
  <si>
    <t>FORMINHA SWEET A - SEDA AMARELO - 01X30 - 605036</t>
  </si>
  <si>
    <t>FORMINHA SWEET A - SEDA AZUL CLARO - 01X30 - 605037</t>
  </si>
  <si>
    <t>FORMINHA SWEET A - SEDA BRANCO - 01X30 - 605038</t>
  </si>
  <si>
    <t>FORMINHA SWEET A - SEDA DOURADO - 01X30 - 605041</t>
  </si>
  <si>
    <t>FORMINHA SWEET A - SEDA PINK - 01X30 - 605042</t>
  </si>
  <si>
    <t>FORMINHA SWEET A - SEDA ROSA CLARO - 01X30 - 605044</t>
  </si>
  <si>
    <t>FORMINHA SWEET A - SEDA VERMELHO - 01X30 - 605045</t>
  </si>
  <si>
    <t>FORMINHA SWEET A - ISABELLA LILAS - 01X24 - 605066</t>
  </si>
  <si>
    <t>FORMINHA SWEET A - ISABELLA NUDE - 01X24 - 605068</t>
  </si>
  <si>
    <t>FORMINHA SWEET A - ISABELLA ROSA CLARO - 01X24 - 605069</t>
  </si>
  <si>
    <t>FORMINHA SWEET A - ISABELLA ROSA ESCURO - 01X24 - 605070</t>
  </si>
  <si>
    <t>FORMINHA SWEET A - ISABELLA VERMELHO - 01X24 - 605071</t>
  </si>
  <si>
    <t>FORMINHA SWEET A - VALENTINA AMARELO - 01X24 - 605076</t>
  </si>
  <si>
    <t>FORMINHA SWEET A - VALENTINA MARSALA - 01X24 - 605078</t>
  </si>
  <si>
    <t>FORMINHA SWEET A - VALENTINA NUDE - 01X24 - 605079</t>
  </si>
  <si>
    <t>FORMINHA SWEET A - VALENTINA ROSA CLARO - 01X24 - 605080</t>
  </si>
  <si>
    <t>FORMINHA SWEET A - VALENTINA ROSA ESCURO - 01X24 - 605081</t>
  </si>
  <si>
    <t>FORMINHA SWEET A - VALENTINA VERMELHO - 01X24 - 605082</t>
  </si>
  <si>
    <t>FORMINHA SWEET A - VICTORIA NUDE - 01X24 - 605086</t>
  </si>
  <si>
    <t>FORMINHA SWEET A - CREPOM AZUL ROYAL - 01X30 - 605117</t>
  </si>
  <si>
    <t>FORMINHA SWEET A - CREPOM VERDE - 01X30 - 605118</t>
  </si>
  <si>
    <t>FORMINHA SWEET A - SEDA AZUL ESCURO - 01X30 - 605120</t>
  </si>
  <si>
    <t>FORMINHA SWEET A - SEDA PRATA - 01X30 - 605121</t>
  </si>
  <si>
    <t>FORMINHA SWEET A - SEDA VERDE - 01X30 - 605122</t>
  </si>
  <si>
    <t>FORMINHA SWEET A - CHARLOTTE CANDY - 01X24 - 605126</t>
  </si>
  <si>
    <t>FORMINHA SWEET A - VALENTINA AZUL CLARO - 01X24 - 605129</t>
  </si>
  <si>
    <t>FORMINHA SWEET A - VALENTINA LILAS - 01X24 - 605130</t>
  </si>
  <si>
    <t>FORMINHA SWEET A - VICTORIA AZUL CLARO - 01X24 - 605131</t>
  </si>
  <si>
    <t>FORMINHA SWEET A - VICTORIA CANDY - 01X24 - 605132</t>
  </si>
  <si>
    <t>FORMINHA SWEET A - VICTORIA CANDY ROSA E AZUL - 01X24 - 605133</t>
  </si>
  <si>
    <t>FORMINHA SWEET A - VICTORIA CANDY ROSA E LILAS - 01X24 - 605134</t>
  </si>
  <si>
    <t>FORMINHA SWEET A - VICTORIA LILAS - 01X24 - 605135</t>
  </si>
  <si>
    <t>ZS GLITTER SPRAY DOURADO - 24X01 - 651325</t>
  </si>
  <si>
    <t>ZS GLITTER SPRAY PRATA - 24X01 - 651326</t>
  </si>
  <si>
    <t>ZS TINTA SPRAY ROSA 85G - 01X24 - 651354</t>
  </si>
  <si>
    <t>ZS TINTA SPRAY VERDE 85G - 01X24 - 651356</t>
  </si>
  <si>
    <t>ZS TINTA SPRAY VERMELHO 85G - 01X24 - 651357</t>
  </si>
  <si>
    <t>ZS TINTA SPRAY SORTIDA 85G - 01X24 - 651358</t>
  </si>
  <si>
    <t>212.101.113.013</t>
  </si>
  <si>
    <t>212013</t>
  </si>
  <si>
    <t>307.101.115.047</t>
  </si>
  <si>
    <t>307047</t>
  </si>
  <si>
    <t>212.101.115.001</t>
  </si>
  <si>
    <t>212001</t>
  </si>
  <si>
    <t>394.609.651.002</t>
  </si>
  <si>
    <t>394002</t>
  </si>
  <si>
    <t>307.602.301.050</t>
  </si>
  <si>
    <t>307050</t>
  </si>
  <si>
    <t>307.101.110.052</t>
  </si>
  <si>
    <t>307052</t>
  </si>
  <si>
    <t>212.101.110.002</t>
  </si>
  <si>
    <t>212002</t>
  </si>
  <si>
    <t>212.101.144.003</t>
  </si>
  <si>
    <t>212003</t>
  </si>
  <si>
    <t>307.101.144.053</t>
  </si>
  <si>
    <t>307053</t>
  </si>
  <si>
    <t>605.105.403.018</t>
  </si>
  <si>
    <t>605018</t>
  </si>
  <si>
    <t>605.105.408.073</t>
  </si>
  <si>
    <t>605073</t>
  </si>
  <si>
    <t>307.107.141.054</t>
  </si>
  <si>
    <t>307054</t>
  </si>
  <si>
    <t>307.101.102.055</t>
  </si>
  <si>
    <t>307055</t>
  </si>
  <si>
    <t>307.101.145.056</t>
  </si>
  <si>
    <t>307056</t>
  </si>
  <si>
    <t>307.101.145.057</t>
  </si>
  <si>
    <t>307057</t>
  </si>
  <si>
    <t>212.101.145.008</t>
  </si>
  <si>
    <t>212008</t>
  </si>
  <si>
    <t>212.101.145.007</t>
  </si>
  <si>
    <t>212007</t>
  </si>
  <si>
    <t>307.101.104.058</t>
  </si>
  <si>
    <t>307058</t>
  </si>
  <si>
    <t>307.101.104.059</t>
  </si>
  <si>
    <t>307059</t>
  </si>
  <si>
    <t>212.102.304.004</t>
  </si>
  <si>
    <t>212004</t>
  </si>
  <si>
    <t>212.102.304.009</t>
  </si>
  <si>
    <t>212009</t>
  </si>
  <si>
    <t>212.102.304.010</t>
  </si>
  <si>
    <t>212010</t>
  </si>
  <si>
    <t>307.102.302.061</t>
  </si>
  <si>
    <t>307061</t>
  </si>
  <si>
    <t>307.101.116.062</t>
  </si>
  <si>
    <t>307062</t>
  </si>
  <si>
    <t>212.101.116.011</t>
  </si>
  <si>
    <t>212011</t>
  </si>
  <si>
    <t>307.101.114.063</t>
  </si>
  <si>
    <t>307063</t>
  </si>
  <si>
    <t>212.101.114.012</t>
  </si>
  <si>
    <t>212012</t>
  </si>
  <si>
    <t>651.606.601.359</t>
  </si>
  <si>
    <t>651359</t>
  </si>
  <si>
    <t>651.606.601.276</t>
  </si>
  <si>
    <t>651276</t>
  </si>
  <si>
    <t>651.606.601.352</t>
  </si>
  <si>
    <t>651352</t>
  </si>
  <si>
    <t>ADERECO PRIDE TIARA - LOVE IS LOVE - 06X01 - 212013</t>
  </si>
  <si>
    <t>APQ IMP MOANA 2 - 06X12 - 307047</t>
  </si>
  <si>
    <t>APQ IMP PRIDE - 06X12 - 212001</t>
  </si>
  <si>
    <t>BALAO REDONDO IMP 8 POL - ATLETICO MINEIRO - 05X20 - 394002</t>
  </si>
  <si>
    <t>FORMINHA SWEET B - METALIZADAS DOURADO - 01X30 - 605073</t>
  </si>
  <si>
    <t>PAINEL SUBL RT PRIDE 0,85X0,55M - 03X01 - 212004</t>
  </si>
  <si>
    <t>PAINEL SUBL RT PRIDE 1,3X0,85M - 03X01 - 212009</t>
  </si>
  <si>
    <t>PAINEL SUBL RT PRIDE 1,5X1M - 03X01 - 212010</t>
  </si>
  <si>
    <t>PAINEL TNT PQ MOANA 2 - 03X01 - 307061</t>
  </si>
  <si>
    <t>ZS COPO CHANTILLY 400ML PINK - 06X01 - 651359</t>
  </si>
  <si>
    <t>ZS COPO CHANTILLY 400ML PINK - 60X01 - 651309</t>
  </si>
  <si>
    <t>ZS TACA CHAMPAGNE 180ML PINK - 42X01 - 651313</t>
  </si>
  <si>
    <t>ZS TINTA SPRAY AMARELO 85G - 01X24 - 651352</t>
  </si>
  <si>
    <t>351109</t>
  </si>
  <si>
    <t>351110</t>
  </si>
  <si>
    <t>351111</t>
  </si>
  <si>
    <t>351112</t>
  </si>
  <si>
    <t>351113</t>
  </si>
  <si>
    <t>351114</t>
  </si>
  <si>
    <t>351115</t>
  </si>
  <si>
    <t>201.101.151.081</t>
  </si>
  <si>
    <t>201081</t>
  </si>
  <si>
    <t>201.101.151.082</t>
  </si>
  <si>
    <t>201082</t>
  </si>
  <si>
    <t>201.101.151.083</t>
  </si>
  <si>
    <t>201083</t>
  </si>
  <si>
    <t>201.101.151.084</t>
  </si>
  <si>
    <t>201084</t>
  </si>
  <si>
    <t>201.101.151.085</t>
  </si>
  <si>
    <t>201085</t>
  </si>
  <si>
    <t>201.101.151.086</t>
  </si>
  <si>
    <t>201086</t>
  </si>
  <si>
    <t>201.101.151.087</t>
  </si>
  <si>
    <t>201087</t>
  </si>
  <si>
    <t>653.606.601.009</t>
  </si>
  <si>
    <t>653009</t>
  </si>
  <si>
    <t>KIT PALITOS EVA ESCOLAR - AMARELO - 06X50 - 201081</t>
  </si>
  <si>
    <t>KIT PALITOS EVA ESCOLAR - AZUL - 06X50 - 201082</t>
  </si>
  <si>
    <t>KIT PALITOS EVA ESCOLAR - COLORIDO - 06X150 - 201083</t>
  </si>
  <si>
    <t>KIT PALITOS EVA ESCOLAR - LARANJA - 06X50 - 201084</t>
  </si>
  <si>
    <t>KIT PALITOS EVA ESCOLAR - ROXO - 06X50 - 201085</t>
  </si>
  <si>
    <t>KIT PALITOS EVA ESCOLAR - VERDE - 06X50 - 201086</t>
  </si>
  <si>
    <t>KIT PALITOS EVA ESCOLAR - VERMELHO - 06X50 - 201087</t>
  </si>
  <si>
    <t>ZS PASCOA CESTA BAMBU RED 20CM - 03X01 - 653009</t>
  </si>
  <si>
    <t>106.101.109.068</t>
  </si>
  <si>
    <t>106068</t>
  </si>
  <si>
    <t>106.101.150.067</t>
  </si>
  <si>
    <t>106067</t>
  </si>
  <si>
    <t>107.101.109.040</t>
  </si>
  <si>
    <t>107040</t>
  </si>
  <si>
    <t>107.101.150.039</t>
  </si>
  <si>
    <t>107039</t>
  </si>
  <si>
    <t>112.101.109.044</t>
  </si>
  <si>
    <t>112044</t>
  </si>
  <si>
    <t>112.101.150.043</t>
  </si>
  <si>
    <t>112043</t>
  </si>
  <si>
    <t>117.101.150.058</t>
  </si>
  <si>
    <t>117058</t>
  </si>
  <si>
    <t>118.101.109.074</t>
  </si>
  <si>
    <t>118074</t>
  </si>
  <si>
    <t>118.101.150.073</t>
  </si>
  <si>
    <t>118073</t>
  </si>
  <si>
    <t>120.101.150.068</t>
  </si>
  <si>
    <t>120068</t>
  </si>
  <si>
    <t>120.101.150.069</t>
  </si>
  <si>
    <t>120069</t>
  </si>
  <si>
    <t>125.101.109.031</t>
  </si>
  <si>
    <t>125031</t>
  </si>
  <si>
    <t>125.101.150.030</t>
  </si>
  <si>
    <t>125030</t>
  </si>
  <si>
    <t>130.101.150.025</t>
  </si>
  <si>
    <t>130025</t>
  </si>
  <si>
    <t>131.101.150.019</t>
  </si>
  <si>
    <t>131019</t>
  </si>
  <si>
    <t>301.101.150.085</t>
  </si>
  <si>
    <t>301085</t>
  </si>
  <si>
    <t>302.101.150.085</t>
  </si>
  <si>
    <t>302085</t>
  </si>
  <si>
    <t>303.101.109.062</t>
  </si>
  <si>
    <t>303062</t>
  </si>
  <si>
    <t>303.101.150.061</t>
  </si>
  <si>
    <t>303061</t>
  </si>
  <si>
    <t>305.101.109.045</t>
  </si>
  <si>
    <t>305045</t>
  </si>
  <si>
    <t>305.101.150.044</t>
  </si>
  <si>
    <t>305044</t>
  </si>
  <si>
    <t>307.101.150.064</t>
  </si>
  <si>
    <t>307064</t>
  </si>
  <si>
    <t>312.101.109.034</t>
  </si>
  <si>
    <t>312034</t>
  </si>
  <si>
    <t>312.101.150.033</t>
  </si>
  <si>
    <t>312033</t>
  </si>
  <si>
    <t>313.101.150.028</t>
  </si>
  <si>
    <t>313028</t>
  </si>
  <si>
    <t>314.101.150.030</t>
  </si>
  <si>
    <t>314030</t>
  </si>
  <si>
    <t>315.101.150.031</t>
  </si>
  <si>
    <t>315031</t>
  </si>
  <si>
    <t>319.101.150.013</t>
  </si>
  <si>
    <t>319013</t>
  </si>
  <si>
    <t>321.101.109.039</t>
  </si>
  <si>
    <t>321039</t>
  </si>
  <si>
    <t>321.101.150.037</t>
  </si>
  <si>
    <t>321037</t>
  </si>
  <si>
    <t>321.101.150.038</t>
  </si>
  <si>
    <t>321038</t>
  </si>
  <si>
    <t>331.101.109.208</t>
  </si>
  <si>
    <t>331208</t>
  </si>
  <si>
    <t>331.101.150.206</t>
  </si>
  <si>
    <t>331206</t>
  </si>
  <si>
    <t>331.101.150.207</t>
  </si>
  <si>
    <t>331207</t>
  </si>
  <si>
    <t>332.101.109.084</t>
  </si>
  <si>
    <t>332084</t>
  </si>
  <si>
    <t>332.101.150.083</t>
  </si>
  <si>
    <t>332083</t>
  </si>
  <si>
    <t>351.101.109.154</t>
  </si>
  <si>
    <t>351154</t>
  </si>
  <si>
    <t>351.101.109.155</t>
  </si>
  <si>
    <t>351155</t>
  </si>
  <si>
    <t>351108</t>
  </si>
  <si>
    <t>351.101.150.152</t>
  </si>
  <si>
    <t>351152</t>
  </si>
  <si>
    <t>351.101.150.153</t>
  </si>
  <si>
    <t>351153</t>
  </si>
  <si>
    <t>356.101.109.036</t>
  </si>
  <si>
    <t>356036</t>
  </si>
  <si>
    <t>356.101.150.035</t>
  </si>
  <si>
    <t>356035</t>
  </si>
  <si>
    <t>391.101.150.030</t>
  </si>
  <si>
    <t>391030</t>
  </si>
  <si>
    <t>392.101.150.031</t>
  </si>
  <si>
    <t>392031</t>
  </si>
  <si>
    <t>394.101.150.029</t>
  </si>
  <si>
    <t>394029</t>
  </si>
  <si>
    <t>401.101.150.016</t>
  </si>
  <si>
    <t>401016</t>
  </si>
  <si>
    <t>APQ ACESSORIOS FLORES MOD 3 - 06X06 - 101044</t>
  </si>
  <si>
    <t>APQ ACESSORIOS FLORES MOD 4 - 06X06 - 101045</t>
  </si>
  <si>
    <t>DECORACAO DE MESA IMP FAZENDINHA FELIZ - 03X01 - 106068</t>
  </si>
  <si>
    <t>KIT TOPPER PARA BOLO IMP FAZENDINHA FELIZ - 06X01 - 106067</t>
  </si>
  <si>
    <t>DECORACAO DE MESA IMP BOTECO - 03X01 - 107040</t>
  </si>
  <si>
    <t>KIT TOPPER PARA BOLO IMP BOTECO - 06X01 - 107039</t>
  </si>
  <si>
    <t>DECORACAO DE MESA IMP GIRASSOL - 03X01 - 112044</t>
  </si>
  <si>
    <t>KIT TOPPER PARA BOLO IMP GIRASSOL - 06X01 - 112043</t>
  </si>
  <si>
    <t>KIT TOPPER PARA BOLO IMP SEREIA - 06X01 - 117058</t>
  </si>
  <si>
    <t>DECORACAO DE MESA IMP UNICORNIO RAINBOW - 03X01 - 118074</t>
  </si>
  <si>
    <t>KIT TOPPER PARA BOLO IMP UNICORNIO RAINBOW - 06X01 - 118073</t>
  </si>
  <si>
    <t>KIT TOPPER PARA BOLO IMP CHA REVELACAO - ROSA E AZUL - 06X01 - 120068</t>
  </si>
  <si>
    <t>KIT TOPPER PARA BOLO IMP CHA REVELACAO - VERDE E LILAS - 06X01 - 120069</t>
  </si>
  <si>
    <t>DECORACAO DE MESA IMP DINO BABY - 03X01 - 125031</t>
  </si>
  <si>
    <t>KIT TOPPER PARA BOLO IMP DINO BABY - 06X01 - 125030</t>
  </si>
  <si>
    <t>KIT TOPPER PARA BOLO IMP FUTEBOL - 06X01 - 130025</t>
  </si>
  <si>
    <t>KIT TOPPER PARA BOLO IMP BOIADEIRA - 06X01 - 131019</t>
  </si>
  <si>
    <t>KIT TOPPER PARA BOLO IMP MINNIE CORE - 06X01 - 301085</t>
  </si>
  <si>
    <t>KIT TOPPER PARA BOLO IMP MICKEY CORE - 06X01 - 302085</t>
  </si>
  <si>
    <t>DECORACAO DE MESA IMP PRINCESAS - 03X01 - 303062</t>
  </si>
  <si>
    <t>KIT TOPPER PARA BOLO IMP PRINCESAS - 06X01 - 303061</t>
  </si>
  <si>
    <t>DECORACAO DE MESA IMP CARROS - 03X01 - 305045</t>
  </si>
  <si>
    <t>KIT TOPPER PARA BOLO IMP CARROS - 06X01 - 305044</t>
  </si>
  <si>
    <t>KIT TOPPER PARA BOLO IMP MOANA 2 - 06X01 - 307064</t>
  </si>
  <si>
    <t>DECORACAO DE MESA IMP ARIEL - 03X01 - 312034</t>
  </si>
  <si>
    <t>KIT TOPPER PARA BOLO IMP ARIEL - 06X01 - 312033</t>
  </si>
  <si>
    <t>KIT TOPPER PARA BOLO IMP A BELA E A FERA - 06X01 - 313028</t>
  </si>
  <si>
    <t>KIT TOPPER PARA BOLO IMP BRANCA DE NEVE - 06X01 - 314030</t>
  </si>
  <si>
    <t>KIT TOPPER PARA BOLO IMP CINDERELA - 06X01 - 315031</t>
  </si>
  <si>
    <t>KIT TOPPER PARA BOLO IMP MINNIE ROSA - 06X01 - 319013</t>
  </si>
  <si>
    <t>DECORACAO DE MESA IMP STITCH - 03X01 - 321039</t>
  </si>
  <si>
    <t>KIT TOPPER PARA BOLO IMP STITCH - 06X01 - 321037</t>
  </si>
  <si>
    <t>KIT TOPPER PARA BOLO IMP STITCH ROSA - 06X01 - 321038</t>
  </si>
  <si>
    <t>DECORACAO DE MESA IMP VINGADORES - 03X01 - 331208</t>
  </si>
  <si>
    <t>KIT TOPPER PARA BOLO IMP VINGADORES - 06X01 - 331206</t>
  </si>
  <si>
    <t>KIT TOPPER PARA BOLO IMP VINGADORES - HULK - 06X01 - 331207</t>
  </si>
  <si>
    <t>DECORACAO DE MESA IMP HOMEM ARANHA - 03X01 - 332084</t>
  </si>
  <si>
    <t>KIT TOPPER PARA BOLO IMP HOMEM ARANHA - 06X01 - 332083</t>
  </si>
  <si>
    <t>DECORACAO DE MESA IMP PATRULHA CANINA - 03X01 - 351154</t>
  </si>
  <si>
    <t>DECORACAO DE MESA IMP PATRULHA CANINA GIRLS - 03X01 - 351155</t>
  </si>
  <si>
    <t>KIT TOPPER PARA BOLO IMP PATRULHA CANINA - 06X01 - 351152</t>
  </si>
  <si>
    <t>KIT TOPPER PARA BOLO IMP PATRULHA CANINA GIRLS - 06X01 - 351153</t>
  </si>
  <si>
    <t>DECORACAO DE MESA IMP BOLOFOFOS - 03X01 - 356036</t>
  </si>
  <si>
    <t>KIT TOPPER PARA BOLO IMP BOLOFOFOS - 06X01 - 356035</t>
  </si>
  <si>
    <t>KIT TOPPER PARA BOLO IMP SAO PAULO FC - 06X01 - 391030</t>
  </si>
  <si>
    <t>KIT TOPPER PARA BOLO IMP PALMEIRAS - 06X01 - 392031</t>
  </si>
  <si>
    <t>KIT TOPPER PARA BOLO IMP ATLETICO MINEIRO - 06X01 - 394029</t>
  </si>
  <si>
    <t>KIT TOPPER PARA BOLO IMP DIVERTIDA MENTE - 06X01 - 401016</t>
  </si>
  <si>
    <t>7899061408480</t>
  </si>
  <si>
    <t>APQ IMP ACESSORIOS BORBOLETAS - 06X06 - 101043</t>
  </si>
  <si>
    <t>393.101.115.002</t>
  </si>
  <si>
    <t>393002</t>
  </si>
  <si>
    <t>APQ IMP CORINTHIANS - 06X12 - 393002</t>
  </si>
  <si>
    <t>393.609.651.001</t>
  </si>
  <si>
    <t>393001</t>
  </si>
  <si>
    <t>115.602.301.141</t>
  </si>
  <si>
    <t>115141</t>
  </si>
  <si>
    <t>BOBINA TNT - XADREZAO AZUL - 01X50 M - 115141</t>
  </si>
  <si>
    <t>115.602.301.142</t>
  </si>
  <si>
    <t>115142</t>
  </si>
  <si>
    <t>BOBINA TNT - XADREZAO VERDE - 01X50 M - 115142</t>
  </si>
  <si>
    <t>115.602.301.143</t>
  </si>
  <si>
    <t>115143</t>
  </si>
  <si>
    <t>BOBINA TNT - XADREZAO VERMELHO - 01X50 M - 115143</t>
  </si>
  <si>
    <t>393.602.301.003</t>
  </si>
  <si>
    <t>393003</t>
  </si>
  <si>
    <t>BOBINA TNT CORINTHIANS - 01X24 CEN - 393003</t>
  </si>
  <si>
    <t>393.602.301.004</t>
  </si>
  <si>
    <t>393004</t>
  </si>
  <si>
    <t>BOBINA TNT CORINTHIANS - 01X49 CEN - 393004</t>
  </si>
  <si>
    <t>115.602.301.144</t>
  </si>
  <si>
    <t>115144</t>
  </si>
  <si>
    <t>BOBINA TNT PQ C/ PICOTE - XADREZ AZUL - 01X50 M - 115144</t>
  </si>
  <si>
    <t>115.602.301.145</t>
  </si>
  <si>
    <t>115145</t>
  </si>
  <si>
    <t>BOBINA TNT PQ C/ PICOTE - XADREZ VERDE - 01X50 M - 115145</t>
  </si>
  <si>
    <t>115.602.301.146</t>
  </si>
  <si>
    <t>115146</t>
  </si>
  <si>
    <t>BOBINA TNT PQ C/ PICOTE - XADREZ VERMELHO - 01X50 M - 115146</t>
  </si>
  <si>
    <t>393.602.301.005</t>
  </si>
  <si>
    <t>393005</t>
  </si>
  <si>
    <t>BOBINA TNT PQ CORINTHIANS - 01X49 CEN - 393005</t>
  </si>
  <si>
    <t>108.602.301.072</t>
  </si>
  <si>
    <t>108072</t>
  </si>
  <si>
    <t>BOBINA TNT PQ FELIZ ANIVERSARIO - 01X49 CEN - 108072</t>
  </si>
  <si>
    <t>321.602.301.019</t>
  </si>
  <si>
    <t>321019</t>
  </si>
  <si>
    <t>BOBINA TNT PQ STITCH ROSA - 01X49 CEN - 321019</t>
  </si>
  <si>
    <t>118.602.301.053</t>
  </si>
  <si>
    <t>118053</t>
  </si>
  <si>
    <t>BOBINA TNT UNICORNIO RAINBOW - 01X24 CEN - 118053</t>
  </si>
  <si>
    <t>101.101.112.036</t>
  </si>
  <si>
    <t>101036</t>
  </si>
  <si>
    <t>CX CART ACESSORIOS CAIXOTE GRD - 03X04 - 101036</t>
  </si>
  <si>
    <t>101.101.112.035</t>
  </si>
  <si>
    <t>101035</t>
  </si>
  <si>
    <t>CX CART ACESSORIOS CAIXOTE MED - 03X08 - 101035</t>
  </si>
  <si>
    <t>101.101.112.034</t>
  </si>
  <si>
    <t>101034</t>
  </si>
  <si>
    <t>CX CART ACESSORIOS CAIXOTE PQ - 03X08 - 101034</t>
  </si>
  <si>
    <t>393.101.109.006</t>
  </si>
  <si>
    <t>393006</t>
  </si>
  <si>
    <t>DECORACAO DE MESA IMP CORINTHIANS - 03X01 - 393006</t>
  </si>
  <si>
    <t>331.101.109.209</t>
  </si>
  <si>
    <t>331209</t>
  </si>
  <si>
    <t>DECORACAO DE MESA IMP VINGADORES - HULK - 03X01 - 331209</t>
  </si>
  <si>
    <t>606.606.801.050</t>
  </si>
  <si>
    <t>606050</t>
  </si>
  <si>
    <t>DISPLAY PIFFER 12 BOBINAS PQ TNT - 01X01 - 606050</t>
  </si>
  <si>
    <t>393.101.109.007</t>
  </si>
  <si>
    <t>393007</t>
  </si>
  <si>
    <t>393.101.144.008</t>
  </si>
  <si>
    <t>393008</t>
  </si>
  <si>
    <t>ENF IMP MESA PARABENS - CORINTHIANS - 03X01 - 393008</t>
  </si>
  <si>
    <t>393.101.110.010</t>
  </si>
  <si>
    <t>393010</t>
  </si>
  <si>
    <t>393.101.101.009</t>
  </si>
  <si>
    <t>393009</t>
  </si>
  <si>
    <t>ENF PEND FLAMULA - CORINTHIANS - 03X01 - 393009</t>
  </si>
  <si>
    <t>393.107.141.011</t>
  </si>
  <si>
    <t>393011</t>
  </si>
  <si>
    <t>KIT FESTA FACIL CORINTHIANS - 03X01 - 393011</t>
  </si>
  <si>
    <t>393.101.102.012</t>
  </si>
  <si>
    <t>393012</t>
  </si>
  <si>
    <t>KIT PAINEIS IMP CORINTHIANS - 03X01 - 393012</t>
  </si>
  <si>
    <t>129.101.150.024</t>
  </si>
  <si>
    <t>129024</t>
  </si>
  <si>
    <t>KIT TOPPER PARA BOLO IMP CELEBRE - AMO VOCE - 06X01 - 129024</t>
  </si>
  <si>
    <t>393.101.150.029</t>
  </si>
  <si>
    <t>393029</t>
  </si>
  <si>
    <t>KIT TOPPER PARA BOLO IMP CORINTHIANS - 06X01 - 393029</t>
  </si>
  <si>
    <t>393.101.117.013</t>
  </si>
  <si>
    <t>393013</t>
  </si>
  <si>
    <t>MINI PAINEL IMP CORINTHIANS - 06X01 - 393013</t>
  </si>
  <si>
    <t>PAINEL CELEBRE - AMOR - 03X01 - 129012</t>
  </si>
  <si>
    <t>129.101.104.023</t>
  </si>
  <si>
    <t>129023</t>
  </si>
  <si>
    <t>PAINEL CELEBRE - TE AMO GLITTER - 03X01 - 03X01 - 129023</t>
  </si>
  <si>
    <t>393.101.104.027</t>
  </si>
  <si>
    <t>393027</t>
  </si>
  <si>
    <t>PAINEL CORINTHIANS - MASCOTE - 03X01 - 393027</t>
  </si>
  <si>
    <t>393.101.145.016</t>
  </si>
  <si>
    <t>393016</t>
  </si>
  <si>
    <t>393.101.145.028</t>
  </si>
  <si>
    <t>393028</t>
  </si>
  <si>
    <t>PAINEL IMP CORINTHIANS - MASCOTE - 03X01 - 393028</t>
  </si>
  <si>
    <t>393.101.145.017</t>
  </si>
  <si>
    <t>393017</t>
  </si>
  <si>
    <t>393.101.145.018</t>
  </si>
  <si>
    <t>393018</t>
  </si>
  <si>
    <t>PAINEL IMP GRD CORINTHIANS - ESCUDO - 03X01 - 393018</t>
  </si>
  <si>
    <t>393.102.304.019</t>
  </si>
  <si>
    <t>393019</t>
  </si>
  <si>
    <t>PAINEL SUBL RD CORINTHIANS 1,55M - 01X01 - 393019</t>
  </si>
  <si>
    <t>393.102.304.020</t>
  </si>
  <si>
    <t>393020</t>
  </si>
  <si>
    <t>PAINEL SUBL RT CORINTHIANS 0,85X0,55M - 03X01 - 393020</t>
  </si>
  <si>
    <t>393.102.304.021</t>
  </si>
  <si>
    <t>393021</t>
  </si>
  <si>
    <t>PAINEL SUBL RT CORINTHIANS 1,3X0,85M - 03X01 - 393021</t>
  </si>
  <si>
    <t>393.102.304.022</t>
  </si>
  <si>
    <t>393022</t>
  </si>
  <si>
    <t>PAINEL SUBL RT CORINTHIANS 1,5X1M - 03X01 - 393022</t>
  </si>
  <si>
    <t>393.102.302.023</t>
  </si>
  <si>
    <t>393023</t>
  </si>
  <si>
    <t>PAINEL TNT CORINTHIANS - 03X01 - 393023</t>
  </si>
  <si>
    <t>393.102.302.024</t>
  </si>
  <si>
    <t>393024</t>
  </si>
  <si>
    <t>PAINEL TNT PQ CORINTHIANS - 03X01 - 393024</t>
  </si>
  <si>
    <t>108.102.302.073</t>
  </si>
  <si>
    <t>108073</t>
  </si>
  <si>
    <t>PAINEL TNT PQ FELIZ ANIVERSARIO - 03X01 - 108073</t>
  </si>
  <si>
    <t>321.102.302.030</t>
  </si>
  <si>
    <t>321030</t>
  </si>
  <si>
    <t>PAINEL TNT PQ STITCH ROSA - 03X01 - 321030</t>
  </si>
  <si>
    <t>393.101.116.025</t>
  </si>
  <si>
    <t>393025</t>
  </si>
  <si>
    <t>PALITOS DECOR IMP CORINTHIANS - 06X12 - 393025</t>
  </si>
  <si>
    <t>129.101.110.018</t>
  </si>
  <si>
    <t>129018</t>
  </si>
  <si>
    <t>PCT BIG ENF GLITTER PQ CELEBRE - AMOR - 30X01 - 129018</t>
  </si>
  <si>
    <t>129.101.110.019</t>
  </si>
  <si>
    <t>129019</t>
  </si>
  <si>
    <t>PCT BIG ENF GLITTER PQ CELEBRE - LOVE - 30X01 - 129019</t>
  </si>
  <si>
    <t>129.101.110.020</t>
  </si>
  <si>
    <t>129020</t>
  </si>
  <si>
    <t>PCT BIG ENF GLITTER PQ CELEBRE - TE AMO - 30X01 - 129020</t>
  </si>
  <si>
    <t>393.101.114.026</t>
  </si>
  <si>
    <t>393026</t>
  </si>
  <si>
    <t>TOPO DE BOLO IMP CORINTHIANS - 03X01 - 393026</t>
  </si>
  <si>
    <t>659.606.601.001</t>
  </si>
  <si>
    <t>659001</t>
  </si>
  <si>
    <t>ZS ESCOLAR PALITO AMARELO - 05X100 - 659001</t>
  </si>
  <si>
    <t>659.606.601.002</t>
  </si>
  <si>
    <t>659002</t>
  </si>
  <si>
    <t>ZS ESCOLAR PALITO AZUL - 05X100 - 659002</t>
  </si>
  <si>
    <t>659.606.601.004</t>
  </si>
  <si>
    <t>659004</t>
  </si>
  <si>
    <t>ZS ESCOLAR PALITO PINK - 05X100 - 659004</t>
  </si>
  <si>
    <t>659.606.601.005</t>
  </si>
  <si>
    <t>659005</t>
  </si>
  <si>
    <t>ZS ESCOLAR PALITO PRETO - 05X100 - 659005</t>
  </si>
  <si>
    <t>659.606.601.007</t>
  </si>
  <si>
    <t>659007</t>
  </si>
  <si>
    <t>ZS ESCOLAR PALITO VERDE - 05X100 - 659007</t>
  </si>
  <si>
    <t>659.606.601.008</t>
  </si>
  <si>
    <t>659008</t>
  </si>
  <si>
    <t>ZS ESCOLAR PALITO VERMELHO - 05X100 - 659008</t>
  </si>
  <si>
    <t>658.606.601.004</t>
  </si>
  <si>
    <t>658004</t>
  </si>
  <si>
    <t>106.602.301.033</t>
  </si>
  <si>
    <t>106033</t>
  </si>
  <si>
    <t>132.101.103.013</t>
  </si>
  <si>
    <t>132013</t>
  </si>
  <si>
    <t>132.101.109.004</t>
  </si>
  <si>
    <t>132004</t>
  </si>
  <si>
    <t>132.101.114.015</t>
  </si>
  <si>
    <t>132015</t>
  </si>
  <si>
    <t>132.101.115.002</t>
  </si>
  <si>
    <t>132002</t>
  </si>
  <si>
    <t>132.101.116.014</t>
  </si>
  <si>
    <t>132014</t>
  </si>
  <si>
    <t>132.101.117.009</t>
  </si>
  <si>
    <t>132009</t>
  </si>
  <si>
    <t>132.101.125.006</t>
  </si>
  <si>
    <t>132006</t>
  </si>
  <si>
    <t>132.101.144.005</t>
  </si>
  <si>
    <t>132005</t>
  </si>
  <si>
    <t>132.101.145.011</t>
  </si>
  <si>
    <t>132011</t>
  </si>
  <si>
    <t>132.101.145.012</t>
  </si>
  <si>
    <t>132012</t>
  </si>
  <si>
    <t>132.101.150.008</t>
  </si>
  <si>
    <t>132008</t>
  </si>
  <si>
    <t>132.102.304.001</t>
  </si>
  <si>
    <t>132001</t>
  </si>
  <si>
    <t>132.107.141.007</t>
  </si>
  <si>
    <t>132007</t>
  </si>
  <si>
    <t>133.101.103.011</t>
  </si>
  <si>
    <t>133011</t>
  </si>
  <si>
    <t>133.101.109.004</t>
  </si>
  <si>
    <t>133004</t>
  </si>
  <si>
    <t>133.101.114.013</t>
  </si>
  <si>
    <t>133013</t>
  </si>
  <si>
    <t>133.101.115.002</t>
  </si>
  <si>
    <t>133002</t>
  </si>
  <si>
    <t>133.101.116.012</t>
  </si>
  <si>
    <t>133012</t>
  </si>
  <si>
    <t>133.101.117.009</t>
  </si>
  <si>
    <t>133009</t>
  </si>
  <si>
    <t>133.101.125.006</t>
  </si>
  <si>
    <t>133006</t>
  </si>
  <si>
    <t>133.101.144.005</t>
  </si>
  <si>
    <t>133005</t>
  </si>
  <si>
    <t>133.101.145.010</t>
  </si>
  <si>
    <t>133010</t>
  </si>
  <si>
    <t>133.101.150.008</t>
  </si>
  <si>
    <t>133008</t>
  </si>
  <si>
    <t>133.102.304.001</t>
  </si>
  <si>
    <t>133001</t>
  </si>
  <si>
    <t>133.107.141.007</t>
  </si>
  <si>
    <t>133007</t>
  </si>
  <si>
    <t>206.602.301.067</t>
  </si>
  <si>
    <t>206067</t>
  </si>
  <si>
    <t>206.602.301.068</t>
  </si>
  <si>
    <t>206068</t>
  </si>
  <si>
    <t>206.602.301.174</t>
  </si>
  <si>
    <t>206174</t>
  </si>
  <si>
    <t>208.102.302.050</t>
  </si>
  <si>
    <t>208050</t>
  </si>
  <si>
    <t>208.602.301.039</t>
  </si>
  <si>
    <t>208039</t>
  </si>
  <si>
    <t>208.602.301.053</t>
  </si>
  <si>
    <t>208053</t>
  </si>
  <si>
    <t>321.101.104.091</t>
  </si>
  <si>
    <t>321091</t>
  </si>
  <si>
    <t>321.101.104.092</t>
  </si>
  <si>
    <t>321092</t>
  </si>
  <si>
    <t>321.101.109.043</t>
  </si>
  <si>
    <t>321043</t>
  </si>
  <si>
    <t>321.101.109.073</t>
  </si>
  <si>
    <t>321073</t>
  </si>
  <si>
    <t>321.101.110.085</t>
  </si>
  <si>
    <t>321085</t>
  </si>
  <si>
    <t>321.101.110.086</t>
  </si>
  <si>
    <t>321086</t>
  </si>
  <si>
    <t>321.101.110.087</t>
  </si>
  <si>
    <t>321087</t>
  </si>
  <si>
    <t>321.101.110.093</t>
  </si>
  <si>
    <t>321093</t>
  </si>
  <si>
    <t>321.101.115.042</t>
  </si>
  <si>
    <t>321042</t>
  </si>
  <si>
    <t>321.101.115.072</t>
  </si>
  <si>
    <t>321072</t>
  </si>
  <si>
    <t>321.101.116.054</t>
  </si>
  <si>
    <t>321054</t>
  </si>
  <si>
    <t>321.101.116.084</t>
  </si>
  <si>
    <t>321084</t>
  </si>
  <si>
    <t>321.101.117.048</t>
  </si>
  <si>
    <t>321048</t>
  </si>
  <si>
    <t>321.101.117.078</t>
  </si>
  <si>
    <t>321078</t>
  </si>
  <si>
    <t>321.101.119.089</t>
  </si>
  <si>
    <t>321089</t>
  </si>
  <si>
    <t>321.101.120.088</t>
  </si>
  <si>
    <t>321088</t>
  </si>
  <si>
    <t>321.101.125.045</t>
  </si>
  <si>
    <t>321045</t>
  </si>
  <si>
    <t>321.101.125.075</t>
  </si>
  <si>
    <t>321075</t>
  </si>
  <si>
    <t>321.101.144.044</t>
  </si>
  <si>
    <t>321044</t>
  </si>
  <si>
    <t>321.101.144.074</t>
  </si>
  <si>
    <t>321074</t>
  </si>
  <si>
    <t>321.101.145.049</t>
  </si>
  <si>
    <t>321049</t>
  </si>
  <si>
    <t>321.101.145.050</t>
  </si>
  <si>
    <t>321050</t>
  </si>
  <si>
    <t>321.101.145.051</t>
  </si>
  <si>
    <t>321051</t>
  </si>
  <si>
    <t>321.101.145.079</t>
  </si>
  <si>
    <t>321079</t>
  </si>
  <si>
    <t>321.101.145.080</t>
  </si>
  <si>
    <t>321080</t>
  </si>
  <si>
    <t>321.101.145.081</t>
  </si>
  <si>
    <t>321081</t>
  </si>
  <si>
    <t>321.101.145.090</t>
  </si>
  <si>
    <t>321090</t>
  </si>
  <si>
    <t>321.101.150.047</t>
  </si>
  <si>
    <t>321047</t>
  </si>
  <si>
    <t>321.101.150.077</t>
  </si>
  <si>
    <t>321077</t>
  </si>
  <si>
    <t>321.102.304.052</t>
  </si>
  <si>
    <t>321052</t>
  </si>
  <si>
    <t>321.102.304.053</t>
  </si>
  <si>
    <t>321053</t>
  </si>
  <si>
    <t>321.102.304.082</t>
  </si>
  <si>
    <t>321082</t>
  </si>
  <si>
    <t>321.102.304.083</t>
  </si>
  <si>
    <t>321083</t>
  </si>
  <si>
    <t>321.107.141.046</t>
  </si>
  <si>
    <t>321046</t>
  </si>
  <si>
    <t>321.107.141.076</t>
  </si>
  <si>
    <t>321076</t>
  </si>
  <si>
    <t>604.104.702.057</t>
  </si>
  <si>
    <t>604057</t>
  </si>
  <si>
    <t>604.104.702.058</t>
  </si>
  <si>
    <t>604058</t>
  </si>
  <si>
    <t>604.104.702.059</t>
  </si>
  <si>
    <t>604059</t>
  </si>
  <si>
    <t>604.104.702.060</t>
  </si>
  <si>
    <t>604060</t>
  </si>
  <si>
    <t>604.104.702.061</t>
  </si>
  <si>
    <t>604061</t>
  </si>
  <si>
    <t>604.104.702.062</t>
  </si>
  <si>
    <t>604062</t>
  </si>
  <si>
    <t>604.104.702.063</t>
  </si>
  <si>
    <t>604063</t>
  </si>
  <si>
    <t>604.104.702.064</t>
  </si>
  <si>
    <t>604064</t>
  </si>
  <si>
    <t>604.104.702.065</t>
  </si>
  <si>
    <t>604065</t>
  </si>
  <si>
    <t>651.606.601.027</t>
  </si>
  <si>
    <t>651027</t>
  </si>
  <si>
    <t>653.606.601.007</t>
  </si>
  <si>
    <t>653007</t>
  </si>
  <si>
    <t>658.606.601.001</t>
  </si>
  <si>
    <t>658001</t>
  </si>
  <si>
    <t>658.606.601.002</t>
  </si>
  <si>
    <t>658002</t>
  </si>
  <si>
    <t>658.606.601.010</t>
  </si>
  <si>
    <t>658010</t>
  </si>
  <si>
    <t>BOBINA TNT FAZENDINHA - ESTAMPADA MALHADA - 01X50 M - 106033</t>
  </si>
  <si>
    <t>PAINEL IMP PARABENS DORAMA - 03X01 - 132013</t>
  </si>
  <si>
    <t>DECORACAO DE MESA IMP DORAMA - 03X01 - 132004</t>
  </si>
  <si>
    <t>TOPO DE BOLO IMP DORAMA - 03X01 - 132015</t>
  </si>
  <si>
    <t>APQ IMP DORAMA - 06X12 - 132002</t>
  </si>
  <si>
    <t>PALITOS DECOR IMP DORAMA - 06X12 - 132014</t>
  </si>
  <si>
    <t>MINI PAINEL IMP DORAMA - 06X01 - 132009</t>
  </si>
  <si>
    <t>KIT DECORATIVO IMP DORAMA - 03X01 - 132006</t>
  </si>
  <si>
    <t>ENF IMP MESA PARABENS - DORAMA - 03X01 - 132005</t>
  </si>
  <si>
    <t>PAINEL IMP DORAMA - CASAL - 03X01 - 132011</t>
  </si>
  <si>
    <t>PAINEL IMP DORAMA - TV - 03X01 - 132012</t>
  </si>
  <si>
    <t>KIT TOPPER PARA BOLO IMP DORAMA - 06X01 - 132008</t>
  </si>
  <si>
    <t>PAINEL SUBL RT DORAMA 0,85X0,55M - 03X01 - 132001</t>
  </si>
  <si>
    <t>KIT FESTA FACIL QD DORAMA - 03X01 - 132007</t>
  </si>
  <si>
    <t>PAINEL IMP PARABENS CAPIVARA - 03X01 - 133011</t>
  </si>
  <si>
    <t>DECORACAO DE MESA IMP CAPIVARA - 03X01 - 133004</t>
  </si>
  <si>
    <t>TOPO DE BOLO IMP CAPIVARA - 03X01 - 133013</t>
  </si>
  <si>
    <t>APQ IMP CAPIVARA - 06X12 - 133002</t>
  </si>
  <si>
    <t>PALITOS DECOR IMP CAPIVARA - 06X12 - 133012</t>
  </si>
  <si>
    <t>MINI PAINEL IMP CAPIVARA - 06X01 - 133009</t>
  </si>
  <si>
    <t>KIT DECORATIVO IMP CAPIVARA - 03X01 - 133006</t>
  </si>
  <si>
    <t>ENF IMP MESA PARABENS - CAPIVARA - 03X01 - 133005</t>
  </si>
  <si>
    <t>PAINEL IMP CAPIVARA - 03X01 - 133010</t>
  </si>
  <si>
    <t>KIT TOPPER PARA BOLO IMP CAPIVARA - 06X01 - 133008</t>
  </si>
  <si>
    <t>PAINEL SUBL RT CAPIVARA 0,85X0,55M - 03X01 - 133001</t>
  </si>
  <si>
    <t>KIT FESTA FACIL QD CAPIVARA - 03X01 - 133007</t>
  </si>
  <si>
    <t>BOBINA TNT NATAL XADREZ - 01X50 M - 206067</t>
  </si>
  <si>
    <t>BOBINA TNT NATAL ENFEITES DOURADOS - 01X50 M - 206068</t>
  </si>
  <si>
    <t>BOBINA TNT NATAL XADREZ COM GUIRLANDAS - 01X50 M - 206174</t>
  </si>
  <si>
    <t>PAINEL TNT REVEILLON - MOD 3 - 03X01 - 208050</t>
  </si>
  <si>
    <t>BOBINA TNT REVEILLON ESTRELINHAS - 01X50 M - 208039</t>
  </si>
  <si>
    <t>PAINEL QUADRO GLITTER STITCH - 03X01 - 321091</t>
  </si>
  <si>
    <t>PAINEL QUADRO GLITTER STITCH - ANGEL - 03X01 - 321092</t>
  </si>
  <si>
    <t>DECORACAO DE MESA IMP STITCH BABY - 03X01 - 321043</t>
  </si>
  <si>
    <t>DECORACAO DE MESA IMP STITCH CHA REVELACAO - 03X01 - 321073</t>
  </si>
  <si>
    <t>PCT BIG ENF GLITTER PQ STITCH - LOVE - 10X01 - 321085</t>
  </si>
  <si>
    <t>PCT BIG ENF IMP PORTA-RETRATO STITCH - 10X01 - 321087</t>
  </si>
  <si>
    <t>PCT BIG ENF IMP PQ STITCH - 10X01 - 321093</t>
  </si>
  <si>
    <t>APQ IMP STITCH BABY - 06X12 - 321042</t>
  </si>
  <si>
    <t>APQ IMP STITCH CHA REVELACAO - 06X12 - 321072</t>
  </si>
  <si>
    <t>PALITOS DECOR IMP STITCH BABY - 06X12 - 321054</t>
  </si>
  <si>
    <t>PALITOS DECOR IMP STITCH CHA REVELACAO - 06X12 - 321084</t>
  </si>
  <si>
    <t>MINI PAINEL IMP STITCH BABY - 06X01 - 321048</t>
  </si>
  <si>
    <t>MINI PAINEL IMP STITCH CHA REVELACAO - 06X01 - 321078</t>
  </si>
  <si>
    <t>MINI PERSONAGEM STITCH - 06X05 - 321089</t>
  </si>
  <si>
    <t>MINI CARINHA STITCH - 06X05 - 321088</t>
  </si>
  <si>
    <t>KIT DECORATIVO IMP STITCH BABY - 03X01 - 321045</t>
  </si>
  <si>
    <t>KIT DECORATIVO IMP STITCH CHA REVELACAO - 03X01 - 321075</t>
  </si>
  <si>
    <t>ENF IMP MESA STITCH BABY - LETREIRO - 03X01 - 321044</t>
  </si>
  <si>
    <t>ENF IMP MESA STITCH CHA REVELACAO - LETREIRO - 03X01 - 321074</t>
  </si>
  <si>
    <t>PAINEL IMP STITCH BABY - COM A XEPA - 03X01 - 321050</t>
  </si>
  <si>
    <t>PAINEL IMP STITCH BABY - LETREIRO OH BABY - 03X01 - 321051</t>
  </si>
  <si>
    <t>PAINEL IMP STITCH CHA REVELACAO - ANGEL - 03X01 - 321079</t>
  </si>
  <si>
    <t>PAINEL IMP STITCH CHA REVELACAO - STITCH - 03X01 - 321081</t>
  </si>
  <si>
    <t>PAINEL IMP STITCH - SAINDO DA PAREDE - 03X01 - 321090</t>
  </si>
  <si>
    <t>KIT TOPPER PARA BOLO IMP STITCH BABY - 06X01 - 321047</t>
  </si>
  <si>
    <t>KIT TOPPER PARA BOLO IMP STITCH CHA REVELACAO - 06X01 - 321077</t>
  </si>
  <si>
    <t>PAINEL SUBL RD STITCH BABY 1,55M - 01X01 - 321052</t>
  </si>
  <si>
    <t>PAINEL SUBL RT STITCH BABY 0,85X0,55M - 03X01 - 321053</t>
  </si>
  <si>
    <t>PAINEL SUBL RD STITCH CHA REVELACAO 1,55M - 01X01 - 321082</t>
  </si>
  <si>
    <t>PAINEL SUBL RT STITCH CHA REVELACAO 0,85X0,55M - 03X01 - 321083</t>
  </si>
  <si>
    <t>SUPORTE BALOES CACHEPO RD DOURADO 1H - 01X01 - 604057</t>
  </si>
  <si>
    <t>SUPORTE BALOES CACHEPO RD DOURADO 3H - 01X01 - 604058</t>
  </si>
  <si>
    <t>SUPORTE BALOES CACHEPO RD DOURADO 5H - 01X01 - 604059</t>
  </si>
  <si>
    <t>SUPORTE BALOES CACHEPO RD PRETO 1H - 01X01 - 604060</t>
  </si>
  <si>
    <t>SUPORTE BALOES CACHEPO RD PRETO 3H - 01X01 - 604061</t>
  </si>
  <si>
    <t>SUPORTE BALOES CACHEPO RD PRETO 5H - 01X01 - 604062</t>
  </si>
  <si>
    <t>SUPORTE BALOES CACHEPO RD TRANSPARENTE 1H - 01X01 - 604063</t>
  </si>
  <si>
    <t>SUPORTE BALOES CACHEPO RD TRANSPARENTE 3H - 01X01 - 604064</t>
  </si>
  <si>
    <t>SUPORTE BALOES CACHEPO RD TRANSPARENTE 5H - 01X01 - 604065</t>
  </si>
  <si>
    <t>ZS COLAR HAVAIANO - 01X12 - 651027</t>
  </si>
  <si>
    <t>ZS PASCOA SACOLA KRAFT PASCOA SORT - 01X10 - 653007</t>
  </si>
  <si>
    <t>ZS CELEBRE BALAO METAL CORACAO VERMELHO 18 POL 45CM - 12X01 - 658002</t>
  </si>
  <si>
    <t>ZS CELEBRE CORTINA DE CORACOES - 06X01 - 658010</t>
  </si>
  <si>
    <t>129.101.118.025</t>
  </si>
  <si>
    <t>129025</t>
  </si>
  <si>
    <t>129.101.118.026</t>
  </si>
  <si>
    <t>129026</t>
  </si>
  <si>
    <t>310.101.115.058</t>
  </si>
  <si>
    <t>310058</t>
  </si>
  <si>
    <t>402.101.115.001</t>
  </si>
  <si>
    <t>402001</t>
  </si>
  <si>
    <t>210.609.651.014</t>
  </si>
  <si>
    <t>210014</t>
  </si>
  <si>
    <t>205.602.301.278</t>
  </si>
  <si>
    <t>205278</t>
  </si>
  <si>
    <t>210.602.301.010</t>
  </si>
  <si>
    <t>210010</t>
  </si>
  <si>
    <t>210.602.301.011</t>
  </si>
  <si>
    <t>210011</t>
  </si>
  <si>
    <t>133.602.301.014</t>
  </si>
  <si>
    <t>133014</t>
  </si>
  <si>
    <t>321.602.301.113</t>
  </si>
  <si>
    <t>321113</t>
  </si>
  <si>
    <t>321.602.301.104</t>
  </si>
  <si>
    <t>321104</t>
  </si>
  <si>
    <t>402.602.301.002</t>
  </si>
  <si>
    <t>402002</t>
  </si>
  <si>
    <t>607.605.434.031</t>
  </si>
  <si>
    <t>607031</t>
  </si>
  <si>
    <t>310.101.109.059</t>
  </si>
  <si>
    <t>310059</t>
  </si>
  <si>
    <t>210.101.109.015</t>
  </si>
  <si>
    <t>210015</t>
  </si>
  <si>
    <t>402.101.109.005</t>
  </si>
  <si>
    <t>402005</t>
  </si>
  <si>
    <t>606.606.801.049</t>
  </si>
  <si>
    <t>606049</t>
  </si>
  <si>
    <t>210.101.110.001</t>
  </si>
  <si>
    <t>210001</t>
  </si>
  <si>
    <t>310.101.144.060</t>
  </si>
  <si>
    <t>310060</t>
  </si>
  <si>
    <t>402.101.144.006</t>
  </si>
  <si>
    <t>402006</t>
  </si>
  <si>
    <t>129.101.110.027</t>
  </si>
  <si>
    <t>129027</t>
  </si>
  <si>
    <t>210.101.110.002</t>
  </si>
  <si>
    <t>210002</t>
  </si>
  <si>
    <t>327.101.101.001</t>
  </si>
  <si>
    <t>327001</t>
  </si>
  <si>
    <t>129.101.101.028</t>
  </si>
  <si>
    <t>129028</t>
  </si>
  <si>
    <t>327.101.101.002</t>
  </si>
  <si>
    <t>327002</t>
  </si>
  <si>
    <t>327.101.101.003</t>
  </si>
  <si>
    <t>327003</t>
  </si>
  <si>
    <t>203.101.101.130</t>
  </si>
  <si>
    <t>203130</t>
  </si>
  <si>
    <t>205.602.301.277</t>
  </si>
  <si>
    <t>205277</t>
  </si>
  <si>
    <t>310.101.102.062</t>
  </si>
  <si>
    <t>310062</t>
  </si>
  <si>
    <t>402.101.125.007</t>
  </si>
  <si>
    <t>402007</t>
  </si>
  <si>
    <t>129.101.125.029</t>
  </si>
  <si>
    <t>129029</t>
  </si>
  <si>
    <t>402.101.141.008</t>
  </si>
  <si>
    <t>402008</t>
  </si>
  <si>
    <t>210.107.141.016</t>
  </si>
  <si>
    <t>210016</t>
  </si>
  <si>
    <t>327.107.141.006</t>
  </si>
  <si>
    <t>327006</t>
  </si>
  <si>
    <t>210.101.102.017</t>
  </si>
  <si>
    <t>210017</t>
  </si>
  <si>
    <t>310.101.150.063</t>
  </si>
  <si>
    <t>310063</t>
  </si>
  <si>
    <t>210.101.150.018</t>
  </si>
  <si>
    <t>210018</t>
  </si>
  <si>
    <t>402.101.150.009</t>
  </si>
  <si>
    <t>402009</t>
  </si>
  <si>
    <t>402.101.117.010</t>
  </si>
  <si>
    <t>402010</t>
  </si>
  <si>
    <t>129.101.104.030</t>
  </si>
  <si>
    <t>129030</t>
  </si>
  <si>
    <t>129.101.104.031</t>
  </si>
  <si>
    <t>129031</t>
  </si>
  <si>
    <t>210.101.104.019</t>
  </si>
  <si>
    <t>210019</t>
  </si>
  <si>
    <t>327.101.104.004</t>
  </si>
  <si>
    <t>327004</t>
  </si>
  <si>
    <t>327.101.104.005</t>
  </si>
  <si>
    <t>327005</t>
  </si>
  <si>
    <t>327.101.104.007</t>
  </si>
  <si>
    <t>327007</t>
  </si>
  <si>
    <t>310.101.145.064</t>
  </si>
  <si>
    <t>310064</t>
  </si>
  <si>
    <t>210.101.145.020</t>
  </si>
  <si>
    <t>210020</t>
  </si>
  <si>
    <t>210.101.145.021</t>
  </si>
  <si>
    <t>210021</t>
  </si>
  <si>
    <t>210.101.145.022</t>
  </si>
  <si>
    <t>210022</t>
  </si>
  <si>
    <t>310.101.103.065</t>
  </si>
  <si>
    <t>310065</t>
  </si>
  <si>
    <t>402.101.103.011</t>
  </si>
  <si>
    <t>402011</t>
  </si>
  <si>
    <t>402.101.145.012</t>
  </si>
  <si>
    <t>402012</t>
  </si>
  <si>
    <t>402.101.145.013</t>
  </si>
  <si>
    <t>402013</t>
  </si>
  <si>
    <t>210.101.104.007</t>
  </si>
  <si>
    <t>210007</t>
  </si>
  <si>
    <t>402.102.304.014</t>
  </si>
  <si>
    <t>402014</t>
  </si>
  <si>
    <t>210.102.304.012</t>
  </si>
  <si>
    <t>210012</t>
  </si>
  <si>
    <t>402.102.304.015</t>
  </si>
  <si>
    <t>402015</t>
  </si>
  <si>
    <t>210.102.302.013</t>
  </si>
  <si>
    <t>210013</t>
  </si>
  <si>
    <t>133.102.302.015</t>
  </si>
  <si>
    <t>133015</t>
  </si>
  <si>
    <t>321.602.301.116</t>
  </si>
  <si>
    <t>321116</t>
  </si>
  <si>
    <t>402.102.302.016</t>
  </si>
  <si>
    <t>402016</t>
  </si>
  <si>
    <t>310.101.116.067</t>
  </si>
  <si>
    <t>310067</t>
  </si>
  <si>
    <t>402.101.116.018</t>
  </si>
  <si>
    <t>402018</t>
  </si>
  <si>
    <t>210.101.110.023</t>
  </si>
  <si>
    <t>210023</t>
  </si>
  <si>
    <t>210.101.110.024</t>
  </si>
  <si>
    <t>210024</t>
  </si>
  <si>
    <t>129.101.110.032</t>
  </si>
  <si>
    <t>129032</t>
  </si>
  <si>
    <t>210.101.110.025</t>
  </si>
  <si>
    <t>210025</t>
  </si>
  <si>
    <t>210.101.110.026</t>
  </si>
  <si>
    <t>210026</t>
  </si>
  <si>
    <t>210.101.110.027</t>
  </si>
  <si>
    <t>210027</t>
  </si>
  <si>
    <t>210.101.114.009</t>
  </si>
  <si>
    <t>210009</t>
  </si>
  <si>
    <t>655.606.601.040</t>
  </si>
  <si>
    <t>655040</t>
  </si>
  <si>
    <t>655.606.601.019</t>
  </si>
  <si>
    <t>655019</t>
  </si>
  <si>
    <t>655.606.601.020</t>
  </si>
  <si>
    <t>655020</t>
  </si>
  <si>
    <t>655.606.601.036</t>
  </si>
  <si>
    <t>655036</t>
  </si>
  <si>
    <t>655.606.601.035</t>
  </si>
  <si>
    <t>655035</t>
  </si>
  <si>
    <t>655.606.601.007</t>
  </si>
  <si>
    <t>655007</t>
  </si>
  <si>
    <t>655.606.601.042</t>
  </si>
  <si>
    <t>655042</t>
  </si>
  <si>
    <t>655.606.601.038</t>
  </si>
  <si>
    <t>655038</t>
  </si>
  <si>
    <t>655.606.601.011</t>
  </si>
  <si>
    <t>655011</t>
  </si>
  <si>
    <t>655.606.601.026</t>
  </si>
  <si>
    <t>655026</t>
  </si>
  <si>
    <t>655.606.601.039</t>
  </si>
  <si>
    <t>655039</t>
  </si>
  <si>
    <t>653.606.601.003</t>
  </si>
  <si>
    <t>653003</t>
  </si>
  <si>
    <t>APQ CELEBRE CORACOES - AZUL - 06X06 - 129025</t>
  </si>
  <si>
    <t>APQ GLITTER CELEBRE CORACOES - AZUL - 06X05 - 129026</t>
  </si>
  <si>
    <t>APQ IMP FROZEN CORE - 06X12 - 310058</t>
  </si>
  <si>
    <t>APQ IMP STITCH O FILME - 06X12 - 402001</t>
  </si>
  <si>
    <t>BALAO REDONDO IMP 8 POL - PAIS - MELHOR PAI DO MUNDO - 05X20 - 210014</t>
  </si>
  <si>
    <t>BOBINA TNT HALLOWEEN - BRUXA - 01X24 CEN - 205278</t>
  </si>
  <si>
    <t>BOBINA TNT PAIS - MELHOR PAI DO MUNDO - 01X24 CEN - 210010</t>
  </si>
  <si>
    <t>BOBINA TNT PAIS - MELHOR PAI DO MUNDO - 01X49 CEN - 210011</t>
  </si>
  <si>
    <t>BOBINA TNT PQ CAPIVARA - 01X49 CEN - 133014</t>
  </si>
  <si>
    <t>BOBINA TNT PQ STITCH BABY - 01X49 CEN - 321113</t>
  </si>
  <si>
    <t>BOBINA TNT PQ STITCH CHA REVELACAO - 01X49 CEN - 321104</t>
  </si>
  <si>
    <t>BOBINA TNT PQ STITCH O FILME - 01X49 CEN - 402002</t>
  </si>
  <si>
    <t>CONFEITARIA PASCOA EMBALADOR DE OVOS DE PASCOA - 05X01 - 607031</t>
  </si>
  <si>
    <t>DECORACAO DE MESA IMP FROZEN CORE - 03X01 - 310059</t>
  </si>
  <si>
    <t>DECORACAO DE MESA IMP PAIS - PAIZAO - 03X01 - 210015</t>
  </si>
  <si>
    <t>DECORACAO DE MESA IMP STITCH O FILME - 03X01 - 402005</t>
  </si>
  <si>
    <t>DISPLAY PIFFER 20 BOBINAS TNT VERTICAL - 01X01 - 606049</t>
  </si>
  <si>
    <t>ENF IMP MESA PARABENS - FROZEN CORE - 03X01 - 310060</t>
  </si>
  <si>
    <t>ENF IMP MESA PARABENS STITCH O FILME - 03X01 - 402006</t>
  </si>
  <si>
    <t>ENF LETREIRO CELEBRE - TE AMO GLITTER AZUL - 03X01 - 129027</t>
  </si>
  <si>
    <t>FAIXA GLITTER CELEBRE - TE AMO - AZUL - 03X01 - 129028</t>
  </si>
  <si>
    <t>FAIXA IMP HALLOWEEN DISNEY - 03X01 - 327002</t>
  </si>
  <si>
    <t>FORMINHA SWEET B - CREPOM LARANJA - 01X30 - 605018</t>
  </si>
  <si>
    <t>FORMINHA SWEET B - CREPOM LILAS - 01X30 - 605019</t>
  </si>
  <si>
    <t>FORMINHA SWEET B - CREPOM PRETO - 01X30 - 605023</t>
  </si>
  <si>
    <t>GUILANDA HALLOWEEN DISNEY - 03X01 - 327003</t>
  </si>
  <si>
    <t>KIT DECORATIVO IMP FROZEN CORE - 03X01 - 310062</t>
  </si>
  <si>
    <t>KIT DECORATIVO IMP STITCH O FILME - 03X01 - 402007</t>
  </si>
  <si>
    <t>KIT ENF GLITTER CELEBRE - CORACOES - AZUL - 03X01 - 129029</t>
  </si>
  <si>
    <t>KIT FESTA FACIL QD HALLOWEEN DISNEY - 03X01 - 327006</t>
  </si>
  <si>
    <t>KIT PAINEIS IMP PQ PAIS - FRASES - 03X01 - 210017</t>
  </si>
  <si>
    <t>KIT TOPPER PARA BOLO IMP FROZEN CORE - 06X01 - 310063</t>
  </si>
  <si>
    <t>KIT TOPPER PARA BOLO IMP PAIS - PAIZAO - 06X01 - 210018</t>
  </si>
  <si>
    <t>KIT TOPPER PARA BOLO IMP STITCH O FILME - 06X01 - 402009</t>
  </si>
  <si>
    <t>MINI PAINEL IMP STITCH O FILME - 06X01 - 402010</t>
  </si>
  <si>
    <t>PAINEL CELEBRE - PARABENS PELO SEU DIA - AZUL - 03X01 - 129030</t>
  </si>
  <si>
    <t>PAINEL GLITTER CELEBRE - TE AMO - AZUL - 03X01 - 129031</t>
  </si>
  <si>
    <t>PAINEL GLITTER PAIS - PAI TE AMO - 03X01 - 210019</t>
  </si>
  <si>
    <t>PAINEL HALLOWEEN DISNEY - MICKEY - 03X01 - 327004</t>
  </si>
  <si>
    <t>PAINEL HALLOWEEN DISNEY - MINNIE - 03X01 - 327005</t>
  </si>
  <si>
    <t>PAINEL HALLOWEEN DISNEY LETREIRO - 03X01 - 327007</t>
  </si>
  <si>
    <t>PAINEL IMP FROZEN CORE - ANNA E ELZA - 03X01 - 310064</t>
  </si>
  <si>
    <t>PAINEL IMP PAIS - LETREIRO PAI TE AMO - 03X01 - 210020</t>
  </si>
  <si>
    <t>PAINEL IMP PAIS - O PRESENTE DO SEU PAI ESTA AQUI - 03X01 - 210021</t>
  </si>
  <si>
    <t>PAINEL IMP PAIS - SEU PAI MERECE O MELHOR PRESENTE - 03X01 - 210022</t>
  </si>
  <si>
    <t>PAINEL IMP PARABENS FROZEN CORE - 03X01 - 310065</t>
  </si>
  <si>
    <t>PAINEL IMP PARABENS STITCH O FILME - 03X01 - 402011</t>
  </si>
  <si>
    <t>PAINEL IMP STITCH O FILME - OHANA - 03X01 - 402012</t>
  </si>
  <si>
    <t>PAINEL IMP STITCH O FILME - STITCH - 03X01 - 402013</t>
  </si>
  <si>
    <t>PAINEL PAIS - MELHOR PAI DO MUNDO - 03X01 - 210007</t>
  </si>
  <si>
    <t>PAINEL SUBL RD STITCH O FILME 1,55M - 01X01 - 402014</t>
  </si>
  <si>
    <t>PAINEL SUBL RT PAIS - MELHOR PAI DO MUNDO 0,85X0,55M - 03X01 - 210012</t>
  </si>
  <si>
    <t>PAINEL SUBL RT STITCH O FILME 0,85X0,55M - 03X01 - 402015</t>
  </si>
  <si>
    <t>PAINEL TNT PAIS - MELHOR PAI DO MUNDO - 03X01 - 210013</t>
  </si>
  <si>
    <t>PAINEL TNT PQ CAPIVARA - 03X01 - 133015</t>
  </si>
  <si>
    <t>PAINEL TNT PQ STITCH BABY - 03X01 - 321116</t>
  </si>
  <si>
    <t>PAINEL TNT PQ STITCH O FILME - 03X01 - 402016</t>
  </si>
  <si>
    <t>PALITOS DECOR IMP FROZEN CORE - 06X12 - 310067</t>
  </si>
  <si>
    <t>PALITOS DECOR IMP STITCH O FILME - 06X12 - 402018</t>
  </si>
  <si>
    <t>PCT BIG ENF GLITTER PAIS - PAI - AZUL - 10X01 - 210023</t>
  </si>
  <si>
    <t>PCT BIG ENF GLITTER PAIS - PAI - PRETO - 10X01 - 210024</t>
  </si>
  <si>
    <t>PCT BIG ENF GLITTER PQ CELEBRE - TE AMO - AZUL - 30X01 - 129032</t>
  </si>
  <si>
    <t>PCT BIG ENF GLITTER PQ PAIS - PAI TE AMO - AZUL - 30X01 - 210025</t>
  </si>
  <si>
    <t>PCT BIG ENF GLITTER PQ PAIS - PAI TE AMO - PRETO - 30X01 - 210026</t>
  </si>
  <si>
    <t>TOPO DE BOLO 3D PAIS - TE AMO PAI - 03X01 - 210009</t>
  </si>
  <si>
    <t>ZS HALLOWEEN ADESIVO PAREDE SORTIDO 25X35CM - 06X01 - 655040</t>
  </si>
  <si>
    <t>ZS HALLOWEEN BALDE ABOBORA PEQ - 10X01 - 655019</t>
  </si>
  <si>
    <t>ZS HALLOWEEN BALDE ABOBORA PEQ CORDAO - 10X01 - 655030</t>
  </si>
  <si>
    <t>ZS HALLOWEEN BALDE CALDEIRAO DE BRUXA PEQ - 10X01 - 655020</t>
  </si>
  <si>
    <t>ZS HALLOWEEN ENF CRANIO - 10X01 - 655036</t>
  </si>
  <si>
    <t>ZS HALLOWEEN ENF TRIO DE ABOBORAS - 08X01 - 655035</t>
  </si>
  <si>
    <t>ZS HALLOWEEN ENFEITE MAOZINHA - 03X01 - 655007</t>
  </si>
  <si>
    <t>ZS HALLOWEEN FAIXA PLASTICA DECORATIVA SORTIDA 6M - 06X01 - 655042</t>
  </si>
  <si>
    <t>ZS HALLOWEEN KIT ENF ARANHAS 2CM - 03X60 - 655038</t>
  </si>
  <si>
    <t>ZS HALLOWEEN KIT FERIMENTOS SORTIDOS - 03X01 - 655011</t>
  </si>
  <si>
    <t>ZS HALLOWEEN KIT SANGUE QUEIMADURA E CICAT - 01X01 - 655026</t>
  </si>
  <si>
    <t>ZS HALLOWEEN SECRECAO ARTIFICIAL ZUMBI 15ML - 03X01 - 655039</t>
  </si>
  <si>
    <t>17899061536074</t>
  </si>
  <si>
    <t>205.609.651.275</t>
  </si>
  <si>
    <t>205275</t>
  </si>
  <si>
    <t>BALAO REDONDO IMP 10 POL - HALLOWEEN LARANJA ABOBORA PRETA - 05X10 - 205275</t>
  </si>
  <si>
    <t>205.609.651.276</t>
  </si>
  <si>
    <t>205276</t>
  </si>
  <si>
    <t>BALAO REDONDO IMP 10 POL - HALLOWEEN PRETO ABOBORA LARANJA - 05X10 - 205276</t>
  </si>
  <si>
    <t>FORMINHA SWEET A - SEDA LARANJA - 01X30 - 605039</t>
  </si>
  <si>
    <t>FORMINHA SWEET A - SEDA LILAS - 01X30 - 605040</t>
  </si>
  <si>
    <t>FORMINHA SWEET A - SEDA PRETO - 01X30 - 605043</t>
  </si>
  <si>
    <t xml:space="preserve">7899061509576  </t>
  </si>
  <si>
    <t xml:space="preserve">7899061509552  </t>
  </si>
  <si>
    <t>321.101.113.118</t>
  </si>
  <si>
    <t>321118</t>
  </si>
  <si>
    <t>ADERECO TIARA LEMBRANCINHA FESTA STITCH - SORTIDA - 06X01 - 321118</t>
  </si>
  <si>
    <t>321.101.113.120</t>
  </si>
  <si>
    <t>321120</t>
  </si>
  <si>
    <t>ADERECO TIARA LEMBRANCINHA FESTA STITCH HALLOWEEN - SORTIDA - 06X01 - 321120</t>
  </si>
  <si>
    <t>395.101.115.001</t>
  </si>
  <si>
    <t>395001</t>
  </si>
  <si>
    <t>APQ IMP CRUZEIRO - 06X12 - 395001</t>
  </si>
  <si>
    <t>321.101.115.121</t>
  </si>
  <si>
    <t>321121</t>
  </si>
  <si>
    <t>APQ IMP STITCH HALLOWEEN - 06X12 - 321121</t>
  </si>
  <si>
    <t>395.602.301.005</t>
  </si>
  <si>
    <t>395005</t>
  </si>
  <si>
    <t>BOBINA TNT PQ CRUZEIRO - 01X49 CEN - 395005</t>
  </si>
  <si>
    <t>395.101.109.006</t>
  </si>
  <si>
    <t>395006</t>
  </si>
  <si>
    <t>DECORACAO DE MESA IMP CRUZEIRO - 03X01 - 395006</t>
  </si>
  <si>
    <t>321.101.109.122</t>
  </si>
  <si>
    <t>321122</t>
  </si>
  <si>
    <t>DECORACAO DE MESA IMP STITCH HALLOWEEN - 03X01 - 321122</t>
  </si>
  <si>
    <t>395.101.101.007</t>
  </si>
  <si>
    <t>395007</t>
  </si>
  <si>
    <t>ENF PEND FLAMULA - CRUZEIRO - 03X01 - 395007</t>
  </si>
  <si>
    <t>321.101.101.123</t>
  </si>
  <si>
    <t>321123</t>
  </si>
  <si>
    <t>ENFEITE PEND TNT STITCH HALLOWEEN - 03X01 - 321123</t>
  </si>
  <si>
    <t>321.101.101.124</t>
  </si>
  <si>
    <t>321124</t>
  </si>
  <si>
    <t>FAIXA IMP STITCH HALLOWEEN - 03X01 - 321124</t>
  </si>
  <si>
    <t>395.101.125.008</t>
  </si>
  <si>
    <t>395008</t>
  </si>
  <si>
    <t>KIT DECORATIVO IMP CRUZEIRO - 03X01 - 395008</t>
  </si>
  <si>
    <t>321.101.125.125</t>
  </si>
  <si>
    <t>321125</t>
  </si>
  <si>
    <t>KIT DECORATIVO IMP STITCH HALLOWEEN - 03X01 - 321125</t>
  </si>
  <si>
    <t>395.107.141.009</t>
  </si>
  <si>
    <t>395009</t>
  </si>
  <si>
    <t>321.107.141.126</t>
  </si>
  <si>
    <t>321126</t>
  </si>
  <si>
    <t>395.101.150.010</t>
  </si>
  <si>
    <t>395010</t>
  </si>
  <si>
    <t>KIT TOPPER PARA BOLO IMP CRUZEIRO - 06X01 - 395010</t>
  </si>
  <si>
    <t>321.101.150.127</t>
  </si>
  <si>
    <t>321127</t>
  </si>
  <si>
    <t>KIT TOPPER PARA BOLO IMP STITCH HALLOWEEN - 06X01 - 321127</t>
  </si>
  <si>
    <t>395.101.117.011</t>
  </si>
  <si>
    <t>395011</t>
  </si>
  <si>
    <t>MINI PAINEL IMP CRUZEIRO - 06X01 - 395011</t>
  </si>
  <si>
    <t>395.101.145.023</t>
  </si>
  <si>
    <t>395023</t>
  </si>
  <si>
    <t>PAINEL IMP CRUZEIRO - ESCUDO - 03X01 - 395023</t>
  </si>
  <si>
    <t>395.101.145.012</t>
  </si>
  <si>
    <t>395012</t>
  </si>
  <si>
    <t>PAINEL IMP CRUZEIRO - LETREIRO CABULOSO - 03X01 - 395012</t>
  </si>
  <si>
    <t>395.101.145.013</t>
  </si>
  <si>
    <t>395013</t>
  </si>
  <si>
    <t>PAINEL IMP CRUZEIRO - MASCOTE - 03X01 - 395013</t>
  </si>
  <si>
    <t>395.101.145.014</t>
  </si>
  <si>
    <t>395014</t>
  </si>
  <si>
    <t>PAINEL IMP CRUZEIRO - TAO COMBATIDO - 03X01 - 395014</t>
  </si>
  <si>
    <t>395.101.145.015</t>
  </si>
  <si>
    <t>395015</t>
  </si>
  <si>
    <t>PAINEL IMP GRD CRUZEIRO - ESCUDO - 03X01 - 395015</t>
  </si>
  <si>
    <t>321.101.145.128</t>
  </si>
  <si>
    <t>321128</t>
  </si>
  <si>
    <t>PAINEL IMP STITCH HALLOWEEN - ANGEL BRUXINHA - 03X01 - 321128</t>
  </si>
  <si>
    <t>321.101.145.129</t>
  </si>
  <si>
    <t>321129</t>
  </si>
  <si>
    <t>321.101.145.130</t>
  </si>
  <si>
    <t>321130</t>
  </si>
  <si>
    <t>PAINEL IMP STITCH HALLOWEEN - LETREIRO HAPPY HALLOWEEN - 03X01 - 321130</t>
  </si>
  <si>
    <t>321.101.145.131</t>
  </si>
  <si>
    <t>321131</t>
  </si>
  <si>
    <t>PAINEL IMP STITCH HALLOWEEN - STITCH VAMPIRO - 03X01 - 321131</t>
  </si>
  <si>
    <t>395.102.304.016</t>
  </si>
  <si>
    <t>395016</t>
  </si>
  <si>
    <t>PAINEL SUBL RT CRUZEIRO 0,85X0,55M - 03X01 - 395016</t>
  </si>
  <si>
    <t>395.102.304.017</t>
  </si>
  <si>
    <t>395017</t>
  </si>
  <si>
    <t>PAINEL SUBL RT CRUZEIRO 1,3X0,85M - 03X01 - 395017</t>
  </si>
  <si>
    <t>321.102.304.132</t>
  </si>
  <si>
    <t>321132</t>
  </si>
  <si>
    <t>PAINEL SUBL RT STITCH HALLOWEEN 0,85X0,55M - 03X01 - 321132</t>
  </si>
  <si>
    <t>395.102.302.020</t>
  </si>
  <si>
    <t>395020</t>
  </si>
  <si>
    <t>PAINEL TNT PQ CRUZEIRO - 03X01 - 395020</t>
  </si>
  <si>
    <t>395.101.116.021</t>
  </si>
  <si>
    <t>395021</t>
  </si>
  <si>
    <t>PALITOS DECOR IMP CRUZEIRO - 06X12 - 395021</t>
  </si>
  <si>
    <t>321.101.116.133</t>
  </si>
  <si>
    <t>321133</t>
  </si>
  <si>
    <t>PALITOS DECOR IMP STITCH HALLOWEEN - 06X12 - 321133</t>
  </si>
  <si>
    <t>321.101.112.119</t>
  </si>
  <si>
    <t>321119</t>
  </si>
  <si>
    <t>PCT BIG CX SUPRESA IMP BALDINHO STITCH - SORTIDO - 30X01 - 321119</t>
  </si>
  <si>
    <t>PCT BIG ENF IMP GRD STITCH - 06X01 - 321086</t>
  </si>
  <si>
    <t>321.101.110.134</t>
  </si>
  <si>
    <t>321134</t>
  </si>
  <si>
    <t>PCT BIG ENF IMP GRD STITCH HALLOWEEN - 06X01 - 321134</t>
  </si>
  <si>
    <t>321.101.110.135</t>
  </si>
  <si>
    <t>321135</t>
  </si>
  <si>
    <t>PCT BIG ENF IMP PQ STITCH HALLOWEEN - 10X01 - 321135</t>
  </si>
  <si>
    <t>655.606.601.043</t>
  </si>
  <si>
    <t>655043</t>
  </si>
  <si>
    <t>ZS HALLOWEEN KIT ENF ARANHAS 5CM - 03X30 - 655043</t>
  </si>
  <si>
    <t>211.101.118.014</t>
  </si>
  <si>
    <t>211014</t>
  </si>
  <si>
    <t>APQ GLITTER NOVEMBRO AZUL - LACO - 06X05 - 211014</t>
  </si>
  <si>
    <t>211.101.118.015</t>
  </si>
  <si>
    <t>211015</t>
  </si>
  <si>
    <t>APQ GRD GLITTER NOVEMBRO AZUL - LACO - 06X05 - 211015</t>
  </si>
  <si>
    <t>208.609.651.056</t>
  </si>
  <si>
    <t>208056</t>
  </si>
  <si>
    <t>BALAO REDONDO IMP 10 POL - REVEILLON BOAS FESTAS - 05X10 - 208056</t>
  </si>
  <si>
    <t>215.609.651.001</t>
  </si>
  <si>
    <t>215001</t>
  </si>
  <si>
    <t>BALAO REDONDO IMP 8 POL - BLACK FRIDAY SORTIDO - 05X20 - 215001</t>
  </si>
  <si>
    <t>395.609.651.002</t>
  </si>
  <si>
    <t>395002</t>
  </si>
  <si>
    <t>BALAO REDONDO IMP 8 POL - CRUZEIRO - 05X20 - 395002</t>
  </si>
  <si>
    <t>211.609.651.005</t>
  </si>
  <si>
    <t>211005</t>
  </si>
  <si>
    <t>BALAO REDONDO IMP 8 POL - NOVEMBRO AZUL SORTIDO - 05X20 - 211005</t>
  </si>
  <si>
    <t>211.609.651.004</t>
  </si>
  <si>
    <t>211004</t>
  </si>
  <si>
    <t>BALAO REDONDO IMP 8 POL - OUTUBRO ROSA SORTIDO - 05X20 - 211004</t>
  </si>
  <si>
    <t>115.602.301.147</t>
  </si>
  <si>
    <t>115147</t>
  </si>
  <si>
    <t>BOBINA TNT - XADREZAO OURO - 01X50 M - 115147</t>
  </si>
  <si>
    <t>115.602.301.148</t>
  </si>
  <si>
    <t>115148</t>
  </si>
  <si>
    <t>BOBINA TNT - XADREZAO PRATA - 01X50 M - 115148</t>
  </si>
  <si>
    <t>215.602.301.002</t>
  </si>
  <si>
    <t>215002</t>
  </si>
  <si>
    <t>BOBINA TNT BLACK FRIDAY PRETO E AMARELO - 01X25 M - 215002</t>
  </si>
  <si>
    <t>215.602.301.003</t>
  </si>
  <si>
    <t>215003</t>
  </si>
  <si>
    <t>BOBINA TNT BLACK FRIDAY PRETO E BRANCO - 01X25 M - 215003</t>
  </si>
  <si>
    <t>115.602.301.149</t>
  </si>
  <si>
    <t>115149</t>
  </si>
  <si>
    <t>BOBINA TNT BORBOLETA ROSA - 01X24 CEN - 115149</t>
  </si>
  <si>
    <t>206.602.301.108</t>
  </si>
  <si>
    <t>206108</t>
  </si>
  <si>
    <t>BOBINA TNT NATAL - 01X24 CEN - 206108</t>
  </si>
  <si>
    <t>206.602.301.109</t>
  </si>
  <si>
    <t>206109</t>
  </si>
  <si>
    <t>BOBINA TNT NATAL - 01X49 CEN - 206109</t>
  </si>
  <si>
    <t>206.602.301.229</t>
  </si>
  <si>
    <t>206229</t>
  </si>
  <si>
    <t>BOBINA TNT NATAL - CENARIO CASA NATALINA - 01X24 CEN - 206229</t>
  </si>
  <si>
    <t>206.602.301.179</t>
  </si>
  <si>
    <t>206179</t>
  </si>
  <si>
    <t>206.602.301.227</t>
  </si>
  <si>
    <t>206227</t>
  </si>
  <si>
    <t>BOBINA TNT NATAL - ENFEITES NATALINOS - 01X50 M - 206227</t>
  </si>
  <si>
    <t>206.602.301.180</t>
  </si>
  <si>
    <t>206180</t>
  </si>
  <si>
    <t>BOBINA TNT NATAL - FELIZ NATAL - 01X24 CEN - 206180</t>
  </si>
  <si>
    <t>206.602.301.182</t>
  </si>
  <si>
    <t>206182</t>
  </si>
  <si>
    <t>208.602.301.051</t>
  </si>
  <si>
    <t>208051</t>
  </si>
  <si>
    <t>BOBINA TNT REVEILLON - MOD 3 - 01X24 CEN - 208051</t>
  </si>
  <si>
    <t>213.101.109.001</t>
  </si>
  <si>
    <t>213001</t>
  </si>
  <si>
    <t>DECORACAO DE MESA NOITE FELIZ - PRESEPIO - 03X01 - 213001</t>
  </si>
  <si>
    <t>206.101.110.197</t>
  </si>
  <si>
    <t>206197</t>
  </si>
  <si>
    <t>ENF LETREIRO REVEILLON - 2025 PRATA - 03X01 - 206197</t>
  </si>
  <si>
    <t>215.101.101.004</t>
  </si>
  <si>
    <t>215004</t>
  </si>
  <si>
    <t>FAIXA GLITTER BLACK FRIDAY - 03X01 - 215004</t>
  </si>
  <si>
    <t>215.101.101.005</t>
  </si>
  <si>
    <t>215005</t>
  </si>
  <si>
    <t>FAIXA IMP BLACK FRIDAY - 03X01 - 215005</t>
  </si>
  <si>
    <t>211.101.101.016</t>
  </si>
  <si>
    <t>211016</t>
  </si>
  <si>
    <t>FAIXA IMP NOVEMBRO AZUL - 03X01 - 211016</t>
  </si>
  <si>
    <t>213.101.101.002</t>
  </si>
  <si>
    <t>213002</t>
  </si>
  <si>
    <t>GUIRLANDA NOITE FELIZ - PRESEPIO - 03X01 - 213002</t>
  </si>
  <si>
    <t>213.101.149.003</t>
  </si>
  <si>
    <t>213003</t>
  </si>
  <si>
    <t>JOGO AMERICANO EVA IMP NOITE FELIZ - PRESEPIO - 10X02 - 213003</t>
  </si>
  <si>
    <t>206.101.149.224</t>
  </si>
  <si>
    <t>206224</t>
  </si>
  <si>
    <t>JOGO AMERICANO EVA IMP REVEILLON - 10X02 - 206224</t>
  </si>
  <si>
    <t>213.101.126.004</t>
  </si>
  <si>
    <t>213004</t>
  </si>
  <si>
    <t>KIT PAINEIS IMP PQ NOITE FELIZ - PRESEPIO - 03X01 - 213004</t>
  </si>
  <si>
    <t>215.101.104.006</t>
  </si>
  <si>
    <t>215006</t>
  </si>
  <si>
    <t>PAINEL BLACK FRIDAY - 03X01 - 215006</t>
  </si>
  <si>
    <t>215.101.104.007</t>
  </si>
  <si>
    <t>215007</t>
  </si>
  <si>
    <t>PAINEL BLACK FRIDAY GRD - 03X01 - 215007</t>
  </si>
  <si>
    <t>215.101.145.008</t>
  </si>
  <si>
    <t>215008</t>
  </si>
  <si>
    <t>PAINEL IMP BLACK FRIDAY - LETREIRO - 03X01 - 215008</t>
  </si>
  <si>
    <t>213.101.145.005</t>
  </si>
  <si>
    <t>213005</t>
  </si>
  <si>
    <t>PAINEL IMP NOITE FELIZ - MENINO JESUS - 03X01 - 213005</t>
  </si>
  <si>
    <t>213.101.145.006</t>
  </si>
  <si>
    <t>213006</t>
  </si>
  <si>
    <t>PAINEL IMP NOITE FELIZ - PRESEPIO - 03X01 - 213006</t>
  </si>
  <si>
    <t>211.101.145.017</t>
  </si>
  <si>
    <t>211017</t>
  </si>
  <si>
    <t>PAINEL IMP NOVEMBRO AZUL - CORACAO - 03X01 - 211017</t>
  </si>
  <si>
    <t>211.101.145.018</t>
  </si>
  <si>
    <t>211018</t>
  </si>
  <si>
    <t>PAINEL IMP NOVEMBRO AZUL - E COISA DE HOMEM - 03X01 - 211018</t>
  </si>
  <si>
    <t>PAINEL IMP STITCH HALLOWEEN - STITCH NA ABOBORA - 03X01 - 321129</t>
  </si>
  <si>
    <t>211.101.104.003</t>
  </si>
  <si>
    <t>211003</t>
  </si>
  <si>
    <t>PAINEL NOVEMBRO AZUL MOD 02 - 03X01 - 211003</t>
  </si>
  <si>
    <t>206.102.302.161</t>
  </si>
  <si>
    <t>206161</t>
  </si>
  <si>
    <t>PAINEL TNT NATAL - 03X01 - 206161</t>
  </si>
  <si>
    <t>206.102.302.228</t>
  </si>
  <si>
    <t>206228</t>
  </si>
  <si>
    <t>PAINEL TNT NATAL - CENARIO CASA NATALINA - 03X01 - 206228</t>
  </si>
  <si>
    <t>206.102.302.217</t>
  </si>
  <si>
    <t>206217</t>
  </si>
  <si>
    <t>PAINEL TNT NATAL - FELIZ NATAL - 03X01 - 206217</t>
  </si>
  <si>
    <t>206.102.302.162</t>
  </si>
  <si>
    <t>206162</t>
  </si>
  <si>
    <t>PAINEL TNT NATAL - PAPAI NOEL REAL - 03X01 - 206162</t>
  </si>
  <si>
    <t>213.101.110.007</t>
  </si>
  <si>
    <t>213007</t>
  </si>
  <si>
    <t>PCT BIG ENF GLITTER GRD NOITE FELIZ - PRESEPIO DOURADO - 10X01 - 213007</t>
  </si>
  <si>
    <t>213.101.110.008</t>
  </si>
  <si>
    <t>213008</t>
  </si>
  <si>
    <t>PCT BIG ENF GLITTER GRD NOITE FELIZ - PRESEPIO VERMELHO - 10X01 - 213008</t>
  </si>
  <si>
    <t>213.101.110.011</t>
  </si>
  <si>
    <t>213011</t>
  </si>
  <si>
    <t>PCT BIG ENF GLITTER PQ NOITE FELIZ - PRESEPIO DOURADO - 30X01 - 213011</t>
  </si>
  <si>
    <t>213.101.110.012</t>
  </si>
  <si>
    <t>213012</t>
  </si>
  <si>
    <t>PCT BIG ENF GLITTER PQ NOITE FELIZ - PRESEPIO VERMELHO - 30X01 - 213012</t>
  </si>
  <si>
    <t>215.101.110.009</t>
  </si>
  <si>
    <t>215009</t>
  </si>
  <si>
    <t>PCT BIG ENF IMP GRD BLACK FRIDAY - 06X01 - 215009</t>
  </si>
  <si>
    <t>PCT BIG ENF IMP GRD CORINTHIANS - 06X01 - 393007</t>
  </si>
  <si>
    <t>211.101.110.019</t>
  </si>
  <si>
    <t>211019</t>
  </si>
  <si>
    <t>PCT BIG ENF IMP GRD NOVEMBRO AZUL - 06X01 - 211019</t>
  </si>
  <si>
    <t>213.101.110.009</t>
  </si>
  <si>
    <t>213009</t>
  </si>
  <si>
    <t>PCT BIG ENF IMP NOITE FELIZ - PRESEPIO - 10X01 - 213009</t>
  </si>
  <si>
    <t>215.101.101.010</t>
  </si>
  <si>
    <t>215010</t>
  </si>
  <si>
    <t>PCT BIG ENF IMP PEND PLAQUINHAS BLACK FRIDAY - 10X01 - 215010</t>
  </si>
  <si>
    <t>211.101.101.020</t>
  </si>
  <si>
    <t>211020</t>
  </si>
  <si>
    <t>PCT BIG ENF IMP PEND PLAQUINHAS NOVEMBRO AZUL - 10X01 - 211020</t>
  </si>
  <si>
    <t>213.101.110.010</t>
  </si>
  <si>
    <t>213010</t>
  </si>
  <si>
    <t>PCT BIG ENF IMP PQ NOITE FELIZ - PRESEPIO - 30X01 - 213010</t>
  </si>
  <si>
    <t>211.101.110.021</t>
  </si>
  <si>
    <t>211021</t>
  </si>
  <si>
    <t>PCT BIG ENF IMP PQ NOVEMBRO AZUL - 30X01 - 211021</t>
  </si>
  <si>
    <t>656.606.601.003</t>
  </si>
  <si>
    <t>656003</t>
  </si>
  <si>
    <t>ZS NATAL ENF LACO VERMELHO 6CM - 12X12 - 656003</t>
  </si>
  <si>
    <t>656.606.601.019</t>
  </si>
  <si>
    <t>656019</t>
  </si>
  <si>
    <t>ZS NATAL PISCA LED BRANCO 100 LAMP FIO TRANSP 10M 8F 127V - 10X01 - 656019</t>
  </si>
  <si>
    <t>656.606.601.021</t>
  </si>
  <si>
    <t>656021</t>
  </si>
  <si>
    <t>ZS NATAL PISCA LED COLOR 100 LAMP FIO TRANSP 10M 8F 127V - 10X01 - 656021</t>
  </si>
  <si>
    <t>656.606.601.022</t>
  </si>
  <si>
    <t>656022</t>
  </si>
  <si>
    <t>ZS NATAL PISCA LED COLOR 100 LAMP FIO TRANSP 10M 8F 220V - 10X01 - 656022</t>
  </si>
  <si>
    <t>656.606.601.023</t>
  </si>
  <si>
    <t>656023</t>
  </si>
  <si>
    <t>ZS NATAL PISCA LED COLOR 100 MICRO LAMP FIO VERDE 5M 8F - 220V - 10X01 - 656023</t>
  </si>
  <si>
    <t>656.606.601.024</t>
  </si>
  <si>
    <t>656024</t>
  </si>
  <si>
    <t>ZS NATAL PISCA LED COLOR 100 MICRO LAMP FIO VERDE 5M 8F 127V - 10X01 - 656024</t>
  </si>
  <si>
    <t>201.602.301.089</t>
  </si>
  <si>
    <t>201089</t>
  </si>
  <si>
    <t>201.602.301.090</t>
  </si>
  <si>
    <t>201090</t>
  </si>
  <si>
    <t>201.602.301.094</t>
  </si>
  <si>
    <t>201094</t>
  </si>
  <si>
    <t>201.602.301.088</t>
  </si>
  <si>
    <t>201088</t>
  </si>
  <si>
    <t>134.602.301.001</t>
  </si>
  <si>
    <t>134001</t>
  </si>
  <si>
    <t>204.602.301.335</t>
  </si>
  <si>
    <t>204335</t>
  </si>
  <si>
    <t>204.602.301.336</t>
  </si>
  <si>
    <t>204336</t>
  </si>
  <si>
    <t>204.602.301.337</t>
  </si>
  <si>
    <t>204337</t>
  </si>
  <si>
    <t>204.602.301.176</t>
  </si>
  <si>
    <t>204176</t>
  </si>
  <si>
    <t>204.602.301.177</t>
  </si>
  <si>
    <t>204177</t>
  </si>
  <si>
    <t>204.602.301.169</t>
  </si>
  <si>
    <t>204169</t>
  </si>
  <si>
    <t>204.602.301.168</t>
  </si>
  <si>
    <t>204168</t>
  </si>
  <si>
    <t>204.602.301.235</t>
  </si>
  <si>
    <t>204235</t>
  </si>
  <si>
    <t>204.602.301.236</t>
  </si>
  <si>
    <t>204236</t>
  </si>
  <si>
    <t>204.602.301.237</t>
  </si>
  <si>
    <t>204237</t>
  </si>
  <si>
    <t>204.602.301.238</t>
  </si>
  <si>
    <t>204238</t>
  </si>
  <si>
    <t>204.602.301.241</t>
  </si>
  <si>
    <t>204241</t>
  </si>
  <si>
    <t>204.602.301.242</t>
  </si>
  <si>
    <t>204242</t>
  </si>
  <si>
    <t>321.602.301.099</t>
  </si>
  <si>
    <t>321099</t>
  </si>
  <si>
    <t>208.602.301.004</t>
  </si>
  <si>
    <t>208004</t>
  </si>
  <si>
    <t>113.101.101.125</t>
  </si>
  <si>
    <t>113125</t>
  </si>
  <si>
    <t>113.101.101.126</t>
  </si>
  <si>
    <t>113126</t>
  </si>
  <si>
    <t>113.101.101.127</t>
  </si>
  <si>
    <t>113127</t>
  </si>
  <si>
    <t>113.101.101.128</t>
  </si>
  <si>
    <t>113128</t>
  </si>
  <si>
    <t>113.101.101.129</t>
  </si>
  <si>
    <t>113129</t>
  </si>
  <si>
    <t>113.101.101.130</t>
  </si>
  <si>
    <t>113130</t>
  </si>
  <si>
    <t>113.101.101.131</t>
  </si>
  <si>
    <t>113131</t>
  </si>
  <si>
    <t>204.105.407.188</t>
  </si>
  <si>
    <t>204188</t>
  </si>
  <si>
    <t>204.105.407.189</t>
  </si>
  <si>
    <t>204189</t>
  </si>
  <si>
    <t>204.105.410.190</t>
  </si>
  <si>
    <t>204190</t>
  </si>
  <si>
    <t>204.105.410.191</t>
  </si>
  <si>
    <t>204191</t>
  </si>
  <si>
    <t>381.101.107.014</t>
  </si>
  <si>
    <t>381014</t>
  </si>
  <si>
    <t>394.107.141.030</t>
  </si>
  <si>
    <t>394030</t>
  </si>
  <si>
    <t>393.107.141.030</t>
  </si>
  <si>
    <t>393030</t>
  </si>
  <si>
    <t>392.107.141.033</t>
  </si>
  <si>
    <t>392033</t>
  </si>
  <si>
    <t>391.107.141.031</t>
  </si>
  <si>
    <t>391031</t>
  </si>
  <si>
    <t>201.101.132.091</t>
  </si>
  <si>
    <t>201091</t>
  </si>
  <si>
    <t>601.103.202.754</t>
  </si>
  <si>
    <t>601754</t>
  </si>
  <si>
    <t>601.103.202.755</t>
  </si>
  <si>
    <t>601755</t>
  </si>
  <si>
    <t>601.103.202.756</t>
  </si>
  <si>
    <t>601756</t>
  </si>
  <si>
    <t>601.103.202.757</t>
  </si>
  <si>
    <t>601757</t>
  </si>
  <si>
    <t>601.103.202.758</t>
  </si>
  <si>
    <t>601758</t>
  </si>
  <si>
    <t>601.103.202.759</t>
  </si>
  <si>
    <t>601759</t>
  </si>
  <si>
    <t>601.103.202.760</t>
  </si>
  <si>
    <t>601760</t>
  </si>
  <si>
    <t>601.103.202.761</t>
  </si>
  <si>
    <t>601761</t>
  </si>
  <si>
    <t>601.103.202.762</t>
  </si>
  <si>
    <t>601762</t>
  </si>
  <si>
    <t>601.103.202.763</t>
  </si>
  <si>
    <t>601763</t>
  </si>
  <si>
    <t>601.103.202.764</t>
  </si>
  <si>
    <t>601764</t>
  </si>
  <si>
    <t>601.103.202.765</t>
  </si>
  <si>
    <t>601765</t>
  </si>
  <si>
    <t>601.103.202.766</t>
  </si>
  <si>
    <t>601766</t>
  </si>
  <si>
    <t>601.103.202.767</t>
  </si>
  <si>
    <t>601767</t>
  </si>
  <si>
    <t>601.103.202.768</t>
  </si>
  <si>
    <t>601768</t>
  </si>
  <si>
    <t>601.103.202.769</t>
  </si>
  <si>
    <t>601769</t>
  </si>
  <si>
    <t>601.103.202.770</t>
  </si>
  <si>
    <t>601770</t>
  </si>
  <si>
    <t>601.103.202.771</t>
  </si>
  <si>
    <t>601771</t>
  </si>
  <si>
    <t>601.103.202.772</t>
  </si>
  <si>
    <t>601772</t>
  </si>
  <si>
    <t>601.103.202.773</t>
  </si>
  <si>
    <t>601773</t>
  </si>
  <si>
    <t>601.103.202.774</t>
  </si>
  <si>
    <t>601774</t>
  </si>
  <si>
    <t>601.103.202.775</t>
  </si>
  <si>
    <t>601775</t>
  </si>
  <si>
    <t>601.103.202.776</t>
  </si>
  <si>
    <t>601776</t>
  </si>
  <si>
    <t>601.103.202.777</t>
  </si>
  <si>
    <t>601777</t>
  </si>
  <si>
    <t>601.103.202.778</t>
  </si>
  <si>
    <t>601778</t>
  </si>
  <si>
    <t>601.103.202.779</t>
  </si>
  <si>
    <t>601779</t>
  </si>
  <si>
    <t>601.103.202.780</t>
  </si>
  <si>
    <t>601780</t>
  </si>
  <si>
    <t>601.103.202.781</t>
  </si>
  <si>
    <t>601781</t>
  </si>
  <si>
    <t>601.103.202.782</t>
  </si>
  <si>
    <t>601782</t>
  </si>
  <si>
    <t>601.103.202.783</t>
  </si>
  <si>
    <t>601783</t>
  </si>
  <si>
    <t>601.103.202.784</t>
  </si>
  <si>
    <t>601784</t>
  </si>
  <si>
    <t>601.103.202.785</t>
  </si>
  <si>
    <t>601785</t>
  </si>
  <si>
    <t>601.103.202.786</t>
  </si>
  <si>
    <t>601786</t>
  </si>
  <si>
    <t>601.103.202.787</t>
  </si>
  <si>
    <t>601787</t>
  </si>
  <si>
    <t>601.103.202.788</t>
  </si>
  <si>
    <t>601788</t>
  </si>
  <si>
    <t>601.103.202.789</t>
  </si>
  <si>
    <t>601789</t>
  </si>
  <si>
    <t>601.103.202.790</t>
  </si>
  <si>
    <t>601790</t>
  </si>
  <si>
    <t>601.103.202.791</t>
  </si>
  <si>
    <t>601791</t>
  </si>
  <si>
    <t>601.103.202.792</t>
  </si>
  <si>
    <t>601792</t>
  </si>
  <si>
    <t>601.103.202.793</t>
  </si>
  <si>
    <t>601793</t>
  </si>
  <si>
    <t>601.103.202.794</t>
  </si>
  <si>
    <t>601794</t>
  </si>
  <si>
    <t>601.103.202.795</t>
  </si>
  <si>
    <t>601795</t>
  </si>
  <si>
    <t>601.103.202.796</t>
  </si>
  <si>
    <t>601796</t>
  </si>
  <si>
    <t>601.103.202.797</t>
  </si>
  <si>
    <t>601797</t>
  </si>
  <si>
    <t>601.103.202.798</t>
  </si>
  <si>
    <t>601798</t>
  </si>
  <si>
    <t>601.103.202.799</t>
  </si>
  <si>
    <t>601799</t>
  </si>
  <si>
    <t>601.103.202.800</t>
  </si>
  <si>
    <t>601800</t>
  </si>
  <si>
    <t>601.103.202.801</t>
  </si>
  <si>
    <t>601801</t>
  </si>
  <si>
    <t>601.103.202.802</t>
  </si>
  <si>
    <t>601802</t>
  </si>
  <si>
    <t>601.103.202.803</t>
  </si>
  <si>
    <t>601803</t>
  </si>
  <si>
    <t>601.103.202.804</t>
  </si>
  <si>
    <t>601804</t>
  </si>
  <si>
    <t>601.103.202.805</t>
  </si>
  <si>
    <t>601805</t>
  </si>
  <si>
    <t>113.101.104.120</t>
  </si>
  <si>
    <t>113120</t>
  </si>
  <si>
    <t>113.101.104.121</t>
  </si>
  <si>
    <t>113121</t>
  </si>
  <si>
    <t>113.101.104.122</t>
  </si>
  <si>
    <t>113122</t>
  </si>
  <si>
    <t>113.101.104.123</t>
  </si>
  <si>
    <t>113123</t>
  </si>
  <si>
    <t>106.101.104.022</t>
  </si>
  <si>
    <t>106022</t>
  </si>
  <si>
    <t>113.101.104.124</t>
  </si>
  <si>
    <t>113124</t>
  </si>
  <si>
    <t>201.101.132.092</t>
  </si>
  <si>
    <t>201092</t>
  </si>
  <si>
    <t>201.101.132.093</t>
  </si>
  <si>
    <t>201093</t>
  </si>
  <si>
    <t>321.101.104.149</t>
  </si>
  <si>
    <t>321149</t>
  </si>
  <si>
    <t>321.101.104.150</t>
  </si>
  <si>
    <t>321150</t>
  </si>
  <si>
    <t>321.101.104.151</t>
  </si>
  <si>
    <t>321151</t>
  </si>
  <si>
    <t>321.101.104.152</t>
  </si>
  <si>
    <t>321152</t>
  </si>
  <si>
    <t>321.102.304.070</t>
  </si>
  <si>
    <t>321070</t>
  </si>
  <si>
    <t>204.102.302.338</t>
  </si>
  <si>
    <t>204338</t>
  </si>
  <si>
    <t>204.102.302.302</t>
  </si>
  <si>
    <t>204302</t>
  </si>
  <si>
    <t>321.102.302.102</t>
  </si>
  <si>
    <t>321102</t>
  </si>
  <si>
    <t>321.101.132.153</t>
  </si>
  <si>
    <t>321153</t>
  </si>
  <si>
    <t>654.606.601.002</t>
  </si>
  <si>
    <t>654002</t>
  </si>
  <si>
    <t>651.606.601.008</t>
  </si>
  <si>
    <t>651008</t>
  </si>
  <si>
    <t>651.606.601.012</t>
  </si>
  <si>
    <t>651012</t>
  </si>
  <si>
    <t>651.606.601.013</t>
  </si>
  <si>
    <t>651013</t>
  </si>
  <si>
    <t>651.606.601.242</t>
  </si>
  <si>
    <t>651242</t>
  </si>
  <si>
    <t>651.606.601.031</t>
  </si>
  <si>
    <t>651031</t>
  </si>
  <si>
    <t>651.606.601.360</t>
  </si>
  <si>
    <t>651360</t>
  </si>
  <si>
    <t>651.606.601.361</t>
  </si>
  <si>
    <t>651361</t>
  </si>
  <si>
    <t>651.606.601.362</t>
  </si>
  <si>
    <t>651362</t>
  </si>
  <si>
    <t>651.606.601.363</t>
  </si>
  <si>
    <t>651363</t>
  </si>
  <si>
    <t>651.606.601.364</t>
  </si>
  <si>
    <t>651364</t>
  </si>
  <si>
    <t>651.606.601.365</t>
  </si>
  <si>
    <t>651365</t>
  </si>
  <si>
    <t>651.606.601.366</t>
  </si>
  <si>
    <t>651366</t>
  </si>
  <si>
    <t>651.606.601.367</t>
  </si>
  <si>
    <t>651367</t>
  </si>
  <si>
    <t>651.606.601.368</t>
  </si>
  <si>
    <t>651368</t>
  </si>
  <si>
    <t>651.606.601.369</t>
  </si>
  <si>
    <t>651369</t>
  </si>
  <si>
    <t>651.606.601.370</t>
  </si>
  <si>
    <t>651370</t>
  </si>
  <si>
    <t>651.606.601.371</t>
  </si>
  <si>
    <t>651371</t>
  </si>
  <si>
    <t>651.606.601.372</t>
  </si>
  <si>
    <t>651372</t>
  </si>
  <si>
    <t>651.606.601.373</t>
  </si>
  <si>
    <t>651373</t>
  </si>
  <si>
    <t>651.606.601.274</t>
  </si>
  <si>
    <t>651274</t>
  </si>
  <si>
    <t>654.606.601.013</t>
  </si>
  <si>
    <t>654013</t>
  </si>
  <si>
    <t>654.606.601.009</t>
  </si>
  <si>
    <t>654009</t>
  </si>
  <si>
    <t>654.606.601.003</t>
  </si>
  <si>
    <t>654003</t>
  </si>
  <si>
    <t>654.606.601.004</t>
  </si>
  <si>
    <t>654004</t>
  </si>
  <si>
    <t>654.606.601.010</t>
  </si>
  <si>
    <t>654010</t>
  </si>
  <si>
    <t>654.606.601.011</t>
  </si>
  <si>
    <t>654011</t>
  </si>
  <si>
    <t>654.606.601.012</t>
  </si>
  <si>
    <t>654012</t>
  </si>
  <si>
    <t>654.606.601.001</t>
  </si>
  <si>
    <t>654001</t>
  </si>
  <si>
    <t>654.606.601.007</t>
  </si>
  <si>
    <t>654007</t>
  </si>
  <si>
    <t>654.606.601.008</t>
  </si>
  <si>
    <t>654008</t>
  </si>
  <si>
    <t>654.606.601.006</t>
  </si>
  <si>
    <t>654006</t>
  </si>
  <si>
    <t>651.606.601.388</t>
  </si>
  <si>
    <t>651388</t>
  </si>
  <si>
    <t>651.606.601.389</t>
  </si>
  <si>
    <t>651389</t>
  </si>
  <si>
    <t>671.606.602.017</t>
  </si>
  <si>
    <t>671017</t>
  </si>
  <si>
    <t>671.606.602.018</t>
  </si>
  <si>
    <t>671018</t>
  </si>
  <si>
    <t>671.606.602.015</t>
  </si>
  <si>
    <t>671015</t>
  </si>
  <si>
    <t>671.606.602.019</t>
  </si>
  <si>
    <t>671019</t>
  </si>
  <si>
    <t>671.606.602.020</t>
  </si>
  <si>
    <t>671020</t>
  </si>
  <si>
    <t>671.606.602.021</t>
  </si>
  <si>
    <t>671021</t>
  </si>
  <si>
    <t>671.606.602.022</t>
  </si>
  <si>
    <t>671022</t>
  </si>
  <si>
    <t>671.606.602.023</t>
  </si>
  <si>
    <t>671023</t>
  </si>
  <si>
    <t>671.606.602.024</t>
  </si>
  <si>
    <t>671024</t>
  </si>
  <si>
    <t>671.606.602.025</t>
  </si>
  <si>
    <t>671025</t>
  </si>
  <si>
    <t>671.606.602.026</t>
  </si>
  <si>
    <t>671026</t>
  </si>
  <si>
    <t>671.606.602.029</t>
  </si>
  <si>
    <t>671029</t>
  </si>
  <si>
    <t>671.606.602.031</t>
  </si>
  <si>
    <t>671031</t>
  </si>
  <si>
    <t>671.606.602.032</t>
  </si>
  <si>
    <t>671032</t>
  </si>
  <si>
    <t>671.606.602.035</t>
  </si>
  <si>
    <t>671035</t>
  </si>
  <si>
    <t>671.606.602.036</t>
  </si>
  <si>
    <t>671036</t>
  </si>
  <si>
    <t>671.606.602.037</t>
  </si>
  <si>
    <t>671037</t>
  </si>
  <si>
    <t>671.606.602.038</t>
  </si>
  <si>
    <t>671038</t>
  </si>
  <si>
    <t>671.606.602.040</t>
  </si>
  <si>
    <t>671040</t>
  </si>
  <si>
    <t>671.606.602.045</t>
  </si>
  <si>
    <t>671045</t>
  </si>
  <si>
    <t>671.606.602.042</t>
  </si>
  <si>
    <t>671042</t>
  </si>
  <si>
    <t>671.606.602.044</t>
  </si>
  <si>
    <t>671044</t>
  </si>
  <si>
    <t>BOBINA TNT ESCOLAR - APRENDENDO LETRAS - 25M 01X50 CEN - 201089</t>
  </si>
  <si>
    <t>BOBINA TNT ESCOLAR - APRENDENDO NUMEROS - 25M 01X50 CEN - 201090</t>
  </si>
  <si>
    <t>BOBINA TNT ESCOLAR - ESTAMPADA LAPIS E DESENHOS - 01X25 M - 201094</t>
  </si>
  <si>
    <t>BOBINA TNT ESCOLAR - MAPA MUNDI - 25M 01X50 CEN - 201088</t>
  </si>
  <si>
    <t>BOBINA TNT INCLUSAO - QUEBRA-CABECA - 01X50 M - 134001</t>
  </si>
  <si>
    <t>BOBINA TNT JUNINO - BANDERINHAS LISAS - 01X50 M - 204335</t>
  </si>
  <si>
    <t>BOBINA TNT JUNINO - BARRACA JUNINA - 01X24 CEN - 204336</t>
  </si>
  <si>
    <t>BOBINA TNT JUNINO - CHITA BRANCA - 01X50 M - 204337</t>
  </si>
  <si>
    <t>BOBINA TNT JUNINO CANGACO - 01X24 CEN - 204176</t>
  </si>
  <si>
    <t>BOBINA TNT JUNINO CANGACO - 01X49 CEN - 204177</t>
  </si>
  <si>
    <t>BOBINA TNT JUNINO CHITA AZUL - 01X50 M - 204169</t>
  </si>
  <si>
    <t>BOBINA TNT JUNINO CHITA VERMELHA - 01X50 M - 204168</t>
  </si>
  <si>
    <t>BOBINA TNT JUNINO NOVO - ARRAIA - 01X24 CEN - 204235</t>
  </si>
  <si>
    <t>BOBINA TNT JUNINO NOVO - ARRAIA - 01X49 CEN - 204236</t>
  </si>
  <si>
    <t>BOBINA TNT JUNINO NOVO - BANDERINHAS - 01X50 M - 204237</t>
  </si>
  <si>
    <t>BOBINA TNT JUNINO NOVO - CHITA AMARELA - 01X50 M - 204238</t>
  </si>
  <si>
    <t>BOBINA TNT JUNINO NOVO - FESTA JUNINA CRIANCAS - 01X24 CEN - 204241</t>
  </si>
  <si>
    <t>BOBINA TNT JUNINO NOVO - FESTA JUNINA CRIANCAS - 01X49 CEN - 204242</t>
  </si>
  <si>
    <t>BOBINA TNT PQ STITCH JUNINO - 01X49 CEN - 321099</t>
  </si>
  <si>
    <t>BOBINA TNT REVEILLON FELIZ ANO NOVO MOD2 - 01X24 CEN - 208004</t>
  </si>
  <si>
    <t>FAIXA BEM-VINDO - GLITTER AZUL - 03X01 - 113125</t>
  </si>
  <si>
    <t>FAIXA BEM-VINDO - GLITTER COLORIDO - 03X01 - 113126</t>
  </si>
  <si>
    <t>FAIXA BEM-VINDO - GLITTER DOURADO - 03X01 - 113127</t>
  </si>
  <si>
    <t>FAIXA BEM-VINDO - GLITTER PRATA - 03X01 - 113128</t>
  </si>
  <si>
    <t>FAIXA BEM-VINDO - GLITTER PRETO - 03X01 - 113129</t>
  </si>
  <si>
    <t>FAIXA BEM-VINDO - GLITTER ROSA - 03X01 - 113130</t>
  </si>
  <si>
    <t>FAIXA BEM-VINDO - GLITTER VERMELHO - 03X01 - 113131</t>
  </si>
  <si>
    <t>FORMINHA SWEET A - ISABELLA CHITA - 01X24 - 204188</t>
  </si>
  <si>
    <t>FORMINHA SWEET A - ISABELLA XADREZ - 01X24 - 204189</t>
  </si>
  <si>
    <t>FORMINHA SWEET A - VALENTINA CHITA - 01X24 - 204190</t>
  </si>
  <si>
    <t>FORMINHA SWEET A - VALENTINA XADREZ - 01X24 - 204191</t>
  </si>
  <si>
    <t>KIT ENF IMP GALINHA PINTADINHA - 03X01 - 381014</t>
  </si>
  <si>
    <t>KIT FESTA ECONOMICO ATLETICO MINEIRO - 06X01 - 394030</t>
  </si>
  <si>
    <t>KIT FESTA ECONOMICO CORINTHIANS - 06X01 - 393030</t>
  </si>
  <si>
    <t>KIT FESTA ECONOMICO CRUZEIRO - 06X01 - 395009</t>
  </si>
  <si>
    <t>KIT FESTA ECONOMICO PAIS - MELHOR PAI DO MUNDO - 06X01 - 210016</t>
  </si>
  <si>
    <t>KIT FESTA ECONOMICO PALMEIRAS - 06X01 - 392033</t>
  </si>
  <si>
    <t>KIT FESTA ECONOMICO SAO PAULO FC - 06X01 - 391031</t>
  </si>
  <si>
    <t>KIT FESTA ECONOMICO STITCH BABY - 06X01 - 321046</t>
  </si>
  <si>
    <t>KIT FESTA ECONOMICO STITCH CHA REVELACAO - 06X01 - 321076</t>
  </si>
  <si>
    <t>KIT FESTA ECONOMICO STITCH HALLOWEEN - 06X01 - 321126</t>
  </si>
  <si>
    <t>KIT FESTA ECONOMICO STITCH O FILME - 06X01 - 402008</t>
  </si>
  <si>
    <t>KIT PAINEIS ESCOLAR ALFABETO COLORIDO CLASSICO - 03X01 - 201091</t>
  </si>
  <si>
    <t>LETRA GLITTER BRANCA A - 10X01 - 601754</t>
  </si>
  <si>
    <t>LETRA GLITTER BRANCA B - 05X01 - 601755</t>
  </si>
  <si>
    <t>LETRA GLITTER BRANCA C - 05X01 - 601756</t>
  </si>
  <si>
    <t>LETRA GLITTER BRANCA D - 05X01 - 601757</t>
  </si>
  <si>
    <t>LETRA GLITTER BRANCA E - 10X01 - 601758</t>
  </si>
  <si>
    <t>LETRA GLITTER BRANCA F - 05X01 - 601759</t>
  </si>
  <si>
    <t>LETRA GLITTER BRANCA G - 05X01 - 601760</t>
  </si>
  <si>
    <t>LETRA GLITTER BRANCA H - 05X01 - 601761</t>
  </si>
  <si>
    <t>LETRA GLITTER BRANCA I - 10X01 - 601762</t>
  </si>
  <si>
    <t>LETRA GLITTER BRANCA J - 05X01 - 601763</t>
  </si>
  <si>
    <t>LETRA GLITTER BRANCA K - 05X01 - 601764</t>
  </si>
  <si>
    <t>LETRA GLITTER BRANCA L - 05X01 - 601765</t>
  </si>
  <si>
    <t>LETRA GLITTER BRANCA M - 05X01 - 601766</t>
  </si>
  <si>
    <t>LETRA GLITTER BRANCA N - 05X01 - 601767</t>
  </si>
  <si>
    <t>LETRA GLITTER BRANCA O - 10X01 - 601768</t>
  </si>
  <si>
    <t>LETRA GLITTER BRANCA P - 05X01 - 601769</t>
  </si>
  <si>
    <t>LETRA GLITTER BRANCA Q - 05X01 - 601770</t>
  </si>
  <si>
    <t>LETRA GLITTER BRANCA R - 05X01 - 601771</t>
  </si>
  <si>
    <t>LETRA GLITTER BRANCA S - 05X01 - 601772</t>
  </si>
  <si>
    <t>LETRA GLITTER BRANCA T - 05X01 - 601773</t>
  </si>
  <si>
    <t>LETRA GLITTER BRANCA U - 10X01 - 601774</t>
  </si>
  <si>
    <t>LETRA GLITTER BRANCA V - 05X01 - 601775</t>
  </si>
  <si>
    <t>LETRA GLITTER BRANCA W - 05X01 - 601776</t>
  </si>
  <si>
    <t>LETRA GLITTER BRANCA X - 05X01 - 601777</t>
  </si>
  <si>
    <t>LETRA GLITTER BRANCA Y - 05X01 - 601778</t>
  </si>
  <si>
    <t>LETRA GLITTER BRANCA Z - 05X01 - 601779</t>
  </si>
  <si>
    <t>LETRA GLITTER PRETA A - 10X01 - 601780</t>
  </si>
  <si>
    <t>LETRA GLITTER PRETA B - 05X01 - 601781</t>
  </si>
  <si>
    <t>LETRA GLITTER PRETA C - 05X01 - 601782</t>
  </si>
  <si>
    <t>LETRA GLITTER PRETA D - 05X01 - 601783</t>
  </si>
  <si>
    <t>LETRA GLITTER PRETA E - 10X01 - 601784</t>
  </si>
  <si>
    <t>LETRA GLITTER PRETA F - 05X01 - 601785</t>
  </si>
  <si>
    <t>LETRA GLITTER PRETA G - 05X01 - 601786</t>
  </si>
  <si>
    <t>LETRA GLITTER PRETA H - 05X01 - 601787</t>
  </si>
  <si>
    <t>LETRA GLITTER PRETA I - 10X01 - 601788</t>
  </si>
  <si>
    <t>LETRA GLITTER PRETA J - 05X01 - 601789</t>
  </si>
  <si>
    <t>LETRA GLITTER PRETA K - 05X01 - 601790</t>
  </si>
  <si>
    <t>LETRA GLITTER PRETA L - 05X01 - 601791</t>
  </si>
  <si>
    <t>LETRA GLITTER PRETA M - 05X01 - 601792</t>
  </si>
  <si>
    <t>LETRA GLITTER PRETA N - 05X01 - 601793</t>
  </si>
  <si>
    <t>LETRA GLITTER PRETA O - 10X01 - 601794</t>
  </si>
  <si>
    <t>LETRA GLITTER PRETA P - 05X01 - 601795</t>
  </si>
  <si>
    <t>LETRA GLITTER PRETA Q - 05X01 - 601796</t>
  </si>
  <si>
    <t>LETRA GLITTER PRETA R - 05X01 - 601797</t>
  </si>
  <si>
    <t>LETRA GLITTER PRETA S - 05X01 - 601798</t>
  </si>
  <si>
    <t>LETRA GLITTER PRETA T - 05X01 - 601799</t>
  </si>
  <si>
    <t>LETRA GLITTER PRETA U - 10X01 - 601800</t>
  </si>
  <si>
    <t>LETRA GLITTER PRETA V - 05X01 - 601801</t>
  </si>
  <si>
    <t>LETRA GLITTER PRETA W - 05X01 - 601802</t>
  </si>
  <si>
    <t>LETRA GLITTER PRETA X - 05X01 - 601803</t>
  </si>
  <si>
    <t>LETRA GLITTER PRETA Y - 05X01 - 601804</t>
  </si>
  <si>
    <t>LETRA GLITTER PRETA Z - 05X01 - 601805</t>
  </si>
  <si>
    <t>PAINEL BEM-VINDOS - GLITTER AZUL E BRANCO - 03X01 - 113120</t>
  </si>
  <si>
    <t>PAINEL BEM-VINDOS - GLITTER DOURADO E PRETO - 03X01 - 113121</t>
  </si>
  <si>
    <t>PAINEL BEM-VINDOS - GLITTER PRATA E PRETO - 03X01 - 113122</t>
  </si>
  <si>
    <t>PAINEL BEM-VINDOS - GLITTER ROSA E BRANCO - 03X01 - 113123</t>
  </si>
  <si>
    <t>PAINEL FAZENDINHA VAQUINHA - 03X01 - 106022</t>
  </si>
  <si>
    <t>PAINEL GRD BEM-VINDOS - GLITTER COLORIDO - 03X01 - 113124</t>
  </si>
  <si>
    <t>PAINEL IMP ESCOLAR - COMBINADOS DA TURMA - 03X01 - 201092</t>
  </si>
  <si>
    <t>PAINEL IMP ESCOLAR - QUADRO CALENDARIO - 03X01 - 201093</t>
  </si>
  <si>
    <t>PAINEL IMP STITCH ESCOLAR - LETREIRO BEM-VINDOS - 03X01 - 321149</t>
  </si>
  <si>
    <t>PAINEL IMP STITCH ESCOLAR - QUADRO CALENDARIO - 03X01 - 321150</t>
  </si>
  <si>
    <t>PAINEL IMP STITCH ESCOLAR - QUADRO DO COMPORTAMENTO - 03X01 - 321151</t>
  </si>
  <si>
    <t>PAINEL IMP STITCH ESCOLAR - QUADRO SEJAM BEM-VINDOS - 03X01 - 321152</t>
  </si>
  <si>
    <t>PAINEL SUBL RT STITCH JUNINO 0,85X0,55M - 03X01 - 321070</t>
  </si>
  <si>
    <t>PAINEL TNT JUNINO NOVO - ARRAIA - 03X01 - 204302</t>
  </si>
  <si>
    <t>PAINEL TNT PQ STITCH JUNINO - 03X01 - 321102</t>
  </si>
  <si>
    <t>ZS ARGOLA PLASTICA COLORIDA - 05X10 - 654002</t>
  </si>
  <si>
    <t>ZS BALAO DE SEDA - 06X05 - 651008</t>
  </si>
  <si>
    <t>ZS BANDEIRINHA PAPEL SEDA - 12X01 - 651012</t>
  </si>
  <si>
    <t>ZS BANDEIROES TRES SANTOS C/ FRANJA - 03X01 - 651013</t>
  </si>
  <si>
    <t>ZS CHAPEU DE PALHA MINIATURA - 01X50 - 651242</t>
  </si>
  <si>
    <t>ZS ESTALOS DE SALAO DISPLAY - 01X50 - 651031</t>
  </si>
  <si>
    <t>ZS FAIXA FELIZ ANIVERSARIO BANDEIRINHA GLITTER AZUL - 05X01 - 651360</t>
  </si>
  <si>
    <t>ZS FAIXA FELIZ ANIVERSARIO BANDEIRINHA GLITTER DOURADA - 05X01 - 651361</t>
  </si>
  <si>
    <t>ZS FAIXA FELIZ ANIVERSARIO BANDEIRINHA GLITTER PRATA - 05X01 - 651362</t>
  </si>
  <si>
    <t>ZS FAIXA FELIZ ANIVERSARIO BANDEIRINHA GLITTER ROSE GOLD - 05X01 - 651363</t>
  </si>
  <si>
    <t>ZS FAIXA FELIZ ANIVERSARIO METALIZADA CURS AZUL - 05X01 - 651364</t>
  </si>
  <si>
    <t>ZS FAIXA FELIZ ANIVERSARIO METALIZADA CURS DOURADA - 05X01 - 651365</t>
  </si>
  <si>
    <t>ZS FAIXA FELIZ ANIVERSARIO METALIZADA CURS PRATA - 05X01 - 651366</t>
  </si>
  <si>
    <t>ZS FAIXA FELIZ ANIVERSARIO METALIZADA CURS ROSE GOLD - 05X01 - 651367</t>
  </si>
  <si>
    <t>ZS FAIXA PARABENS BANDEIRINHA GLITTER DOURADA - 05X01 - 651368</t>
  </si>
  <si>
    <t>ZS FAIXA PARABENS BANDEIRINHA GLITTER PRATA - 05X01 - 651369</t>
  </si>
  <si>
    <t>ZS FAIXA PARABENS BANDEIRINHA GLITTER ROSE GOLD - 05X01 - 651370</t>
  </si>
  <si>
    <t>ZS FAIXA PARABENS METALIZADA BASTAO DOURADA - 05X01 - 651371</t>
  </si>
  <si>
    <t>ZS FAIXA PARABENS METALIZADA BASTAO PRATA - 05X01 - 651372</t>
  </si>
  <si>
    <t>ZS FAIXA PARABENS METALIZADA BASTAO ROSE GOLD - 05X01 - 651373</t>
  </si>
  <si>
    <t>ZS JUNINO BANDEIRINHA DE PLASTICO - 12X01 - 651274</t>
  </si>
  <si>
    <t>ZS JUNINO BOLINHA PLASTICA - 05X12 - 654013</t>
  </si>
  <si>
    <t>ZS JUNINO CARTELA BINGO JORNAL - 05X100 - 654009</t>
  </si>
  <si>
    <t>ZS JUNINO CHAPEU PALHA BONECA - 06X01 - 654003</t>
  </si>
  <si>
    <t>ZS JUNINO CHAPEU PALHA COM TRANCAS - 06X01 - 654004</t>
  </si>
  <si>
    <t>ZS JUNINO KIT PESCARIA - 05X01 - 654010</t>
  </si>
  <si>
    <t>ZS JUNINO PEIXINHO PLASTICO P/ AREIA - 10X10 - 654011</t>
  </si>
  <si>
    <t>ZS JUNINO REMENDO ADESIVO - 10X05 - 654001</t>
  </si>
  <si>
    <t>ZS JUNINO TIARA VEU DE NOIVA - 12X01 - 654007</t>
  </si>
  <si>
    <t>ZS PEIXINHO PLASTICO - 05X10 - 654006</t>
  </si>
  <si>
    <t>ZS POM POM VERMELHO 10MM - 03X100 - 651388</t>
  </si>
  <si>
    <t>ZS POM POM VERMELHO 14MM - 03X100 - 651389</t>
  </si>
  <si>
    <t>ZZ CORTINA METALIZADA 1X2M DOURADA - 05X01 - 671017</t>
  </si>
  <si>
    <t>ZZ CORTINA METALIZADA 1X2M LARANJA - 05X01 - 671018</t>
  </si>
  <si>
    <t>ZZ CORTINA METALIZADA 1X2M PINK - 05X01 - 671015</t>
  </si>
  <si>
    <t>ZZ CORTINA METALIZADA 1X2M PRATA - 05X01 - 671019</t>
  </si>
  <si>
    <t>ZZ CORTINA METALIZADA 1X2M PRETA - 05X01 - 671020</t>
  </si>
  <si>
    <t>ZZ CORTINA METALIZADA 1X2M ROXA - 05X01 - 671021</t>
  </si>
  <si>
    <t>ZZ CORTINA METALIZADA 1X2M VERMELHA - 05X01 - 671022</t>
  </si>
  <si>
    <t>ZZ FAIXA FELIZ ANIVERSARIO HOLOGRAFICA AZUL - 05X01 - 671023</t>
  </si>
  <si>
    <t>ZZ FAIXA FELIZ ANIVERSARIO HOLOGRAFICA DOURADA - 05X01 - 671024</t>
  </si>
  <si>
    <t>ZZ FAIXA FELIZ ANIVERSARIO HOLOGRAFICA PRATA - 05X01 - 671025</t>
  </si>
  <si>
    <t>ZZ FAIXA FELIZ ANIVERSARIO HOLOGRAFICA ROSE GOLD - 05X01 - 671026</t>
  </si>
  <si>
    <t>ZZ FRANJA METALIZADA 3M DOURADA - 05X01 - 671029</t>
  </si>
  <si>
    <t>ZZ FRANJA METALIZADA 3M PINK - 05X01 - 671031</t>
  </si>
  <si>
    <t>ZZ FRANJA METALIZADA 3M PRATA - 05X01 - 671032</t>
  </si>
  <si>
    <t>ZZ FRANJA METALIZADA 3M VERMELHA - 05X01 - 671035</t>
  </si>
  <si>
    <t>ZZ GOTA ADESIVA COLA BALAO - ROLO COM 100GOTAS - 20X01 - 671036</t>
  </si>
  <si>
    <t>ZZ LANCA CONFETE COLORIDO 30CM - 05X01 - 671037</t>
  </si>
  <si>
    <t>ZZ LANCA CONFETE CORACAO COLORIDO 30CM - 05X01 - 671038</t>
  </si>
  <si>
    <t>ZZ LANCA CONFETE PETALAS DE ROSAS 30CM - 05X01 - 671040</t>
  </si>
  <si>
    <t>ZZ LANCA CONFETE REVELACAO 30CM - AZUL - 05X01 - 671045</t>
  </si>
  <si>
    <t>ZZ LANCA CONFETE REVELACAO 30CM - ROSA - 05X01 - 671042</t>
  </si>
  <si>
    <t>ZZ PULSEIRA NEON TUBO 50UN - 05X50 - 671044</t>
  </si>
  <si>
    <t>107.602.301.045</t>
  </si>
  <si>
    <t>107045</t>
  </si>
  <si>
    <t>130.602.301.028</t>
  </si>
  <si>
    <t>130028</t>
  </si>
  <si>
    <t>115.602.301.152</t>
  </si>
  <si>
    <t>115152</t>
  </si>
  <si>
    <t>115.602.301.153</t>
  </si>
  <si>
    <t>115153</t>
  </si>
  <si>
    <t>115.602.301.154</t>
  </si>
  <si>
    <t>115154</t>
  </si>
  <si>
    <t>115.602.301.155</t>
  </si>
  <si>
    <t>115155</t>
  </si>
  <si>
    <t>115.602.301.156</t>
  </si>
  <si>
    <t>115156</t>
  </si>
  <si>
    <t>117.105.404.037</t>
  </si>
  <si>
    <t>117037</t>
  </si>
  <si>
    <t>601.103.209.726</t>
  </si>
  <si>
    <t>601726</t>
  </si>
  <si>
    <t>601.103.209.730</t>
  </si>
  <si>
    <t>601730</t>
  </si>
  <si>
    <t>321.102.302.107</t>
  </si>
  <si>
    <t>321107</t>
  </si>
  <si>
    <t>BOBINA TNT BOTECO - ESTAMPADA PRETO E BRANCO - 01X25 M - 107045</t>
  </si>
  <si>
    <t>BOBINA TNT FUTEBOL - ESTAMPADA BOLAS - 01X25 M - 130028</t>
  </si>
  <si>
    <t>BOBINA TNT PIFFER - ESTAMPADA BALOES COLORIDOS - 01X25 M - 115152</t>
  </si>
  <si>
    <t>BOBINA TNT PIFFER - ESTAMPADA BORBOLETAS COLORIDAS - 01X25 M - 115153</t>
  </si>
  <si>
    <t>BOBINA TNT PIFFER - ESTAMPADA CHURRASCO PRETO E BRANCO - 01X25 M - 115154</t>
  </si>
  <si>
    <t>BOBINA TNT PIFFER - ESTAMPADA FELIZ ANIVERSARIO - 01X25 M - 115155</t>
  </si>
  <si>
    <t>BOBINA TNT PIFFER - ESTAMPADA QUADRICULADO PRETO E BRANCO - 01X25 M - 115156</t>
  </si>
  <si>
    <t>FORMINHA SWEET B - PAPEL SEREIA - 01X30 - 117037</t>
  </si>
  <si>
    <t>NUMERO LUXO GLITTER PRATA 2 - 05X01 - 601726</t>
  </si>
  <si>
    <t>NUMERO LUXO GLITTER PRATA 6 - 05X01 - 601730</t>
  </si>
  <si>
    <t>PAINEL TNT PQ STITCH CHA REVELACAO - 03X01 - 321107</t>
  </si>
  <si>
    <t>202.105.404.055</t>
  </si>
  <si>
    <t>202.107.141.065</t>
  </si>
  <si>
    <t>657.606.601.016</t>
  </si>
  <si>
    <t>202055</t>
  </si>
  <si>
    <t>202065</t>
  </si>
  <si>
    <t>657016</t>
  </si>
  <si>
    <t>FORMINHA SWEET B - PAPEL CARNAVAL - 01X30 - 202055</t>
  </si>
  <si>
    <t>KIT FESTA FACIL CARNAVAL - 03X01 - 202065</t>
  </si>
  <si>
    <t>PONTEIRA IMP PARA LAPIS E CANETA LEMBRANCINHA STITCH ESCOLAR - 03X05 - 321153</t>
  </si>
  <si>
    <t>ZS REVEILLON BALAO TACA CHAMP 40 POL DOURADA - 10X01 - 657016</t>
  </si>
  <si>
    <t>214.101.113.006</t>
  </si>
  <si>
    <t>214.101.113.007</t>
  </si>
  <si>
    <t>657.606.601.015</t>
  </si>
  <si>
    <t>214006</t>
  </si>
  <si>
    <t>214007</t>
  </si>
  <si>
    <t>657015</t>
  </si>
  <si>
    <t>ADERECO TIARA CABELO MALUCO - SORTIDA - 06X01 - 214006</t>
  </si>
  <si>
    <t>ADERECO VISEIRA CABELO MALUCO - SORTIDA - 06X01 - 214007</t>
  </si>
  <si>
    <t>ZS REVEILLON BALAO GARRAFA CHAMP 40 POL - 10X01 - 657015</t>
  </si>
  <si>
    <t>394.101.113.033</t>
  </si>
  <si>
    <t>394033</t>
  </si>
  <si>
    <t>ADERECO TIARA LEMBRANCINHA FESTA ATLETICO MINEIRO - SORTIDA - 06X01 - 394033</t>
  </si>
  <si>
    <t>393.101.113.032</t>
  </si>
  <si>
    <t>393032</t>
  </si>
  <si>
    <t>ADERECO TIARA LEMBRANCINHA FESTA CORINTHIANS - SORTIDA - 06X01 - 393032</t>
  </si>
  <si>
    <t>395.101.113.025</t>
  </si>
  <si>
    <t>395025</t>
  </si>
  <si>
    <t>ADERECO TIARA LEMBRANCINHA FESTA CRUZEIRO - SORTIDA - 06X01 - 395025</t>
  </si>
  <si>
    <t>396.101.113.001</t>
  </si>
  <si>
    <t>396001</t>
  </si>
  <si>
    <t>ADERECO TIARA LEMBRANCINHA FESTA FLAMENGO - SORTIDA - 06X01 - 396001</t>
  </si>
  <si>
    <t>392.101.113.035</t>
  </si>
  <si>
    <t>392035</t>
  </si>
  <si>
    <t>ADERECO TIARA LEMBRANCINHA FESTA PALMEIRAS - SORTIDA - 06X01 - 392035</t>
  </si>
  <si>
    <t>391.101.113.033</t>
  </si>
  <si>
    <t>391033</t>
  </si>
  <si>
    <t>ADERECO TIARA LEMBRANCINHA FESTA SAO PAULO FC - SORTIDA - 06X01 - 391033</t>
  </si>
  <si>
    <t>351.101.113.163</t>
  </si>
  <si>
    <t>351163</t>
  </si>
  <si>
    <t>ADERECO TIARA LEMBRANCINHA PATRULHA CANINA - SORTIDA - 06X01 - 351163</t>
  </si>
  <si>
    <t>396.101.115.002</t>
  </si>
  <si>
    <t>396002</t>
  </si>
  <si>
    <t>APQ IMP FLAMENGO - 06X12 - 396002</t>
  </si>
  <si>
    <t>394.609.651.045</t>
  </si>
  <si>
    <t>394045</t>
  </si>
  <si>
    <t>BALAO REDONDO IMP 8 POL - ATLETICO MINEIRO MOD 02 - 05X20 - 394045</t>
  </si>
  <si>
    <t>393.609.651.045</t>
  </si>
  <si>
    <t>393045</t>
  </si>
  <si>
    <t>BALAO REDONDO IMP 8 POL - CORINTHIANS MOD 02 - 05X20 - 393045</t>
  </si>
  <si>
    <t>395.609.651.037</t>
  </si>
  <si>
    <t>395037</t>
  </si>
  <si>
    <t>BALAO REDONDO IMP 8 POL - CRUZEIRO MOD 02 - 05X20 - 395037</t>
  </si>
  <si>
    <t>396.609.651.004</t>
  </si>
  <si>
    <t>396004</t>
  </si>
  <si>
    <t>BALAO REDONDO IMP 8 POL - FLAMENGO - 05X20 - 396004</t>
  </si>
  <si>
    <t>396.609.651.005</t>
  </si>
  <si>
    <t>396005</t>
  </si>
  <si>
    <t>396.609.651.006</t>
  </si>
  <si>
    <t>396006</t>
  </si>
  <si>
    <t>392.609.651.048</t>
  </si>
  <si>
    <t>392048</t>
  </si>
  <si>
    <t>BALAO REDONDO IMP 8 POL - PALMEIRAS MOD 02 - 05X20 - 392048</t>
  </si>
  <si>
    <t>351.609.651.160</t>
  </si>
  <si>
    <t>351160</t>
  </si>
  <si>
    <t>BALAO REDONDO IMP 8 POL - PATRULHA CANINA - CARINHAS - 05X20 - 351160</t>
  </si>
  <si>
    <t>351.609.651.161</t>
  </si>
  <si>
    <t>351161</t>
  </si>
  <si>
    <t>BALAO REDONDO IMP 8 POL - PATRULHA CANINA - DUPLINHAS - 05X20 - 351161</t>
  </si>
  <si>
    <t>391.609.651.045</t>
  </si>
  <si>
    <t>391045</t>
  </si>
  <si>
    <t>BALAO REDONDO IMP 8 POL - SAO PAULO MOD 02 - 05X20 - 391045</t>
  </si>
  <si>
    <t>202.602.301.173</t>
  </si>
  <si>
    <t>202173</t>
  </si>
  <si>
    <t>BOBINA TNT CARNAVAL LOSANGOS COLORIDOS - 01X25 M - 202173</t>
  </si>
  <si>
    <t>202.602.301.175</t>
  </si>
  <si>
    <t>202175</t>
  </si>
  <si>
    <t>BOBINA TNT CARNAVAL SERPENTINAS - 01X25 M - 202175</t>
  </si>
  <si>
    <t>393.602.301.046</t>
  </si>
  <si>
    <t>393046</t>
  </si>
  <si>
    <t>BOBINA TNT CORINTHIANS - ESTAMPADA ESCUDOS - 01X25 M - 393046</t>
  </si>
  <si>
    <t>396.602.301.045</t>
  </si>
  <si>
    <t>396045</t>
  </si>
  <si>
    <t>BOBINA TNT FLAMENGO - ESTAMPADA ESCUDOS - 01X25 M - 396045</t>
  </si>
  <si>
    <t>396.602.301.007</t>
  </si>
  <si>
    <t>396007</t>
  </si>
  <si>
    <t>396.602.301.008</t>
  </si>
  <si>
    <t>396008</t>
  </si>
  <si>
    <t>394.602.301.032</t>
  </si>
  <si>
    <t>394032</t>
  </si>
  <si>
    <t>BOBINA TNT PQ ATLETICO MINEIRO - 01X24 CEN - 394032</t>
  </si>
  <si>
    <t>131.602.301.020</t>
  </si>
  <si>
    <t>131020</t>
  </si>
  <si>
    <t>BOBINA TNT PQ BOIADEIRA - 01X24 CEN - 131020</t>
  </si>
  <si>
    <t>133.602.301.017</t>
  </si>
  <si>
    <t>133017</t>
  </si>
  <si>
    <t>BOBINA TNT PQ CAPIVARA - 01X24 CEN - 133017</t>
  </si>
  <si>
    <t>393.602.301.031</t>
  </si>
  <si>
    <t>393031</t>
  </si>
  <si>
    <t>BOBINA TNT PQ CORINTHIANS - 01X24 CEN - 393031</t>
  </si>
  <si>
    <t>395.602.301.024</t>
  </si>
  <si>
    <t>395024</t>
  </si>
  <si>
    <t>BOBINA TNT PQ CRUZEIRO - 01X24 CEN - 395024</t>
  </si>
  <si>
    <t>401.602.301.019</t>
  </si>
  <si>
    <t>401019</t>
  </si>
  <si>
    <t>BOBINA TNT PQ DIVERTIDA MENTE - 01X24 CEN - 401019</t>
  </si>
  <si>
    <t>108.602.301.074</t>
  </si>
  <si>
    <t>108074</t>
  </si>
  <si>
    <t>BOBINA TNT PQ FELIZ ANIVERSARIO - 01X24 CEN - 108074</t>
  </si>
  <si>
    <t>332.602.301.089</t>
  </si>
  <si>
    <t>332089</t>
  </si>
  <si>
    <t>BOBINA TNT PQ HOMEM ARANHA - 01X24 CEN - 332089</t>
  </si>
  <si>
    <t>319.602.301.014</t>
  </si>
  <si>
    <t>319014</t>
  </si>
  <si>
    <t>BOBINA TNT PQ MINNIE ROSA - 01X24 CEN - 319014</t>
  </si>
  <si>
    <t>307.602.301.067</t>
  </si>
  <si>
    <t>307067</t>
  </si>
  <si>
    <t>BOBINA TNT PQ MOANA 2 - 01X24 CEN - 307067</t>
  </si>
  <si>
    <t>351.602.301.162</t>
  </si>
  <si>
    <t>351162</t>
  </si>
  <si>
    <t>BOBINA TNT PQ PATRULHA CANINA - 01X24 CEN - 351162</t>
  </si>
  <si>
    <t>321.602.301.154</t>
  </si>
  <si>
    <t>321154</t>
  </si>
  <si>
    <t>BOBINA TNT PQ STITCH - 01X24 CEN - 321154</t>
  </si>
  <si>
    <t>321.602.301.155</t>
  </si>
  <si>
    <t>321155</t>
  </si>
  <si>
    <t>BOBINA TNT PQ STITCH BABY - 01X24 CEN - 321155</t>
  </si>
  <si>
    <t>321.602.301.156</t>
  </si>
  <si>
    <t>321156</t>
  </si>
  <si>
    <t>BOBINA TNT PQ STITCH CHA REVELACAO - 01X24 CEN - 321156</t>
  </si>
  <si>
    <t>402.602.301.019</t>
  </si>
  <si>
    <t>402019</t>
  </si>
  <si>
    <t>BOBINA TNT PQ STITCH O FILME - 01X24 CEN - 402019</t>
  </si>
  <si>
    <t>321.602.301.157</t>
  </si>
  <si>
    <t>321157</t>
  </si>
  <si>
    <t>BOBINA TNT PQ STITCH ROSA - 01X24 CEN - 321157</t>
  </si>
  <si>
    <t>331.602.301.217</t>
  </si>
  <si>
    <t>331217</t>
  </si>
  <si>
    <t>BOBINA TNT PQ VINGADORES - 01X24 CEN - 331217</t>
  </si>
  <si>
    <t>BOBINA TNT REVEILLON - MOD 4 - 01X50 M - 208053</t>
  </si>
  <si>
    <t>396.101.109.011</t>
  </si>
  <si>
    <t>396011</t>
  </si>
  <si>
    <t>DECORACAO DE MESA IMP FLAMENGO - 03X01 - 396011</t>
  </si>
  <si>
    <t>351107</t>
  </si>
  <si>
    <t>396.101.144.012</t>
  </si>
  <si>
    <t>396012</t>
  </si>
  <si>
    <t>ENF IMP MESA PARABENS - FLAMENGO - 03X01 - 396012</t>
  </si>
  <si>
    <t>396.101.101.013</t>
  </si>
  <si>
    <t>396013</t>
  </si>
  <si>
    <t>ENF PEND FLAMULA - FLAMENGO - 03X01 - 396013</t>
  </si>
  <si>
    <t>396.101.101.046</t>
  </si>
  <si>
    <t>396046</t>
  </si>
  <si>
    <t>FAIXA IMP FLAMENGO - 03X01 - 396046</t>
  </si>
  <si>
    <t>396.101.102.015</t>
  </si>
  <si>
    <t>396015</t>
  </si>
  <si>
    <t>KIT DECORATIVO IMP FLAMENGO - 03X01 - 396015</t>
  </si>
  <si>
    <t>396.107.141.040</t>
  </si>
  <si>
    <t>396040</t>
  </si>
  <si>
    <t>351.107.141.156</t>
  </si>
  <si>
    <t>351156</t>
  </si>
  <si>
    <t>KIT FESTA ECONOMICO PATRULHA CANINA - 06X01 - 351156</t>
  </si>
  <si>
    <t>352.107.141.020</t>
  </si>
  <si>
    <t>352020</t>
  </si>
  <si>
    <t>KIT FESTA ECONOMICO PATRULHA CANINA GIRLS - 06X01 - 352020</t>
  </si>
  <si>
    <t>396.107.141.014</t>
  </si>
  <si>
    <t>396014</t>
  </si>
  <si>
    <t>KIT FESTA FACIL FLAMENGO - 03X01 - 396014</t>
  </si>
  <si>
    <t>396.101.150.016</t>
  </si>
  <si>
    <t>396016</t>
  </si>
  <si>
    <t>KIT TOPPER PARA BOLO IMP FLAMENGO - 06X01 - 396016</t>
  </si>
  <si>
    <t>396.101.117.017</t>
  </si>
  <si>
    <t>396017</t>
  </si>
  <si>
    <t>MINI PAINEL IMP FLAMENGO - 06X01 - 396017</t>
  </si>
  <si>
    <t>394.101.117.034</t>
  </si>
  <si>
    <t>394034</t>
  </si>
  <si>
    <t>MINI PAINEL IMP PORTA-CHAVES ATLETICO MINEIRO - 06X01 - 394034</t>
  </si>
  <si>
    <t>393.101.117.033</t>
  </si>
  <si>
    <t>393033</t>
  </si>
  <si>
    <t>MINI PAINEL IMP PORTA-CHAVES CORINTHIANS - 06X01 - 393033</t>
  </si>
  <si>
    <t>395.101.117.026</t>
  </si>
  <si>
    <t>395026</t>
  </si>
  <si>
    <t>MINI PAINEL IMP PORTA-CHAVES CRUZEIRO - 06X01 - 395026</t>
  </si>
  <si>
    <t>396.101.117.018</t>
  </si>
  <si>
    <t>396018</t>
  </si>
  <si>
    <t>MINI PAINEL IMP PORTA-CHAVES FLAMENGO - 06X01 - 396018</t>
  </si>
  <si>
    <t>392.101.117.036</t>
  </si>
  <si>
    <t>392036</t>
  </si>
  <si>
    <t>MINI PAINEL IMP PORTA-CHAVES PALMEIRAS - 06X01 - 392036</t>
  </si>
  <si>
    <t>351.101.117.165</t>
  </si>
  <si>
    <t>351165</t>
  </si>
  <si>
    <t>MINI PAINEL IMP PORTA-CHAVES PATRULHA CANINA - 06X01 - 351165</t>
  </si>
  <si>
    <t>391.101.117.034</t>
  </si>
  <si>
    <t>391034</t>
  </si>
  <si>
    <t>MINI PAINEL IMP PORTA-CHAVES SAO PAULO FC - 06X01 - 391034</t>
  </si>
  <si>
    <t>394.101.145.035</t>
  </si>
  <si>
    <t>394035</t>
  </si>
  <si>
    <t>PAINEL IMP ATLETICO MINEIRO - QUADRO 5 PARTES - 03X01 - 394035</t>
  </si>
  <si>
    <t>PAINEL IMP CORINTHIANS - LETREIRO LOUCO POR TI - 03X01 - 393016</t>
  </si>
  <si>
    <t>393.101.145.034</t>
  </si>
  <si>
    <t>393034</t>
  </si>
  <si>
    <t>PAINEL IMP CORINTHIANS - QUADRO 5 PARTES - 03X01 - 393034</t>
  </si>
  <si>
    <t>395.101.145.027</t>
  </si>
  <si>
    <t>395027</t>
  </si>
  <si>
    <t>PAINEL IMP CRUZEIRO - QUADRO 5 PARTES - 03X01 - 395027</t>
  </si>
  <si>
    <t>396.101.145.019</t>
  </si>
  <si>
    <t>396019</t>
  </si>
  <si>
    <t>PAINEL IMP FLAMENGO - ISSO AQUI E FLAMENGO - 03X01 - 396019</t>
  </si>
  <si>
    <t>396.101.145.020</t>
  </si>
  <si>
    <t>396020</t>
  </si>
  <si>
    <t>PAINEL IMP FLAMENGO - LETREIRO UMA VEZ FLAMENGO - 03X01 - 396020</t>
  </si>
  <si>
    <t>396.101.145.021</t>
  </si>
  <si>
    <t>396021</t>
  </si>
  <si>
    <t>PAINEL IMP FLAMENGO - QUADRO 5 PARTES - 03X01 - 396021</t>
  </si>
  <si>
    <t>396.101.145.022</t>
  </si>
  <si>
    <t>396022</t>
  </si>
  <si>
    <t>PAINEL IMP GRD FLAMENGO - ESCUDO - 03X01 - 396022</t>
  </si>
  <si>
    <t>396.101.145.043</t>
  </si>
  <si>
    <t>396043</t>
  </si>
  <si>
    <t>PAINEL IMP GRD FLAMENGO - ESCUDO RETRO REDONDO - 03X01 - 396043</t>
  </si>
  <si>
    <t>392.101.145.037</t>
  </si>
  <si>
    <t>392037</t>
  </si>
  <si>
    <t>PAINEL IMP PALMEIRAS - QUADRO 5 PARTES - 03X01 - 392037</t>
  </si>
  <si>
    <t>351.101.145.166</t>
  </si>
  <si>
    <t>351166</t>
  </si>
  <si>
    <t>PAINEL IMP PATRULHA CANINA - QUADRO 5 PARTES - 03X01 - 351166</t>
  </si>
  <si>
    <t>396.101.145.044</t>
  </si>
  <si>
    <t>396044</t>
  </si>
  <si>
    <t>PAINEL IMP PQ FLAMENGO - ESCUDO RETRO REDONDO - 03X01 - 396044</t>
  </si>
  <si>
    <t>394.101.145.036</t>
  </si>
  <si>
    <t>394036</t>
  </si>
  <si>
    <t>PAINEL IMP REDONDO ATLETICO MINEIRO - BEM-VINDO - 03X01 - 394036</t>
  </si>
  <si>
    <t>393.101.145.035</t>
  </si>
  <si>
    <t>393035</t>
  </si>
  <si>
    <t>PAINEL IMP REDONDO CORINTHIANS - BEM-VINDO - 03X01 - 393035</t>
  </si>
  <si>
    <t>395.101.145.028</t>
  </si>
  <si>
    <t>395028</t>
  </si>
  <si>
    <t>PAINEL IMP REDONDO CRUZEIRO - BEM-VINDO - 03X01 - 395028</t>
  </si>
  <si>
    <t>394.101.145.037</t>
  </si>
  <si>
    <t>394037</t>
  </si>
  <si>
    <t>PAINEL IMP REDONDO DE ESCREVER ATLETICO MINEIRO - 03X01 - 394037</t>
  </si>
  <si>
    <t>393.101.145.036</t>
  </si>
  <si>
    <t>393036</t>
  </si>
  <si>
    <t>PAINEL IMP REDONDO DE ESCREVER CORINTHIANS - 03X01 - 393036</t>
  </si>
  <si>
    <t>395.101.145.029</t>
  </si>
  <si>
    <t>395029</t>
  </si>
  <si>
    <t>PAINEL IMP REDONDO DE ESCREVER CRUZEIRO - 03X01 - 395029</t>
  </si>
  <si>
    <t>396.101.145.023</t>
  </si>
  <si>
    <t>396023</t>
  </si>
  <si>
    <t>PAINEL IMP REDONDO DE ESCREVER FLAMENGO - 03X01 - 396023</t>
  </si>
  <si>
    <t>392.101.145.039</t>
  </si>
  <si>
    <t>392039</t>
  </si>
  <si>
    <t>PAINEL IMP REDONDO DE ESCREVER PALMEIRAS - 03X01 - 392039</t>
  </si>
  <si>
    <t>351.101.145.167</t>
  </si>
  <si>
    <t>351167</t>
  </si>
  <si>
    <t>PAINEL IMP REDONDO DE ESCREVER PATRULHA CANINA - 03X01 - 351167</t>
  </si>
  <si>
    <t>391.101.145.037</t>
  </si>
  <si>
    <t>391037</t>
  </si>
  <si>
    <t>PAINEL IMP REDONDO DE ESCREVER SAO PAULO FC - 03X01 - 391037</t>
  </si>
  <si>
    <t>396.101.145.024</t>
  </si>
  <si>
    <t>396024</t>
  </si>
  <si>
    <t>PAINEL IMP REDONDO FLAMENGO - BEM-VINDO - 03X01 - 396024</t>
  </si>
  <si>
    <t>392.101.145.038</t>
  </si>
  <si>
    <t>392038</t>
  </si>
  <si>
    <t>PAINEL IMP REDONDO PALMEIRAS - BEM-VINDO - 03X01 - 392038</t>
  </si>
  <si>
    <t>351.101.145.168</t>
  </si>
  <si>
    <t>351168</t>
  </si>
  <si>
    <t>PAINEL IMP REDONDO PATRULHA CANINA - BEM-VINDO - 03X01 - 351168</t>
  </si>
  <si>
    <t>391.101.145.036</t>
  </si>
  <si>
    <t>391036</t>
  </si>
  <si>
    <t>PAINEL IMP REDONDO SAO PAULO FC - BEM-VINDO - 03X01 - 391036</t>
  </si>
  <si>
    <t>391.101.145.035</t>
  </si>
  <si>
    <t>391035</t>
  </si>
  <si>
    <t>PAINEL IMP SAO PAULO FC - QUADRO 5 PARTES - 03X01 - 391035</t>
  </si>
  <si>
    <t>396.102.304.025</t>
  </si>
  <si>
    <t>396025</t>
  </si>
  <si>
    <t>PAINEL SUBL RD FLAMENGO 1,55M - 01X01 - 396025</t>
  </si>
  <si>
    <t>396.102.304.026</t>
  </si>
  <si>
    <t>396026</t>
  </si>
  <si>
    <t>PAINEL SUBL RT FLAMENGO 0,85X0,55M - 03X01 - 396026</t>
  </si>
  <si>
    <t>396.102.304.027</t>
  </si>
  <si>
    <t>396027</t>
  </si>
  <si>
    <t>PAINEL SUBL RT FLAMENGO 1,3X0,85M - 03X01 - 396027</t>
  </si>
  <si>
    <t>351.102.304.158</t>
  </si>
  <si>
    <t>351158</t>
  </si>
  <si>
    <t>PAINEL SUBL RT PATRULHA CANINA 0,85X0,55M - 03X01 - 351158</t>
  </si>
  <si>
    <t>352.102.304.021</t>
  </si>
  <si>
    <t>352021</t>
  </si>
  <si>
    <t>PAINEL SUBL RT PATRULHA CANINA GIRLS 0,85X0,55M - 03X01 - 352021</t>
  </si>
  <si>
    <t>396.102.302.029</t>
  </si>
  <si>
    <t>396029</t>
  </si>
  <si>
    <t>PAINEL TNT FLAMENGO ESCUDO CLASSICO - 03X01 - 396029</t>
  </si>
  <si>
    <t>396.101.116.031</t>
  </si>
  <si>
    <t>396031</t>
  </si>
  <si>
    <t>PALITOS DECOR IMP FLAMENGO - 06X12 - 396031</t>
  </si>
  <si>
    <t>393.101.110.037</t>
  </si>
  <si>
    <t>393037</t>
  </si>
  <si>
    <t>396.101.110.032</t>
  </si>
  <si>
    <t>396032</t>
  </si>
  <si>
    <t>PCT BIG ENF GLITTER PQ FLAMENGO - ESCUDO RETRO - VERMELHO - 10X01 - 396032</t>
  </si>
  <si>
    <t>392.101.110.040</t>
  </si>
  <si>
    <t>392040</t>
  </si>
  <si>
    <t>PCT BIG ENF IMP GRD ATLETICO MINEIRO - 06X01 - 394007</t>
  </si>
  <si>
    <t>396.101.110.033</t>
  </si>
  <si>
    <t>396033</t>
  </si>
  <si>
    <t>PCT BIG ENF IMP GRD FLAMENGO - 06X01 - 396033</t>
  </si>
  <si>
    <t>351.101.110.169</t>
  </si>
  <si>
    <t>351169</t>
  </si>
  <si>
    <t>PCT BIG ENF IMP GRD PATRULHA CANINA - 06X01 - 351169</t>
  </si>
  <si>
    <t>394.101.110.038</t>
  </si>
  <si>
    <t>394038</t>
  </si>
  <si>
    <t>PCT BIG ENF IMP PEND PLAQUINHAS ATLETICO MINEIRO - 10X01 - 394038</t>
  </si>
  <si>
    <t>393.101.110.038</t>
  </si>
  <si>
    <t>393038</t>
  </si>
  <si>
    <t>PCT BIG ENF IMP PEND PLAQUINHAS CORINTHIANS - 10X01 - 393038</t>
  </si>
  <si>
    <t>395.101.110.030</t>
  </si>
  <si>
    <t>395030</t>
  </si>
  <si>
    <t>PCT BIG ENF IMP PEND PLAQUINHAS CRUZEIRO - 10X01 - 395030</t>
  </si>
  <si>
    <t>396.101.110.034</t>
  </si>
  <si>
    <t>396034</t>
  </si>
  <si>
    <t>PCT BIG ENF IMP PEND PLAQUINHAS FLAMENGO - 10X01 - 396034</t>
  </si>
  <si>
    <t>392.101.110.041</t>
  </si>
  <si>
    <t>392041</t>
  </si>
  <si>
    <t>PCT BIG ENF IMP PEND PLAQUINHAS PALMEIRAS - 10X01 - 392041</t>
  </si>
  <si>
    <t>351.101.110.170</t>
  </si>
  <si>
    <t>351170</t>
  </si>
  <si>
    <t>PCT BIG ENF IMP PEND PLAQUINHAS PATRULHA CANINA - 10X01 - 351170</t>
  </si>
  <si>
    <t>391.101.110.038</t>
  </si>
  <si>
    <t>391038</t>
  </si>
  <si>
    <t>PCT BIG ENF IMP PEND PLAQUINHAS SAO PAULO FC - 10X01 - 391038</t>
  </si>
  <si>
    <t>394.101.110.039</t>
  </si>
  <si>
    <t>394039</t>
  </si>
  <si>
    <t>PCT BIG ENF IMP PORTA-RETRATO ATLETICO MINEIRO - 10X01 - 394039</t>
  </si>
  <si>
    <t>393.101.110.039</t>
  </si>
  <si>
    <t>393039</t>
  </si>
  <si>
    <t>PCT BIG ENF IMP PORTA-RETRATO CORINTHIANS - 10X01 - 393039</t>
  </si>
  <si>
    <t>395.101.110.031</t>
  </si>
  <si>
    <t>395031</t>
  </si>
  <si>
    <t>PCT BIG ENF IMP PORTA-RETRATO CRUZEIRO - 10X01 - 395031</t>
  </si>
  <si>
    <t>396.101.110.035</t>
  </si>
  <si>
    <t>396035</t>
  </si>
  <si>
    <t>PCT BIG ENF IMP PORTA-RETRATO FLAMENGO - 10X01 - 396035</t>
  </si>
  <si>
    <t>392.101.110.042</t>
  </si>
  <si>
    <t>392042</t>
  </si>
  <si>
    <t>PCT BIG ENF IMP PORTA-RETRATO PALMEIRAS - 10X01 - 392042</t>
  </si>
  <si>
    <t>391.101.110.039</t>
  </si>
  <si>
    <t>391039</t>
  </si>
  <si>
    <t>PCT BIG ENF IMP PORTA-RETRATO SAO PAULO FC - 10X01 - 391039</t>
  </si>
  <si>
    <t>394.101.110.041</t>
  </si>
  <si>
    <t>394041</t>
  </si>
  <si>
    <t>PCT BIG ENF IMP PQ ATLETICO MINEIRO - ESCUDO - 10X01 - 394041</t>
  </si>
  <si>
    <t>394.101.110.042</t>
  </si>
  <si>
    <t>394042</t>
  </si>
  <si>
    <t>PCT BIG ENF IMP PQ ATLETICO MINEIRO - FRASE E ESCUDO - 10X01 - 394042</t>
  </si>
  <si>
    <t>394.101.110.040</t>
  </si>
  <si>
    <t>394040</t>
  </si>
  <si>
    <t>PCT BIG ENF IMP PQ C/ HASTE ATLETICO MINEIRO - BANDEIRA - 10X01 - 394040</t>
  </si>
  <si>
    <t>393.101.110.040</t>
  </si>
  <si>
    <t>393040</t>
  </si>
  <si>
    <t>PCT BIG ENF IMP PQ C/ HASTE CORINTHIANS - BANDEIRA - 10X01 - 393040</t>
  </si>
  <si>
    <t>395.101.110.032</t>
  </si>
  <si>
    <t>395032</t>
  </si>
  <si>
    <t>PCT BIG ENF IMP PQ C/ HASTE CRUZEIRO - BANDEIRA - 10X01 - 395032</t>
  </si>
  <si>
    <t>396.101.110.036</t>
  </si>
  <si>
    <t>396036</t>
  </si>
  <si>
    <t>PCT BIG ENF IMP PQ C/ HASTE FLAMENGO - BANDEIRA - 10X01 - 396036</t>
  </si>
  <si>
    <t>392.101.110.043</t>
  </si>
  <si>
    <t>392043</t>
  </si>
  <si>
    <t>PCT BIG ENF IMP PQ C/ HASTE PALMEIRAS - BANDEIRA - 10X01 - 392043</t>
  </si>
  <si>
    <t>391.101.110.040</t>
  </si>
  <si>
    <t>391040</t>
  </si>
  <si>
    <t>PCT BIG ENF IMP PQ C/ HASTE SAO PAULO FC - BANDEIRA - 10X01 - 391040</t>
  </si>
  <si>
    <t>393.101.110.041</t>
  </si>
  <si>
    <t>393041</t>
  </si>
  <si>
    <t>PCT BIG ENF IMP PQ CORINTHIANS - FRASE E ESCUDO - 10X01 - 393041</t>
  </si>
  <si>
    <t>395.101.110.033</t>
  </si>
  <si>
    <t>395033</t>
  </si>
  <si>
    <t>PCT BIG ENF IMP PQ CRUZEIRO - ESCUDO - 10X01 - 395033</t>
  </si>
  <si>
    <t>395.101.110.034</t>
  </si>
  <si>
    <t>395034</t>
  </si>
  <si>
    <t>PCT BIG ENF IMP PQ CRUZEIRO - FRASE E ESCUDO - 10X01 - 395034</t>
  </si>
  <si>
    <t>396.101.110.037</t>
  </si>
  <si>
    <t>396037</t>
  </si>
  <si>
    <t>PCT BIG ENF IMP PQ FLAMENGO - ESCUDO - 10X01 - 396037</t>
  </si>
  <si>
    <t>396.101.110.038</t>
  </si>
  <si>
    <t>396038</t>
  </si>
  <si>
    <t>PCT BIG ENF IMP PQ FLAMENGO - FRASE E ESCUDO - 10X01 - 396038</t>
  </si>
  <si>
    <t>392.101.110.044</t>
  </si>
  <si>
    <t>392044</t>
  </si>
  <si>
    <t>PCT BIG ENF IMP PQ PALMEIRAS - ESCUDO - 10X01 - 392044</t>
  </si>
  <si>
    <t>392.101.110.045</t>
  </si>
  <si>
    <t>392045</t>
  </si>
  <si>
    <t>PCT BIG ENF IMP PQ PALMEIRAS - FRASE E ESCUDO - 10X01 - 392045</t>
  </si>
  <si>
    <t>351.101.110.172</t>
  </si>
  <si>
    <t>351172</t>
  </si>
  <si>
    <t>PCT BIG ENF IMP PQ PATRULHA CANINA SORTIDOS - 10X01 - 351172</t>
  </si>
  <si>
    <t>351.101.110.173</t>
  </si>
  <si>
    <t>351173</t>
  </si>
  <si>
    <t>PCT BIG ENF IMP PQ PATRULHA CANINA TURMA - 10X01 - 351173</t>
  </si>
  <si>
    <t>391.101.110.041</t>
  </si>
  <si>
    <t>391041</t>
  </si>
  <si>
    <t>PCT BIG ENF IMP PQ SAO PAULO FC - ESCUDO - 10X01 - 391041</t>
  </si>
  <si>
    <t>391.101.110.042</t>
  </si>
  <si>
    <t>391042</t>
  </si>
  <si>
    <t>PCT BIG ENF IMP PQ SAO PAULO FC - FRASE E ESCUDO - 10X01 - 391042</t>
  </si>
  <si>
    <t>394.101.152.043</t>
  </si>
  <si>
    <t>394043</t>
  </si>
  <si>
    <t>PONTEIRA IMP PARA LAPIS E CANETA LEMBRANCINHA ATLETICO MINEIRO - 03X05 - 394043</t>
  </si>
  <si>
    <t>393.101.152.042</t>
  </si>
  <si>
    <t>393042</t>
  </si>
  <si>
    <t>PONTEIRA IMP PARA LAPIS E CANETA LEMBRANCINHA CORINTHIANS - 03X05 - 393042</t>
  </si>
  <si>
    <t>395.101.152.035</t>
  </si>
  <si>
    <t>395035</t>
  </si>
  <si>
    <t>PONTEIRA IMP PARA LAPIS E CANETA LEMBRANCINHA CRUZEIRO - 03X05 - 395035</t>
  </si>
  <si>
    <t>396.101.152.003</t>
  </si>
  <si>
    <t>396003</t>
  </si>
  <si>
    <t>PONTEIRA IMP PARA LAPIS E CANETA LEMBRANCINHA FLAMENGO - 03X05 - 396003</t>
  </si>
  <si>
    <t>392.101.152.046</t>
  </si>
  <si>
    <t>392046</t>
  </si>
  <si>
    <t>PONTEIRA IMP PARA LAPIS E CANETA LEMBRANCINHA PALMEIRAS - 03X05 - 392046</t>
  </si>
  <si>
    <t>351.101.152.164</t>
  </si>
  <si>
    <t>351164</t>
  </si>
  <si>
    <t>PONTEIRA IMP PARA LAPIS E CANETA LEMBRANCINHA PATRULHA CANINA - 03X05 - 351164</t>
  </si>
  <si>
    <t>391.101.152.043</t>
  </si>
  <si>
    <t>391043</t>
  </si>
  <si>
    <t>PONTEIRA IMP PARA LAPIS E CANETA LEMBRANCINHA SAO PAULO - 03X05 - 391043</t>
  </si>
  <si>
    <t>394.101.153.044</t>
  </si>
  <si>
    <t>394044</t>
  </si>
  <si>
    <t>393.101.153.043</t>
  </si>
  <si>
    <t>393043</t>
  </si>
  <si>
    <t>395.101.153.036</t>
  </si>
  <si>
    <t>395036</t>
  </si>
  <si>
    <t>396.101.153.041</t>
  </si>
  <si>
    <t>396041</t>
  </si>
  <si>
    <t>392.101.153.047</t>
  </si>
  <si>
    <t>392047</t>
  </si>
  <si>
    <t>391.101.153.044</t>
  </si>
  <si>
    <t>391044</t>
  </si>
  <si>
    <t>396.101.114.039</t>
  </si>
  <si>
    <t>396039</t>
  </si>
  <si>
    <t>TOPO DE BOLO IMP FLAMENGO - 03X01 - 396039</t>
  </si>
  <si>
    <t>ZS COLAR HAVAIANO PLASTICO - 10X01 - 651321</t>
  </si>
  <si>
    <t xml:space="preserve">49089000  </t>
  </si>
  <si>
    <t xml:space="preserve">49119100  </t>
  </si>
  <si>
    <t xml:space="preserve">95030099  </t>
  </si>
  <si>
    <t xml:space="preserve">56031290  </t>
  </si>
  <si>
    <t xml:space="preserve">62152000  </t>
  </si>
  <si>
    <t xml:space="preserve">58063200  </t>
  </si>
  <si>
    <t xml:space="preserve">94032090  </t>
  </si>
  <si>
    <t xml:space="preserve">48102990  </t>
  </si>
  <si>
    <t xml:space="preserve">64062000  </t>
  </si>
  <si>
    <t xml:space="preserve">65050090  </t>
  </si>
  <si>
    <t xml:space="preserve">34060000  </t>
  </si>
  <si>
    <t xml:space="preserve">7899061539276  </t>
  </si>
  <si>
    <t xml:space="preserve">17899061539273 </t>
  </si>
  <si>
    <t xml:space="preserve">7899061539283  </t>
  </si>
  <si>
    <t xml:space="preserve">17899061539280 </t>
  </si>
  <si>
    <t xml:space="preserve">7899061539290  </t>
  </si>
  <si>
    <t xml:space="preserve">17899061539297 </t>
  </si>
  <si>
    <t xml:space="preserve">7899061549336  </t>
  </si>
  <si>
    <t xml:space="preserve">17899061549333 </t>
  </si>
  <si>
    <t xml:space="preserve">7899061549343  </t>
  </si>
  <si>
    <t xml:space="preserve">17899061549340 </t>
  </si>
  <si>
    <t xml:space="preserve">7899061549855  </t>
  </si>
  <si>
    <t xml:space="preserve">17899061549852 </t>
  </si>
  <si>
    <t xml:space="preserve">7899061407254  </t>
  </si>
  <si>
    <t xml:space="preserve">17899061407251 </t>
  </si>
  <si>
    <t xml:space="preserve">7899061421182  </t>
  </si>
  <si>
    <t xml:space="preserve">17899061421189 </t>
  </si>
  <si>
    <t xml:space="preserve">7899061423780  </t>
  </si>
  <si>
    <t xml:space="preserve">17899061423787 </t>
  </si>
  <si>
    <t xml:space="preserve">7899061423674  </t>
  </si>
  <si>
    <t xml:space="preserve">17899061423671 </t>
  </si>
  <si>
    <t xml:space="preserve">7899061423896  </t>
  </si>
  <si>
    <t xml:space="preserve">17899061423893 </t>
  </si>
  <si>
    <t xml:space="preserve">7899061422943  </t>
  </si>
  <si>
    <t xml:space="preserve">17899061422940 </t>
  </si>
  <si>
    <t xml:space="preserve">7899061423551  </t>
  </si>
  <si>
    <t xml:space="preserve">17899061423558 </t>
  </si>
  <si>
    <t xml:space="preserve">7899061423445  </t>
  </si>
  <si>
    <t xml:space="preserve">17899061423442 </t>
  </si>
  <si>
    <t xml:space="preserve">7899061420208  </t>
  </si>
  <si>
    <t xml:space="preserve">17899061420205 </t>
  </si>
  <si>
    <t xml:space="preserve">7899061420222  </t>
  </si>
  <si>
    <t xml:space="preserve">17899061420229 </t>
  </si>
  <si>
    <t xml:space="preserve">7899061423346  </t>
  </si>
  <si>
    <t xml:space="preserve">17899061423343 </t>
  </si>
  <si>
    <t xml:space="preserve">7899061553777  </t>
  </si>
  <si>
    <t xml:space="preserve">17899061553774 </t>
  </si>
  <si>
    <t xml:space="preserve">7899061421199  </t>
  </si>
  <si>
    <t xml:space="preserve">17899061421196 </t>
  </si>
  <si>
    <t xml:space="preserve">7899061539313  </t>
  </si>
  <si>
    <t xml:space="preserve">17899061539310 </t>
  </si>
  <si>
    <t xml:space="preserve">7899061420192  </t>
  </si>
  <si>
    <t xml:space="preserve">17899061420199 </t>
  </si>
  <si>
    <t xml:space="preserve">7899061406257  </t>
  </si>
  <si>
    <t xml:space="preserve">17899061406254 </t>
  </si>
  <si>
    <t xml:space="preserve">7899061405021  </t>
  </si>
  <si>
    <t xml:space="preserve">17899061405028 </t>
  </si>
  <si>
    <t xml:space="preserve">7899061405038  </t>
  </si>
  <si>
    <t xml:space="preserve">17899061405035 </t>
  </si>
  <si>
    <t xml:space="preserve">7899061405052  </t>
  </si>
  <si>
    <t xml:space="preserve">17899061405059 </t>
  </si>
  <si>
    <t xml:space="preserve">7899061539320  </t>
  </si>
  <si>
    <t xml:space="preserve">17899061539327 </t>
  </si>
  <si>
    <t xml:space="preserve">7899061417215  </t>
  </si>
  <si>
    <t xml:space="preserve">17899061417212 </t>
  </si>
  <si>
    <t xml:space="preserve">7899061551841  </t>
  </si>
  <si>
    <t xml:space="preserve">17899061551848 </t>
  </si>
  <si>
    <t xml:space="preserve">7899061553029  </t>
  </si>
  <si>
    <t xml:space="preserve">17899061553026 </t>
  </si>
  <si>
    <t xml:space="preserve">7899061553012  </t>
  </si>
  <si>
    <t xml:space="preserve">17899061553019 </t>
  </si>
  <si>
    <t xml:space="preserve">7899061500429  </t>
  </si>
  <si>
    <t xml:space="preserve">17899061500426 </t>
  </si>
  <si>
    <t xml:space="preserve">7899061500801  </t>
  </si>
  <si>
    <t xml:space="preserve">17899061500808 </t>
  </si>
  <si>
    <t xml:space="preserve">7899061500719  </t>
  </si>
  <si>
    <t xml:space="preserve">17899061500716 </t>
  </si>
  <si>
    <t xml:space="preserve">7899061500405  </t>
  </si>
  <si>
    <t xml:space="preserve">17899061500402 </t>
  </si>
  <si>
    <t xml:space="preserve">7899061500412  </t>
  </si>
  <si>
    <t xml:space="preserve">17899061500419 </t>
  </si>
  <si>
    <t xml:space="preserve">7899061537968  </t>
  </si>
  <si>
    <t xml:space="preserve">17899061537965 </t>
  </si>
  <si>
    <t xml:space="preserve">7899061547578  </t>
  </si>
  <si>
    <t xml:space="preserve">17899061547575 </t>
  </si>
  <si>
    <t xml:space="preserve">7899061525200  </t>
  </si>
  <si>
    <t xml:space="preserve">17899061525207 </t>
  </si>
  <si>
    <t xml:space="preserve">7899061539337  </t>
  </si>
  <si>
    <t xml:space="preserve">17899061539334 </t>
  </si>
  <si>
    <t xml:space="preserve">7899061500856  </t>
  </si>
  <si>
    <t xml:space="preserve">17899061500853 </t>
  </si>
  <si>
    <t xml:space="preserve">7899061500153  </t>
  </si>
  <si>
    <t xml:space="preserve">17899061500150 </t>
  </si>
  <si>
    <t xml:space="preserve">7899061551858  </t>
  </si>
  <si>
    <t xml:space="preserve">17899061551855 </t>
  </si>
  <si>
    <t xml:space="preserve">7899061417222  </t>
  </si>
  <si>
    <t xml:space="preserve">17899061417229 </t>
  </si>
  <si>
    <t xml:space="preserve">7899061556969  </t>
  </si>
  <si>
    <t xml:space="preserve">17899061556966 </t>
  </si>
  <si>
    <t xml:space="preserve">7899061556976  </t>
  </si>
  <si>
    <t xml:space="preserve">17899061556973 </t>
  </si>
  <si>
    <t xml:space="preserve">7899061500177  </t>
  </si>
  <si>
    <t xml:space="preserve">17899061500174 </t>
  </si>
  <si>
    <t xml:space="preserve">7899061524890  </t>
  </si>
  <si>
    <t xml:space="preserve">17899061524897 </t>
  </si>
  <si>
    <t xml:space="preserve">7899061500689  </t>
  </si>
  <si>
    <t xml:space="preserve">17899061500686 </t>
  </si>
  <si>
    <t xml:space="preserve">7899061547592  </t>
  </si>
  <si>
    <t xml:space="preserve">17899061547599 </t>
  </si>
  <si>
    <t xml:space="preserve">7899061537951  </t>
  </si>
  <si>
    <t xml:space="preserve">17899061537958 </t>
  </si>
  <si>
    <t xml:space="preserve">7899061457181  </t>
  </si>
  <si>
    <t xml:space="preserve">17899061457188 </t>
  </si>
  <si>
    <t xml:space="preserve">7899061511029  </t>
  </si>
  <si>
    <t xml:space="preserve">17899061511026 </t>
  </si>
  <si>
    <t xml:space="preserve">7899061527075  </t>
  </si>
  <si>
    <t xml:space="preserve">17899061527072 </t>
  </si>
  <si>
    <t xml:space="preserve">7899061529963  </t>
  </si>
  <si>
    <t xml:space="preserve">17899061529960 </t>
  </si>
  <si>
    <t xml:space="preserve">7899061500238  </t>
  </si>
  <si>
    <t xml:space="preserve">17899061500235 </t>
  </si>
  <si>
    <t xml:space="preserve">7899061500245  </t>
  </si>
  <si>
    <t xml:space="preserve">17899061500242 </t>
  </si>
  <si>
    <t xml:space="preserve">7899061498092  </t>
  </si>
  <si>
    <t xml:space="preserve">17899061498099 </t>
  </si>
  <si>
    <t xml:space="preserve">7899061498122  </t>
  </si>
  <si>
    <t xml:space="preserve">17899061498129 </t>
  </si>
  <si>
    <t xml:space="preserve">7899061498115  </t>
  </si>
  <si>
    <t xml:space="preserve">17899061498112 </t>
  </si>
  <si>
    <t xml:space="preserve">7899061421069  </t>
  </si>
  <si>
    <t xml:space="preserve">17899061421066 </t>
  </si>
  <si>
    <t xml:space="preserve">7899061528232  </t>
  </si>
  <si>
    <t xml:space="preserve">17899061528239 </t>
  </si>
  <si>
    <t xml:space="preserve">7899061549350  </t>
  </si>
  <si>
    <t xml:space="preserve">17899061549357 </t>
  </si>
  <si>
    <t xml:space="preserve">7899061549367  </t>
  </si>
  <si>
    <t xml:space="preserve">17899061549364 </t>
  </si>
  <si>
    <t xml:space="preserve">7899061549862  </t>
  </si>
  <si>
    <t xml:space="preserve">17899061549869 </t>
  </si>
  <si>
    <t xml:space="preserve">7899061549879  </t>
  </si>
  <si>
    <t xml:space="preserve">17899061549876 </t>
  </si>
  <si>
    <t xml:space="preserve">7899061547851  </t>
  </si>
  <si>
    <t xml:space="preserve">17899061547858 </t>
  </si>
  <si>
    <t xml:space="preserve">7899061547868  </t>
  </si>
  <si>
    <t xml:space="preserve">17899061547865 </t>
  </si>
  <si>
    <t xml:space="preserve">7899061476052  </t>
  </si>
  <si>
    <t xml:space="preserve">17899061476059 </t>
  </si>
  <si>
    <t xml:space="preserve">7899061547608  </t>
  </si>
  <si>
    <t xml:space="preserve">17899061547605 </t>
  </si>
  <si>
    <t xml:space="preserve">7899061497477  </t>
  </si>
  <si>
    <t xml:space="preserve">17899061497474 </t>
  </si>
  <si>
    <t xml:space="preserve">7899061497491  </t>
  </si>
  <si>
    <t xml:space="preserve">17899061497498 </t>
  </si>
  <si>
    <t xml:space="preserve">7899061421076  </t>
  </si>
  <si>
    <t xml:space="preserve">17899061421073 </t>
  </si>
  <si>
    <t xml:space="preserve">7899061405014  </t>
  </si>
  <si>
    <t xml:space="preserve">17899061405011 </t>
  </si>
  <si>
    <t xml:space="preserve">7899061521042  </t>
  </si>
  <si>
    <t xml:space="preserve">17899061521049 </t>
  </si>
  <si>
    <t xml:space="preserve">7899061406479  </t>
  </si>
  <si>
    <t xml:space="preserve">17899061406476 </t>
  </si>
  <si>
    <t xml:space="preserve">7899061556808  </t>
  </si>
  <si>
    <t xml:space="preserve">17899061556805 </t>
  </si>
  <si>
    <t xml:space="preserve">7899061550097  </t>
  </si>
  <si>
    <t xml:space="preserve">17899061550094 </t>
  </si>
  <si>
    <t xml:space="preserve">7899061537074  </t>
  </si>
  <si>
    <t xml:space="preserve">17899061537071 </t>
  </si>
  <si>
    <t xml:space="preserve">7899061525217  </t>
  </si>
  <si>
    <t xml:space="preserve">17899061525214 </t>
  </si>
  <si>
    <t xml:space="preserve">7899061539344  </t>
  </si>
  <si>
    <t xml:space="preserve">17899061539341 </t>
  </si>
  <si>
    <t xml:space="preserve">7899061539351  </t>
  </si>
  <si>
    <t xml:space="preserve">17899061539358 </t>
  </si>
  <si>
    <t xml:space="preserve">7899061412210  </t>
  </si>
  <si>
    <t xml:space="preserve">17899061412217 </t>
  </si>
  <si>
    <t xml:space="preserve">7899061542993  </t>
  </si>
  <si>
    <t xml:space="preserve">17899061542990 </t>
  </si>
  <si>
    <t xml:space="preserve">7899061553951  </t>
  </si>
  <si>
    <t xml:space="preserve">17899061553958 </t>
  </si>
  <si>
    <t xml:space="preserve">7899061526443  </t>
  </si>
  <si>
    <t xml:space="preserve">17899061526440 </t>
  </si>
  <si>
    <t xml:space="preserve">7899061406486  </t>
  </si>
  <si>
    <t xml:space="preserve">17899061406483 </t>
  </si>
  <si>
    <t xml:space="preserve">7899061417291  </t>
  </si>
  <si>
    <t xml:space="preserve">17899061417298 </t>
  </si>
  <si>
    <t xml:space="preserve">7899061543198  </t>
  </si>
  <si>
    <t xml:space="preserve">17899061543195 </t>
  </si>
  <si>
    <t xml:space="preserve">7899061556655  </t>
  </si>
  <si>
    <t xml:space="preserve">17899061556652 </t>
  </si>
  <si>
    <t xml:space="preserve">7899061412074  </t>
  </si>
  <si>
    <t xml:space="preserve">17899061412071 </t>
  </si>
  <si>
    <t xml:space="preserve">7899061537487  </t>
  </si>
  <si>
    <t xml:space="preserve">17899061537484 </t>
  </si>
  <si>
    <t xml:space="preserve">7899061553210  </t>
  </si>
  <si>
    <t xml:space="preserve">17899061553217 </t>
  </si>
  <si>
    <t xml:space="preserve">7899061422950  </t>
  </si>
  <si>
    <t xml:space="preserve">17899061422957 </t>
  </si>
  <si>
    <t xml:space="preserve">7899061537746  </t>
  </si>
  <si>
    <t xml:space="preserve">17899061537743 </t>
  </si>
  <si>
    <t xml:space="preserve">7899061412333  </t>
  </si>
  <si>
    <t xml:space="preserve">17899061412330 </t>
  </si>
  <si>
    <t xml:space="preserve">7899061555023  </t>
  </si>
  <si>
    <t xml:space="preserve">17899061555020 </t>
  </si>
  <si>
    <t xml:space="preserve">7899061553166  </t>
  </si>
  <si>
    <t xml:space="preserve">17899061553163 </t>
  </si>
  <si>
    <t xml:space="preserve">7899061527082  </t>
  </si>
  <si>
    <t xml:space="preserve">17899061527089 </t>
  </si>
  <si>
    <t xml:space="preserve">7899061537678  </t>
  </si>
  <si>
    <t xml:space="preserve">17899061537675 </t>
  </si>
  <si>
    <t xml:space="preserve">7899061536732  </t>
  </si>
  <si>
    <t xml:space="preserve">17899061536739 </t>
  </si>
  <si>
    <t xml:space="preserve">7899061405229  </t>
  </si>
  <si>
    <t xml:space="preserve">17899061405226 </t>
  </si>
  <si>
    <t xml:space="preserve">7899061515744  </t>
  </si>
  <si>
    <t xml:space="preserve">17899061515741 </t>
  </si>
  <si>
    <t xml:space="preserve">7899061405120  </t>
  </si>
  <si>
    <t xml:space="preserve">17899061405127 </t>
  </si>
  <si>
    <t xml:space="preserve">7899061405328  </t>
  </si>
  <si>
    <t xml:space="preserve">17899061405325 </t>
  </si>
  <si>
    <t xml:space="preserve">7899061406301  </t>
  </si>
  <si>
    <t xml:space="preserve">17899061406308 </t>
  </si>
  <si>
    <t xml:space="preserve">7899061521493  </t>
  </si>
  <si>
    <t xml:space="preserve">17899061521490 </t>
  </si>
  <si>
    <t xml:space="preserve">7899061554828  </t>
  </si>
  <si>
    <t xml:space="preserve">17899061554825 </t>
  </si>
  <si>
    <t xml:space="preserve">7899061549374  </t>
  </si>
  <si>
    <t xml:space="preserve">17899061549371 </t>
  </si>
  <si>
    <t xml:space="preserve">7899061549886  </t>
  </si>
  <si>
    <t xml:space="preserve">17899061549883 </t>
  </si>
  <si>
    <t xml:space="preserve">7899061407711  </t>
  </si>
  <si>
    <t xml:space="preserve">17899061407718 </t>
  </si>
  <si>
    <t xml:space="preserve">7899061525392  </t>
  </si>
  <si>
    <t xml:space="preserve">17899061525399 </t>
  </si>
  <si>
    <t xml:space="preserve">7899061554620  </t>
  </si>
  <si>
    <t xml:space="preserve">17899061554627 </t>
  </si>
  <si>
    <t xml:space="preserve">7899061553784  </t>
  </si>
  <si>
    <t xml:space="preserve">17899061553781 </t>
  </si>
  <si>
    <t xml:space="preserve">7899061546564  </t>
  </si>
  <si>
    <t xml:space="preserve">17899061546561 </t>
  </si>
  <si>
    <t xml:space="preserve">7899061418137  </t>
  </si>
  <si>
    <t xml:space="preserve">17899061418134 </t>
  </si>
  <si>
    <t xml:space="preserve">7899061418434  </t>
  </si>
  <si>
    <t xml:space="preserve">17899061418431 </t>
  </si>
  <si>
    <t xml:space="preserve">7899061420239  </t>
  </si>
  <si>
    <t xml:space="preserve">17899061420236 </t>
  </si>
  <si>
    <t xml:space="preserve">7899061419752  </t>
  </si>
  <si>
    <t xml:space="preserve">17899061419759 </t>
  </si>
  <si>
    <t xml:space="preserve">7899061555955  </t>
  </si>
  <si>
    <t xml:space="preserve">17899061555952 </t>
  </si>
  <si>
    <t xml:space="preserve">7899061493868  </t>
  </si>
  <si>
    <t xml:space="preserve">17899061493865 </t>
  </si>
  <si>
    <t xml:space="preserve">7899061553487  </t>
  </si>
  <si>
    <t xml:space="preserve">17899061553484 </t>
  </si>
  <si>
    <t xml:space="preserve">7899061527297  </t>
  </si>
  <si>
    <t xml:space="preserve">17899061527294 </t>
  </si>
  <si>
    <t xml:space="preserve">7899061542511  </t>
  </si>
  <si>
    <t xml:space="preserve">17899061542518 </t>
  </si>
  <si>
    <t xml:space="preserve">7899061542528  </t>
  </si>
  <si>
    <t xml:space="preserve">17899061542525 </t>
  </si>
  <si>
    <t xml:space="preserve">7899061527303  </t>
  </si>
  <si>
    <t xml:space="preserve">17899061527300 </t>
  </si>
  <si>
    <t xml:space="preserve">7899061550684  </t>
  </si>
  <si>
    <t xml:space="preserve">17899061550681 </t>
  </si>
  <si>
    <t xml:space="preserve">17899061400627 </t>
  </si>
  <si>
    <t xml:space="preserve">17899061400634 </t>
  </si>
  <si>
    <t xml:space="preserve">17899061400689 </t>
  </si>
  <si>
    <t xml:space="preserve">17899061400573 </t>
  </si>
  <si>
    <t xml:space="preserve">17899061400771 </t>
  </si>
  <si>
    <t xml:space="preserve">17899061421226 </t>
  </si>
  <si>
    <t xml:space="preserve">17899061400061 </t>
  </si>
  <si>
    <t xml:space="preserve">17899061400078 </t>
  </si>
  <si>
    <t xml:space="preserve">17899061400085 </t>
  </si>
  <si>
    <t xml:space="preserve">17899061400092 </t>
  </si>
  <si>
    <t xml:space="preserve">17899061400108 </t>
  </si>
  <si>
    <t xml:space="preserve">17899061400115 </t>
  </si>
  <si>
    <t xml:space="preserve">17899061400122 </t>
  </si>
  <si>
    <t xml:space="preserve">17899061400139 </t>
  </si>
  <si>
    <t xml:space="preserve">17899061400146 </t>
  </si>
  <si>
    <t xml:space="preserve">17899061400153 </t>
  </si>
  <si>
    <t xml:space="preserve">17899061400160 </t>
  </si>
  <si>
    <t xml:space="preserve">17899061400177 </t>
  </si>
  <si>
    <t xml:space="preserve">17899061400184 </t>
  </si>
  <si>
    <t xml:space="preserve">17899061400191 </t>
  </si>
  <si>
    <t xml:space="preserve">17899061400207 </t>
  </si>
  <si>
    <t xml:space="preserve">17899061400214 </t>
  </si>
  <si>
    <t xml:space="preserve">17899061400221 </t>
  </si>
  <si>
    <t xml:space="preserve">17899061400238 </t>
  </si>
  <si>
    <t xml:space="preserve">17899061400245 </t>
  </si>
  <si>
    <t xml:space="preserve">17899061400252 </t>
  </si>
  <si>
    <t xml:space="preserve">17899061556300 </t>
  </si>
  <si>
    <t xml:space="preserve">17899061400788 </t>
  </si>
  <si>
    <t xml:space="preserve">17899061417304 </t>
  </si>
  <si>
    <t xml:space="preserve">17899061400795 </t>
  </si>
  <si>
    <t xml:space="preserve">17899061400269 </t>
  </si>
  <si>
    <t xml:space="preserve">17899061400276 </t>
  </si>
  <si>
    <t xml:space="preserve">17899061400283 </t>
  </si>
  <si>
    <t xml:space="preserve">17899061400290 </t>
  </si>
  <si>
    <t xml:space="preserve">17899061400306 </t>
  </si>
  <si>
    <t xml:space="preserve">17899061400740 </t>
  </si>
  <si>
    <t xml:space="preserve">17899061400757 </t>
  </si>
  <si>
    <t xml:space="preserve">17899061400764 </t>
  </si>
  <si>
    <t xml:space="preserve">17899061400313 </t>
  </si>
  <si>
    <t xml:space="preserve">17899061400320 </t>
  </si>
  <si>
    <t xml:space="preserve">17899061400337 </t>
  </si>
  <si>
    <t xml:space="preserve">17899061400702 </t>
  </si>
  <si>
    <t xml:space="preserve">17899061400696 </t>
  </si>
  <si>
    <t xml:space="preserve">17899061400610 </t>
  </si>
  <si>
    <t xml:space="preserve">17899061400344 </t>
  </si>
  <si>
    <t xml:space="preserve">17899061400801 </t>
  </si>
  <si>
    <t xml:space="preserve">17899061400726 </t>
  </si>
  <si>
    <t xml:space="preserve">17899061400733 </t>
  </si>
  <si>
    <t xml:space="preserve">17899061400351 </t>
  </si>
  <si>
    <t xml:space="preserve">17899061400368 </t>
  </si>
  <si>
    <t xml:space="preserve">17899061400382 </t>
  </si>
  <si>
    <t xml:space="preserve">17899061400399 </t>
  </si>
  <si>
    <t xml:space="preserve">17899061400818 </t>
  </si>
  <si>
    <t xml:space="preserve">17899061400405 </t>
  </si>
  <si>
    <t xml:space="preserve">17899061400412 </t>
  </si>
  <si>
    <t xml:space="preserve">17899061400429 </t>
  </si>
  <si>
    <t xml:space="preserve">17899061400436 </t>
  </si>
  <si>
    <t xml:space="preserve">17899061400443 </t>
  </si>
  <si>
    <t xml:space="preserve">17899061400450 </t>
  </si>
  <si>
    <t xml:space="preserve">17899061400467 </t>
  </si>
  <si>
    <t xml:space="preserve">17899061400474 </t>
  </si>
  <si>
    <t xml:space="preserve">17899061400481 </t>
  </si>
  <si>
    <t xml:space="preserve">17899061400498 </t>
  </si>
  <si>
    <t xml:space="preserve">17899061400504 </t>
  </si>
  <si>
    <t xml:space="preserve">17899061400511 </t>
  </si>
  <si>
    <t xml:space="preserve">17899061400528 </t>
  </si>
  <si>
    <t xml:space="preserve">17899061400535 </t>
  </si>
  <si>
    <t xml:space="preserve">17899061400559 </t>
  </si>
  <si>
    <t xml:space="preserve">17899061400566 </t>
  </si>
  <si>
    <t xml:space="preserve">7899061551698  </t>
  </si>
  <si>
    <t xml:space="preserve">7899061551704  </t>
  </si>
  <si>
    <t xml:space="preserve">7899061551711  </t>
  </si>
  <si>
    <t xml:space="preserve">7899061551728  </t>
  </si>
  <si>
    <t xml:space="preserve">7899061409449  </t>
  </si>
  <si>
    <t xml:space="preserve">7899061420413  </t>
  </si>
  <si>
    <t xml:space="preserve">7899061420420  </t>
  </si>
  <si>
    <t xml:space="preserve">7899061409456  </t>
  </si>
  <si>
    <t xml:space="preserve">7899061409463  </t>
  </si>
  <si>
    <t xml:space="preserve">7899061522292  </t>
  </si>
  <si>
    <t xml:space="preserve">7899061522308  </t>
  </si>
  <si>
    <t xml:space="preserve">7899061521059  </t>
  </si>
  <si>
    <t xml:space="preserve">7899061521066  </t>
  </si>
  <si>
    <t xml:space="preserve">7899061406493  </t>
  </si>
  <si>
    <t xml:space="preserve">7899061406509  </t>
  </si>
  <si>
    <t xml:space="preserve">7899061421236  </t>
  </si>
  <si>
    <t xml:space="preserve">7899061421243  </t>
  </si>
  <si>
    <t xml:space="preserve">7899061420864  </t>
  </si>
  <si>
    <t xml:space="preserve">7899061422752  </t>
  </si>
  <si>
    <t xml:space="preserve">7899061537296  </t>
  </si>
  <si>
    <t xml:space="preserve">7899061522384  </t>
  </si>
  <si>
    <t xml:space="preserve">7899061522391  </t>
  </si>
  <si>
    <t xml:space="preserve">7899061539399  </t>
  </si>
  <si>
    <t xml:space="preserve">7899061415709  </t>
  </si>
  <si>
    <t xml:space="preserve">7899061548704  </t>
  </si>
  <si>
    <t xml:space="preserve">7899061415723  </t>
  </si>
  <si>
    <t xml:space="preserve">7899061543006  </t>
  </si>
  <si>
    <t xml:space="preserve">7899061543013  </t>
  </si>
  <si>
    <t xml:space="preserve">7899061553968  </t>
  </si>
  <si>
    <t xml:space="preserve">7899061553975  </t>
  </si>
  <si>
    <t xml:space="preserve">7899061526450  </t>
  </si>
  <si>
    <t xml:space="preserve">7899061526467  </t>
  </si>
  <si>
    <t xml:space="preserve">7899061522476  </t>
  </si>
  <si>
    <t xml:space="preserve">7899061522483  </t>
  </si>
  <si>
    <t xml:space="preserve">7899061406516  </t>
  </si>
  <si>
    <t xml:space="preserve">7899061406523  </t>
  </si>
  <si>
    <t xml:space="preserve">7899061415730  </t>
  </si>
  <si>
    <t xml:space="preserve">7899061543204  </t>
  </si>
  <si>
    <t xml:space="preserve">7899061543211  </t>
  </si>
  <si>
    <t xml:space="preserve">7899061421939  </t>
  </si>
  <si>
    <t xml:space="preserve">7899061421946  </t>
  </si>
  <si>
    <t xml:space="preserve">7899061422769  </t>
  </si>
  <si>
    <t xml:space="preserve">7899061421922  </t>
  </si>
  <si>
    <t xml:space="preserve">7899061537456  </t>
  </si>
  <si>
    <t xml:space="preserve">7899061543556  </t>
  </si>
  <si>
    <t xml:space="preserve">7899061553227  </t>
  </si>
  <si>
    <t xml:space="preserve">7899061489922  </t>
  </si>
  <si>
    <t xml:space="preserve">7899061415686  </t>
  </si>
  <si>
    <t xml:space="preserve">7899061422974  </t>
  </si>
  <si>
    <t xml:space="preserve">7899061422981  </t>
  </si>
  <si>
    <t xml:space="preserve">7899061511517  </t>
  </si>
  <si>
    <t xml:space="preserve">7899061511524  </t>
  </si>
  <si>
    <t xml:space="preserve">7899061555030  </t>
  </si>
  <si>
    <t xml:space="preserve">7899061422776  </t>
  </si>
  <si>
    <t xml:space="preserve">7899061555054  </t>
  </si>
  <si>
    <t xml:space="preserve">7899061555061  </t>
  </si>
  <si>
    <t xml:space="preserve">7899061522926  </t>
  </si>
  <si>
    <t xml:space="preserve">7899061505998  </t>
  </si>
  <si>
    <t xml:space="preserve">7899061509460  </t>
  </si>
  <si>
    <t xml:space="preserve">7899061400651  </t>
  </si>
  <si>
    <t xml:space="preserve">7899061555344  </t>
  </si>
  <si>
    <t xml:space="preserve">7899061555351  </t>
  </si>
  <si>
    <t xml:space="preserve">7899061555719  </t>
  </si>
  <si>
    <t xml:space="preserve">7899061539092  </t>
  </si>
  <si>
    <t xml:space="preserve">7899061538682  </t>
  </si>
  <si>
    <t xml:space="preserve">7899061538699  </t>
  </si>
  <si>
    <t xml:space="preserve">7899061545857  </t>
  </si>
  <si>
    <t xml:space="preserve">7899061545864  </t>
  </si>
  <si>
    <t xml:space="preserve">7899061545871  </t>
  </si>
  <si>
    <t xml:space="preserve">7899061509484  </t>
  </si>
  <si>
    <t xml:space="preserve">7899061526702  </t>
  </si>
  <si>
    <t xml:space="preserve">7899061481797  </t>
  </si>
  <si>
    <t xml:space="preserve">7899061481056  </t>
  </si>
  <si>
    <t xml:space="preserve">7899061511654  </t>
  </si>
  <si>
    <t xml:space="preserve">7899061511647  </t>
  </si>
  <si>
    <t xml:space="preserve">7899061419950  </t>
  </si>
  <si>
    <t xml:space="preserve">7899061409401  </t>
  </si>
  <si>
    <t xml:space="preserve">7899061409418  </t>
  </si>
  <si>
    <t xml:space="preserve">7899061409425  </t>
  </si>
  <si>
    <t xml:space="preserve">7899061535599  </t>
  </si>
  <si>
    <t xml:space="preserve">7899061535605  </t>
  </si>
  <si>
    <t xml:space="preserve">7899061524685  </t>
  </si>
  <si>
    <t xml:space="preserve">7899061524678  </t>
  </si>
  <si>
    <t xml:space="preserve">7899061550981  </t>
  </si>
  <si>
    <t xml:space="preserve">7899061550998  </t>
  </si>
  <si>
    <t xml:space="preserve">7899061551001  </t>
  </si>
  <si>
    <t xml:space="preserve">7899061551018  </t>
  </si>
  <si>
    <t xml:space="preserve">7899061551049  </t>
  </si>
  <si>
    <t xml:space="preserve">7899061551056  </t>
  </si>
  <si>
    <t xml:space="preserve">7899061529994  </t>
  </si>
  <si>
    <t xml:space="preserve">7899061526849  </t>
  </si>
  <si>
    <t xml:space="preserve">7899061526856  </t>
  </si>
  <si>
    <t xml:space="preserve">7899061511692  </t>
  </si>
  <si>
    <t xml:space="preserve">7899061511708  </t>
  </si>
  <si>
    <t xml:space="preserve">7899061515751  </t>
  </si>
  <si>
    <t xml:space="preserve">7899061515768  </t>
  </si>
  <si>
    <t xml:space="preserve">7899061486679  </t>
  </si>
  <si>
    <t xml:space="preserve">7899061486662  </t>
  </si>
  <si>
    <t xml:space="preserve">7899061521509  </t>
  </si>
  <si>
    <t xml:space="preserve">7899061521516  </t>
  </si>
  <si>
    <t xml:space="preserve">7899061521929  </t>
  </si>
  <si>
    <t xml:space="preserve">7899061521523  </t>
  </si>
  <si>
    <t xml:space="preserve">7899061539818  </t>
  </si>
  <si>
    <t xml:space="preserve">7899061539825  </t>
  </si>
  <si>
    <t xml:space="preserve">7899061420406  </t>
  </si>
  <si>
    <t xml:space="preserve">7899061557041  </t>
  </si>
  <si>
    <t xml:space="preserve">7899061420383  </t>
  </si>
  <si>
    <t xml:space="preserve">7899061557058  </t>
  </si>
  <si>
    <t xml:space="preserve">7899061557072  </t>
  </si>
  <si>
    <t xml:space="preserve">7899061528478  </t>
  </si>
  <si>
    <t xml:space="preserve">7899061528461  </t>
  </si>
  <si>
    <t xml:space="preserve">7899061547004  </t>
  </si>
  <si>
    <t xml:space="preserve">7899061420123  </t>
  </si>
  <si>
    <t xml:space="preserve">7899061420130  </t>
  </si>
  <si>
    <t xml:space="preserve">7899061554835  </t>
  </si>
  <si>
    <t xml:space="preserve">7899061554842  </t>
  </si>
  <si>
    <t xml:space="preserve">7899061528256  </t>
  </si>
  <si>
    <t xml:space="preserve">7899061528263  </t>
  </si>
  <si>
    <t xml:space="preserve">7899061549381  </t>
  </si>
  <si>
    <t xml:space="preserve">7899061549398  </t>
  </si>
  <si>
    <t xml:space="preserve">7899061510794  </t>
  </si>
  <si>
    <t xml:space="preserve">7899061510787  </t>
  </si>
  <si>
    <t xml:space="preserve">7899061422783  </t>
  </si>
  <si>
    <t xml:space="preserve">7899061422790  </t>
  </si>
  <si>
    <t xml:space="preserve">7899061422806  </t>
  </si>
  <si>
    <t xml:space="preserve">7899061422813  </t>
  </si>
  <si>
    <t xml:space="preserve">7899061422820  </t>
  </si>
  <si>
    <t xml:space="preserve">7899061547455  </t>
  </si>
  <si>
    <t xml:space="preserve">7899061547462  </t>
  </si>
  <si>
    <t xml:space="preserve">7899061547479  </t>
  </si>
  <si>
    <t xml:space="preserve">7899061547486  </t>
  </si>
  <si>
    <t xml:space="preserve">7899061547493  </t>
  </si>
  <si>
    <t xml:space="preserve">7899061547509  </t>
  </si>
  <si>
    <t xml:space="preserve">7899061495435  </t>
  </si>
  <si>
    <t xml:space="preserve">7899061548353  </t>
  </si>
  <si>
    <t xml:space="preserve">7899061495404  </t>
  </si>
  <si>
    <t xml:space="preserve">7899061548742  </t>
  </si>
  <si>
    <t xml:space="preserve">7899061548759  </t>
  </si>
  <si>
    <t xml:space="preserve">7899061547523  </t>
  </si>
  <si>
    <t xml:space="preserve">7899061547530  </t>
  </si>
  <si>
    <t xml:space="preserve">7899061547516  </t>
  </si>
  <si>
    <t xml:space="preserve">7899061548766  </t>
  </si>
  <si>
    <t xml:space="preserve">7899061547547  </t>
  </si>
  <si>
    <t xml:space="preserve">7899061495398  </t>
  </si>
  <si>
    <t xml:space="preserve">7899061547554  </t>
  </si>
  <si>
    <t xml:space="preserve">7899061547561  </t>
  </si>
  <si>
    <t xml:space="preserve">7899061547844  </t>
  </si>
  <si>
    <t xml:space="preserve">7899061548223  </t>
  </si>
  <si>
    <t xml:space="preserve">7899061527822  </t>
  </si>
  <si>
    <t xml:space="preserve">7899061527839  </t>
  </si>
  <si>
    <t xml:space="preserve">7899061406332  </t>
  </si>
  <si>
    <t xml:space="preserve">7899061422479  </t>
  </si>
  <si>
    <t xml:space="preserve">7899061406530  </t>
  </si>
  <si>
    <t xml:space="preserve">7899061422486  </t>
  </si>
  <si>
    <t xml:space="preserve">7899061557515  </t>
  </si>
  <si>
    <t xml:space="preserve">7899061409470  </t>
  </si>
  <si>
    <t xml:space="preserve">7899061409487  </t>
  </si>
  <si>
    <t xml:space="preserve">7899061409494  </t>
  </si>
  <si>
    <t xml:space="preserve">7899061422493  </t>
  </si>
  <si>
    <t xml:space="preserve">7899061419738  </t>
  </si>
  <si>
    <t xml:space="preserve">7899061422509  </t>
  </si>
  <si>
    <t xml:space="preserve">7899061406547  </t>
  </si>
  <si>
    <t xml:space="preserve">7899061422516  </t>
  </si>
  <si>
    <t xml:space="preserve">7899061417338  </t>
  </si>
  <si>
    <t xml:space="preserve">7899061422523  </t>
  </si>
  <si>
    <t xml:space="preserve">7899061556686  </t>
  </si>
  <si>
    <t xml:space="preserve">7899061422530  </t>
  </si>
  <si>
    <t xml:space="preserve">7899061408817  </t>
  </si>
  <si>
    <t xml:space="preserve">7899061555917  </t>
  </si>
  <si>
    <t xml:space="preserve">7899061556167  </t>
  </si>
  <si>
    <t xml:space="preserve">7899061554859  </t>
  </si>
  <si>
    <t xml:space="preserve">7899061555894  </t>
  </si>
  <si>
    <t xml:space="preserve">7899061554637  </t>
  </si>
  <si>
    <t xml:space="preserve">7899061557522  </t>
  </si>
  <si>
    <t xml:space="preserve">7899061419660  </t>
  </si>
  <si>
    <t xml:space="preserve">7899061419028  </t>
  </si>
  <si>
    <t xml:space="preserve">7899061418977  </t>
  </si>
  <si>
    <t xml:space="preserve">7899061419769  </t>
  </si>
  <si>
    <t xml:space="preserve">7899061555962  </t>
  </si>
  <si>
    <t xml:space="preserve">7899061555900  </t>
  </si>
  <si>
    <t xml:space="preserve">7899061519735  </t>
  </si>
  <si>
    <t xml:space="preserve">7899061519742  </t>
  </si>
  <si>
    <t xml:space="preserve">7899061481759  </t>
  </si>
  <si>
    <t xml:space="preserve">7899061481742  </t>
  </si>
  <si>
    <t xml:space="preserve">7899061523114  </t>
  </si>
  <si>
    <t xml:space="preserve">7899061523121  </t>
  </si>
  <si>
    <t xml:space="preserve">7899061557485  </t>
  </si>
  <si>
    <t xml:space="preserve">7899061557508  </t>
  </si>
  <si>
    <t xml:space="preserve">7899061547127  </t>
  </si>
  <si>
    <t xml:space="preserve">7899061546717  </t>
  </si>
  <si>
    <t xml:space="preserve">7899061554644  </t>
  </si>
  <si>
    <t xml:space="preserve">7899061554651  </t>
  </si>
  <si>
    <t xml:space="preserve">7899061553791  </t>
  </si>
  <si>
    <t xml:space="preserve">7899061553807  </t>
  </si>
  <si>
    <t xml:space="preserve">7899061545789  </t>
  </si>
  <si>
    <t xml:space="preserve">7899061545796  </t>
  </si>
  <si>
    <t xml:space="preserve">7899061555979  </t>
  </si>
  <si>
    <t xml:space="preserve">7899061555986  </t>
  </si>
  <si>
    <t xml:space="preserve">7899061520571  </t>
  </si>
  <si>
    <t xml:space="preserve">7899061520588  </t>
  </si>
  <si>
    <t xml:space="preserve">7899061553494  </t>
  </si>
  <si>
    <t xml:space="preserve">7899061553500  </t>
  </si>
  <si>
    <t xml:space="preserve">7899061505332  </t>
  </si>
  <si>
    <t xml:space="preserve">7899061505349  </t>
  </si>
  <si>
    <t xml:space="preserve">7899061505301  </t>
  </si>
  <si>
    <t xml:space="preserve">7899061505318  </t>
  </si>
  <si>
    <t xml:space="preserve">7899061505271  </t>
  </si>
  <si>
    <t xml:space="preserve">7899061505288  </t>
  </si>
  <si>
    <t xml:space="preserve">7899061526788  </t>
  </si>
  <si>
    <t xml:space="preserve">7899061526795  </t>
  </si>
  <si>
    <t xml:space="preserve">7899061523459  </t>
  </si>
  <si>
    <t xml:space="preserve">7899061523466  </t>
  </si>
  <si>
    <t xml:space="preserve">7899061550691  </t>
  </si>
  <si>
    <t xml:space="preserve">7899061550707  </t>
  </si>
  <si>
    <t xml:space="preserve">7899061526474  </t>
  </si>
  <si>
    <t xml:space="preserve">17899061526471 </t>
  </si>
  <si>
    <t xml:space="preserve">7899061519476  </t>
  </si>
  <si>
    <t xml:space="preserve">17899061519473 </t>
  </si>
  <si>
    <t xml:space="preserve">7899061494568  </t>
  </si>
  <si>
    <t xml:space="preserve">17899061494565 </t>
  </si>
  <si>
    <t xml:space="preserve">7899061521073  </t>
  </si>
  <si>
    <t xml:space="preserve">17899061521070 </t>
  </si>
  <si>
    <t xml:space="preserve">7899061527105  </t>
  </si>
  <si>
    <t xml:space="preserve">17899061527102 </t>
  </si>
  <si>
    <t xml:space="preserve">7899061493998  </t>
  </si>
  <si>
    <t xml:space="preserve">17899061493995 </t>
  </si>
  <si>
    <t xml:space="preserve">7899061516000  </t>
  </si>
  <si>
    <t xml:space="preserve">17899061516007 </t>
  </si>
  <si>
    <t xml:space="preserve">7899061515775  </t>
  </si>
  <si>
    <t xml:space="preserve">17899061515772 </t>
  </si>
  <si>
    <t xml:space="preserve">7899061549404  </t>
  </si>
  <si>
    <t xml:space="preserve">17899061549401 </t>
  </si>
  <si>
    <t xml:space="preserve">7899061525408  </t>
  </si>
  <si>
    <t xml:space="preserve">17899061525405 </t>
  </si>
  <si>
    <t xml:space="preserve">7899061497415  </t>
  </si>
  <si>
    <t xml:space="preserve">17899061497412 </t>
  </si>
  <si>
    <t xml:space="preserve">7899061518370  </t>
  </si>
  <si>
    <t xml:space="preserve">17899061518377 </t>
  </si>
  <si>
    <t xml:space="preserve">7899061524067  </t>
  </si>
  <si>
    <t xml:space="preserve">17899061524064 </t>
  </si>
  <si>
    <t xml:space="preserve">7899061501853  </t>
  </si>
  <si>
    <t xml:space="preserve">17899061501874 </t>
  </si>
  <si>
    <t xml:space="preserve">7899061501860  </t>
  </si>
  <si>
    <t xml:space="preserve">17899061501867 </t>
  </si>
  <si>
    <t xml:space="preserve">7899061501877  </t>
  </si>
  <si>
    <t xml:space="preserve">17899061501850 </t>
  </si>
  <si>
    <t xml:space="preserve">7899061525224  </t>
  </si>
  <si>
    <t xml:space="preserve">17899061525221 </t>
  </si>
  <si>
    <t xml:space="preserve">7899061525637  </t>
  </si>
  <si>
    <t xml:space="preserve">17899061525634 </t>
  </si>
  <si>
    <t xml:space="preserve">7899061537517  </t>
  </si>
  <si>
    <t xml:space="preserve">17899061537514 </t>
  </si>
  <si>
    <t xml:space="preserve">7899061555207  </t>
  </si>
  <si>
    <t xml:space="preserve">17899061555204 </t>
  </si>
  <si>
    <t xml:space="preserve">7899061527112  </t>
  </si>
  <si>
    <t xml:space="preserve">17899061527119 </t>
  </si>
  <si>
    <t xml:space="preserve">7899061536749  </t>
  </si>
  <si>
    <t xml:space="preserve">17899061536746 </t>
  </si>
  <si>
    <t xml:space="preserve">17899061521544 </t>
  </si>
  <si>
    <t xml:space="preserve">7899061549411  </t>
  </si>
  <si>
    <t xml:space="preserve">17899061549418 </t>
  </si>
  <si>
    <t xml:space="preserve">7899061549893  </t>
  </si>
  <si>
    <t xml:space="preserve">17899061549890 </t>
  </si>
  <si>
    <t xml:space="preserve">7899061547905  </t>
  </si>
  <si>
    <t xml:space="preserve">17899061547902 </t>
  </si>
  <si>
    <t xml:space="preserve">7899061556181  </t>
  </si>
  <si>
    <t xml:space="preserve">17899061556188 </t>
  </si>
  <si>
    <t xml:space="preserve">7899061555078  </t>
  </si>
  <si>
    <t xml:space="preserve">17899061555075 </t>
  </si>
  <si>
    <t xml:space="preserve">7899061408565  </t>
  </si>
  <si>
    <t xml:space="preserve">17899061408562 </t>
  </si>
  <si>
    <t xml:space="preserve">7899061406554  </t>
  </si>
  <si>
    <t xml:space="preserve">17899061406551 </t>
  </si>
  <si>
    <t xml:space="preserve">7899061556815  </t>
  </si>
  <si>
    <t xml:space="preserve">17899061556812 </t>
  </si>
  <si>
    <t xml:space="preserve">7899061408572  </t>
  </si>
  <si>
    <t xml:space="preserve">17899061408579 </t>
  </si>
  <si>
    <t xml:space="preserve">7899061408589  </t>
  </si>
  <si>
    <t xml:space="preserve">17899061408586 </t>
  </si>
  <si>
    <t xml:space="preserve">7899061412234  </t>
  </si>
  <si>
    <t xml:space="preserve">17899061412231 </t>
  </si>
  <si>
    <t xml:space="preserve">7899061408596  </t>
  </si>
  <si>
    <t xml:space="preserve">17899061408593 </t>
  </si>
  <si>
    <t xml:space="preserve">7899061556990  </t>
  </si>
  <si>
    <t xml:space="preserve">17899061556997 </t>
  </si>
  <si>
    <t xml:space="preserve">7899061406561  </t>
  </si>
  <si>
    <t xml:space="preserve">17899061406568 </t>
  </si>
  <si>
    <t xml:space="preserve">7899061417345  </t>
  </si>
  <si>
    <t xml:space="preserve">17899061417342 </t>
  </si>
  <si>
    <t xml:space="preserve">7899061408602  </t>
  </si>
  <si>
    <t xml:space="preserve">17899061408609 </t>
  </si>
  <si>
    <t xml:space="preserve">7899061556693  </t>
  </si>
  <si>
    <t xml:space="preserve">17899061556690 </t>
  </si>
  <si>
    <t xml:space="preserve">7899061412098  </t>
  </si>
  <si>
    <t xml:space="preserve">17899061412095 </t>
  </si>
  <si>
    <t xml:space="preserve">7899061408619  </t>
  </si>
  <si>
    <t xml:space="preserve">17899061408616 </t>
  </si>
  <si>
    <t xml:space="preserve">7899061412340  </t>
  </si>
  <si>
    <t xml:space="preserve">17899061412347 </t>
  </si>
  <si>
    <t xml:space="preserve">7899061408633  </t>
  </si>
  <si>
    <t xml:space="preserve">17899061408630 </t>
  </si>
  <si>
    <t xml:space="preserve">7899061408640  </t>
  </si>
  <si>
    <t xml:space="preserve">17899061408647 </t>
  </si>
  <si>
    <t xml:space="preserve">7899061405236  </t>
  </si>
  <si>
    <t xml:space="preserve">17899061405233 </t>
  </si>
  <si>
    <t xml:space="preserve">7899061405137  </t>
  </si>
  <si>
    <t xml:space="preserve">17899061405134 </t>
  </si>
  <si>
    <t xml:space="preserve">7899061405335  </t>
  </si>
  <si>
    <t xml:space="preserve">17899061405332 </t>
  </si>
  <si>
    <t xml:space="preserve">7899061406356  </t>
  </si>
  <si>
    <t xml:space="preserve">17899061406353 </t>
  </si>
  <si>
    <t xml:space="preserve">7899061417086  </t>
  </si>
  <si>
    <t xml:space="preserve">17899061417083 </t>
  </si>
  <si>
    <t xml:space="preserve">7899061554866  </t>
  </si>
  <si>
    <t xml:space="preserve">17899061554863 </t>
  </si>
  <si>
    <t xml:space="preserve">7899061408671  </t>
  </si>
  <si>
    <t xml:space="preserve">17899061408678 </t>
  </si>
  <si>
    <t xml:space="preserve">7899061408688  </t>
  </si>
  <si>
    <t xml:space="preserve">17899061408685 </t>
  </si>
  <si>
    <t xml:space="preserve">7899061407728  </t>
  </si>
  <si>
    <t xml:space="preserve">17899061407725 </t>
  </si>
  <si>
    <t xml:space="preserve">7899061408695  </t>
  </si>
  <si>
    <t xml:space="preserve">17899061408692 </t>
  </si>
  <si>
    <t xml:space="preserve">7899061554668  </t>
  </si>
  <si>
    <t xml:space="preserve">17899061554665 </t>
  </si>
  <si>
    <t xml:space="preserve">7899061556983  </t>
  </si>
  <si>
    <t xml:space="preserve">17899061556980 </t>
  </si>
  <si>
    <t xml:space="preserve">7899061408701  </t>
  </si>
  <si>
    <t xml:space="preserve">17899061408708 </t>
  </si>
  <si>
    <t xml:space="preserve">7899061418144  </t>
  </si>
  <si>
    <t xml:space="preserve">17899061418141 </t>
  </si>
  <si>
    <t xml:space="preserve">7899061418441  </t>
  </si>
  <si>
    <t xml:space="preserve">17899061418448 </t>
  </si>
  <si>
    <t xml:space="preserve">7899061420246  </t>
  </si>
  <si>
    <t xml:space="preserve">17899061420243 </t>
  </si>
  <si>
    <t xml:space="preserve">7899061419790  </t>
  </si>
  <si>
    <t xml:space="preserve">17899061419797 </t>
  </si>
  <si>
    <t xml:space="preserve">7899061555993  </t>
  </si>
  <si>
    <t xml:space="preserve">17899061555990 </t>
  </si>
  <si>
    <t xml:space="preserve">7899061408718  </t>
  </si>
  <si>
    <t xml:space="preserve">17899061408715 </t>
  </si>
  <si>
    <t xml:space="preserve">7899061408725  </t>
  </si>
  <si>
    <t xml:space="preserve">17899061408722 </t>
  </si>
  <si>
    <t xml:space="preserve">7899061408855  </t>
  </si>
  <si>
    <t xml:space="preserve">17899061408852 </t>
  </si>
  <si>
    <t xml:space="preserve">7899061420598  </t>
  </si>
  <si>
    <t xml:space="preserve">17899061420595 </t>
  </si>
  <si>
    <t xml:space="preserve">7899061405908  </t>
  </si>
  <si>
    <t xml:space="preserve">7899061407285  </t>
  </si>
  <si>
    <t xml:space="preserve">7899061407261  </t>
  </si>
  <si>
    <t xml:space="preserve">7899061491338  </t>
  </si>
  <si>
    <t xml:space="preserve">7899061506025  </t>
  </si>
  <si>
    <t xml:space="preserve">7899061548735  </t>
  </si>
  <si>
    <t xml:space="preserve">7899061545819  </t>
  </si>
  <si>
    <t xml:space="preserve">7899061545802  </t>
  </si>
  <si>
    <t xml:space="preserve">7899061552435  </t>
  </si>
  <si>
    <t xml:space="preserve">7899061521080  </t>
  </si>
  <si>
    <t xml:space="preserve">17899061521087 </t>
  </si>
  <si>
    <t xml:space="preserve">7899061537098  </t>
  </si>
  <si>
    <t xml:space="preserve">17899061537095 </t>
  </si>
  <si>
    <t xml:space="preserve">7899061537203  </t>
  </si>
  <si>
    <t xml:space="preserve">17899061537200 </t>
  </si>
  <si>
    <t xml:space="preserve">7899061525248  </t>
  </si>
  <si>
    <t xml:space="preserve">17899061525245 </t>
  </si>
  <si>
    <t xml:space="preserve">7899061515492  </t>
  </si>
  <si>
    <t xml:space="preserve">17899061515499 </t>
  </si>
  <si>
    <t xml:space="preserve">7899061553982  </t>
  </si>
  <si>
    <t xml:space="preserve">17899061553989 </t>
  </si>
  <si>
    <t xml:space="preserve">7899061537784  </t>
  </si>
  <si>
    <t xml:space="preserve">17899061537781 </t>
  </si>
  <si>
    <t xml:space="preserve">7899061538361  </t>
  </si>
  <si>
    <t xml:space="preserve">17899061538368 </t>
  </si>
  <si>
    <t xml:space="preserve">7899061511326  </t>
  </si>
  <si>
    <t xml:space="preserve">17899061511323 </t>
  </si>
  <si>
    <t xml:space="preserve">7899061517557  </t>
  </si>
  <si>
    <t xml:space="preserve">17899061517554 </t>
  </si>
  <si>
    <t xml:space="preserve">7899061515515  </t>
  </si>
  <si>
    <t xml:space="preserve">17899061515512 </t>
  </si>
  <si>
    <t xml:space="preserve">7899061526498  </t>
  </si>
  <si>
    <t xml:space="preserve">17899061526495 </t>
  </si>
  <si>
    <t xml:space="preserve">7899061529215  </t>
  </si>
  <si>
    <t xml:space="preserve">17899061529212 </t>
  </si>
  <si>
    <t xml:space="preserve">7899061527136  </t>
  </si>
  <si>
    <t xml:space="preserve">17899061527133 </t>
  </si>
  <si>
    <t xml:space="preserve">7899061530648  </t>
  </si>
  <si>
    <t xml:space="preserve">17899061530645 </t>
  </si>
  <si>
    <t xml:space="preserve">7899061526504  </t>
  </si>
  <si>
    <t xml:space="preserve">17899061526501 </t>
  </si>
  <si>
    <t xml:space="preserve">7899061547714  </t>
  </si>
  <si>
    <t xml:space="preserve">17899061547711 </t>
  </si>
  <si>
    <t xml:space="preserve">7899061547721  </t>
  </si>
  <si>
    <t xml:space="preserve">17899061547728 </t>
  </si>
  <si>
    <t xml:space="preserve">7899061547929  </t>
  </si>
  <si>
    <t xml:space="preserve">17899061547926 </t>
  </si>
  <si>
    <t xml:space="preserve">7899061547936  </t>
  </si>
  <si>
    <t xml:space="preserve">17899061547933 </t>
  </si>
  <si>
    <t xml:space="preserve">7899061497422  </t>
  </si>
  <si>
    <t xml:space="preserve">17899061497429 </t>
  </si>
  <si>
    <t xml:space="preserve">7899061555214  </t>
  </si>
  <si>
    <t xml:space="preserve">17899061555211 </t>
  </si>
  <si>
    <t xml:space="preserve">7899061555085  </t>
  </si>
  <si>
    <t xml:space="preserve">17899061555082 </t>
  </si>
  <si>
    <t xml:space="preserve">7899061555092  </t>
  </si>
  <si>
    <t xml:space="preserve">17899061555099 </t>
  </si>
  <si>
    <t xml:space="preserve">7899061555108  </t>
  </si>
  <si>
    <t xml:space="preserve">17899061555105 </t>
  </si>
  <si>
    <t xml:space="preserve">7899061555115  </t>
  </si>
  <si>
    <t xml:space="preserve">17899061555112 </t>
  </si>
  <si>
    <t xml:space="preserve">7899061550103  </t>
  </si>
  <si>
    <t xml:space="preserve">17899061550100 </t>
  </si>
  <si>
    <t xml:space="preserve">7899061550110  </t>
  </si>
  <si>
    <t xml:space="preserve">17899061550117 </t>
  </si>
  <si>
    <t xml:space="preserve">7899061550127  </t>
  </si>
  <si>
    <t xml:space="preserve">17899061550124 </t>
  </si>
  <si>
    <t xml:space="preserve">7899061550134  </t>
  </si>
  <si>
    <t xml:space="preserve">17899061550131 </t>
  </si>
  <si>
    <t xml:space="preserve">7899061550141  </t>
  </si>
  <si>
    <t xml:space="preserve">17899061550148 </t>
  </si>
  <si>
    <t xml:space="preserve">7899061550158  </t>
  </si>
  <si>
    <t xml:space="preserve">17899061550155 </t>
  </si>
  <si>
    <t xml:space="preserve">7899061550165  </t>
  </si>
  <si>
    <t xml:space="preserve">17899061550162 </t>
  </si>
  <si>
    <t xml:space="preserve">7899061550172  </t>
  </si>
  <si>
    <t xml:space="preserve">17899061550179 </t>
  </si>
  <si>
    <t xml:space="preserve">7899061550189  </t>
  </si>
  <si>
    <t xml:space="preserve">17899061550186 </t>
  </si>
  <si>
    <t xml:space="preserve">7899061550196  </t>
  </si>
  <si>
    <t xml:space="preserve">17899061550193 </t>
  </si>
  <si>
    <t xml:space="preserve">7899061549428  </t>
  </si>
  <si>
    <t xml:space="preserve">17899061549425 </t>
  </si>
  <si>
    <t xml:space="preserve">7899061549435  </t>
  </si>
  <si>
    <t xml:space="preserve">17899061549432 </t>
  </si>
  <si>
    <t xml:space="preserve">7899061549442  </t>
  </si>
  <si>
    <t xml:space="preserve">17899061549449 </t>
  </si>
  <si>
    <t xml:space="preserve">7899061549459  </t>
  </si>
  <si>
    <t xml:space="preserve">17899061549456 </t>
  </si>
  <si>
    <t xml:space="preserve">7899061549466  </t>
  </si>
  <si>
    <t xml:space="preserve">17899061549463 </t>
  </si>
  <si>
    <t xml:space="preserve">7899061549473  </t>
  </si>
  <si>
    <t xml:space="preserve">17899061549470 </t>
  </si>
  <si>
    <t xml:space="preserve">7899061549480  </t>
  </si>
  <si>
    <t xml:space="preserve">17899061549487 </t>
  </si>
  <si>
    <t xml:space="preserve">7899061549497  </t>
  </si>
  <si>
    <t xml:space="preserve">17899061549494 </t>
  </si>
  <si>
    <t xml:space="preserve">7899061549503  </t>
  </si>
  <si>
    <t xml:space="preserve">17899061549500 </t>
  </si>
  <si>
    <t xml:space="preserve">7899061549510  </t>
  </si>
  <si>
    <t xml:space="preserve">17899061549517 </t>
  </si>
  <si>
    <t xml:space="preserve">7899061552107  </t>
  </si>
  <si>
    <t xml:space="preserve">17899061552104 </t>
  </si>
  <si>
    <t xml:space="preserve">7899061527167  </t>
  </si>
  <si>
    <t xml:space="preserve">17899061527164 </t>
  </si>
  <si>
    <t xml:space="preserve">7899061543259  </t>
  </si>
  <si>
    <t xml:space="preserve">17899061543256 </t>
  </si>
  <si>
    <t xml:space="preserve">7899061539429  </t>
  </si>
  <si>
    <t xml:space="preserve">17899061539426 </t>
  </si>
  <si>
    <t xml:space="preserve">7899061539436  </t>
  </si>
  <si>
    <t xml:space="preserve">17899061539433 </t>
  </si>
  <si>
    <t xml:space="preserve">7899061553999  </t>
  </si>
  <si>
    <t xml:space="preserve">17899061553996 </t>
  </si>
  <si>
    <t xml:space="preserve">7899061553043  </t>
  </si>
  <si>
    <t xml:space="preserve">17899061553040 </t>
  </si>
  <si>
    <t xml:space="preserve">7899061407735  </t>
  </si>
  <si>
    <t xml:space="preserve">17899061407732 </t>
  </si>
  <si>
    <t xml:space="preserve">7899061406592  </t>
  </si>
  <si>
    <t xml:space="preserve">17899061406599 </t>
  </si>
  <si>
    <t xml:space="preserve">7899061412241  </t>
  </si>
  <si>
    <t xml:space="preserve">17899061412248 </t>
  </si>
  <si>
    <t xml:space="preserve">7899061406608  </t>
  </si>
  <si>
    <t xml:space="preserve">17899061406605 </t>
  </si>
  <si>
    <t xml:space="preserve">7899061412104  </t>
  </si>
  <si>
    <t xml:space="preserve">17899061412101 </t>
  </si>
  <si>
    <t xml:space="preserve">7899061423025  </t>
  </si>
  <si>
    <t xml:space="preserve">17899061423022 </t>
  </si>
  <si>
    <t xml:space="preserve">7899061412357  </t>
  </si>
  <si>
    <t xml:space="preserve">17899061412354 </t>
  </si>
  <si>
    <t xml:space="preserve">7899061405243  </t>
  </si>
  <si>
    <t xml:space="preserve">17899061405240 </t>
  </si>
  <si>
    <t xml:space="preserve">7899061405144  </t>
  </si>
  <si>
    <t xml:space="preserve">17899061405141 </t>
  </si>
  <si>
    <t xml:space="preserve">7899061405342  </t>
  </si>
  <si>
    <t xml:space="preserve">17899061405349 </t>
  </si>
  <si>
    <t xml:space="preserve">7899061406363  </t>
  </si>
  <si>
    <t xml:space="preserve">17899061406360 </t>
  </si>
  <si>
    <t xml:space="preserve">7899061554873  </t>
  </si>
  <si>
    <t xml:space="preserve">17899061554870 </t>
  </si>
  <si>
    <t xml:space="preserve">7899061554675  </t>
  </si>
  <si>
    <t xml:space="preserve">17899061554672 </t>
  </si>
  <si>
    <t xml:space="preserve">7899061556822  </t>
  </si>
  <si>
    <t xml:space="preserve">17899061556829 </t>
  </si>
  <si>
    <t xml:space="preserve">7899061550202  </t>
  </si>
  <si>
    <t xml:space="preserve">17899061550209 </t>
  </si>
  <si>
    <t xml:space="preserve">7899061543044  </t>
  </si>
  <si>
    <t xml:space="preserve">17899061543041 </t>
  </si>
  <si>
    <t xml:space="preserve">7899061543273  </t>
  </si>
  <si>
    <t xml:space="preserve">17899061543270 </t>
  </si>
  <si>
    <t xml:space="preserve">7899061556709  </t>
  </si>
  <si>
    <t xml:space="preserve">17899061556706 </t>
  </si>
  <si>
    <t xml:space="preserve">7899061553241  </t>
  </si>
  <si>
    <t xml:space="preserve">17899061553248 </t>
  </si>
  <si>
    <t xml:space="preserve">7899061549527  </t>
  </si>
  <si>
    <t xml:space="preserve">17899061549524 </t>
  </si>
  <si>
    <t xml:space="preserve">7899061549909  </t>
  </si>
  <si>
    <t xml:space="preserve">17899061549906 </t>
  </si>
  <si>
    <t xml:space="preserve">7899061553814  </t>
  </si>
  <si>
    <t xml:space="preserve">17899061553811 </t>
  </si>
  <si>
    <t xml:space="preserve">7899061546571  </t>
  </si>
  <si>
    <t xml:space="preserve">17899061546578 </t>
  </si>
  <si>
    <t xml:space="preserve">7899061419806  </t>
  </si>
  <si>
    <t xml:space="preserve">17899061419803 </t>
  </si>
  <si>
    <t xml:space="preserve">7899061556006  </t>
  </si>
  <si>
    <t xml:space="preserve">17899061556003 </t>
  </si>
  <si>
    <t xml:space="preserve">7899061553517  </t>
  </si>
  <si>
    <t xml:space="preserve">17899061553514 </t>
  </si>
  <si>
    <t xml:space="preserve">7899061550714  </t>
  </si>
  <si>
    <t xml:space="preserve">17899061550711 </t>
  </si>
  <si>
    <t xml:space="preserve">7899061418151  </t>
  </si>
  <si>
    <t xml:space="preserve">17899061418158 </t>
  </si>
  <si>
    <t xml:space="preserve">7899061418458  </t>
  </si>
  <si>
    <t xml:space="preserve">17899061418455 </t>
  </si>
  <si>
    <t xml:space="preserve">7899061521097  </t>
  </si>
  <si>
    <t xml:space="preserve">17899061521094 </t>
  </si>
  <si>
    <t xml:space="preserve">7899061525255  </t>
  </si>
  <si>
    <t xml:space="preserve">17899061525252 </t>
  </si>
  <si>
    <t xml:space="preserve">7899061529239  </t>
  </si>
  <si>
    <t xml:space="preserve">17899061529236 </t>
  </si>
  <si>
    <t xml:space="preserve">7899061527143  </t>
  </si>
  <si>
    <t xml:space="preserve">17899061527140 </t>
  </si>
  <si>
    <t xml:space="preserve">7899061537685  </t>
  </si>
  <si>
    <t xml:space="preserve">17899061537682 </t>
  </si>
  <si>
    <t xml:space="preserve">7899061536756  </t>
  </si>
  <si>
    <t xml:space="preserve">17899061536753 </t>
  </si>
  <si>
    <t xml:space="preserve">7899061521578  </t>
  </si>
  <si>
    <t xml:space="preserve">17899061521575 </t>
  </si>
  <si>
    <t xml:space="preserve">7899061525446  </t>
  </si>
  <si>
    <t xml:space="preserve">17899061525443 </t>
  </si>
  <si>
    <t xml:space="preserve">7899061527358  </t>
  </si>
  <si>
    <t xml:space="preserve">17899061527355 </t>
  </si>
  <si>
    <t xml:space="preserve">7899061527365  </t>
  </si>
  <si>
    <t xml:space="preserve">17899061527362 </t>
  </si>
  <si>
    <t xml:space="preserve">7899061550219  </t>
  </si>
  <si>
    <t xml:space="preserve">17899061550216 </t>
  </si>
  <si>
    <t xml:space="preserve">7899061543037  </t>
  </si>
  <si>
    <t xml:space="preserve">17899061543034 </t>
  </si>
  <si>
    <t xml:space="preserve">7899061553258  </t>
  </si>
  <si>
    <t xml:space="preserve">17899061553255 </t>
  </si>
  <si>
    <t xml:space="preserve">7899061553821  </t>
  </si>
  <si>
    <t xml:space="preserve">17899061553828 </t>
  </si>
  <si>
    <t xml:space="preserve">7899061546588  </t>
  </si>
  <si>
    <t xml:space="preserve">17899061546585 </t>
  </si>
  <si>
    <t xml:space="preserve">7899061553524  </t>
  </si>
  <si>
    <t xml:space="preserve">17899061553521 </t>
  </si>
  <si>
    <t xml:space="preserve">7899061550721  </t>
  </si>
  <si>
    <t xml:space="preserve">17899061550728 </t>
  </si>
  <si>
    <t xml:space="preserve">7899061542535  </t>
  </si>
  <si>
    <t xml:space="preserve">17899061542532 </t>
  </si>
  <si>
    <t xml:space="preserve">7899061542542  </t>
  </si>
  <si>
    <t xml:space="preserve">17899061542549 </t>
  </si>
  <si>
    <t xml:space="preserve">7899061537128  </t>
  </si>
  <si>
    <t xml:space="preserve">17899061537125 </t>
  </si>
  <si>
    <t xml:space="preserve">7899061551889  </t>
  </si>
  <si>
    <t xml:space="preserve">17899061551886 </t>
  </si>
  <si>
    <t xml:space="preserve">7899061551896  </t>
  </si>
  <si>
    <t xml:space="preserve">17899061551893 </t>
  </si>
  <si>
    <t xml:space="preserve">7899061551865  </t>
  </si>
  <si>
    <t xml:space="preserve">17899061551862 </t>
  </si>
  <si>
    <t xml:space="preserve">7899061551872  </t>
  </si>
  <si>
    <t xml:space="preserve">17899061551879 </t>
  </si>
  <si>
    <t xml:space="preserve">7899061417239  </t>
  </si>
  <si>
    <t xml:space="preserve">17899061417236 </t>
  </si>
  <si>
    <t xml:space="preserve">7899061551995  </t>
  </si>
  <si>
    <t xml:space="preserve">17899061551992 </t>
  </si>
  <si>
    <t xml:space="preserve">7899061526511  </t>
  </si>
  <si>
    <t xml:space="preserve">17899061526518 </t>
  </si>
  <si>
    <t xml:space="preserve">7899061552114  </t>
  </si>
  <si>
    <t xml:space="preserve">17899061552111 </t>
  </si>
  <si>
    <t xml:space="preserve">7899061547707  </t>
  </si>
  <si>
    <t xml:space="preserve">17899061547704 </t>
  </si>
  <si>
    <t xml:space="preserve">7899061557225  </t>
  </si>
  <si>
    <t xml:space="preserve">17899061557222 </t>
  </si>
  <si>
    <t xml:space="preserve">7899061536763  </t>
  </si>
  <si>
    <t xml:space="preserve">17899061536760 </t>
  </si>
  <si>
    <t xml:space="preserve">7899061537333  </t>
  </si>
  <si>
    <t xml:space="preserve">17899061537330 </t>
  </si>
  <si>
    <t xml:space="preserve">7899061516048  </t>
  </si>
  <si>
    <t xml:space="preserve">17899061516045 </t>
  </si>
  <si>
    <t xml:space="preserve">7899061536916  </t>
  </si>
  <si>
    <t xml:space="preserve">17899061536913 </t>
  </si>
  <si>
    <t xml:space="preserve">7899061521585  </t>
  </si>
  <si>
    <t xml:space="preserve">17899061521582 </t>
  </si>
  <si>
    <t xml:space="preserve">7899061406615  </t>
  </si>
  <si>
    <t xml:space="preserve">17899061406612 </t>
  </si>
  <si>
    <t xml:space="preserve">7899061406622  </t>
  </si>
  <si>
    <t xml:space="preserve">17899061406629 </t>
  </si>
  <si>
    <t xml:space="preserve">7899061417352  </t>
  </si>
  <si>
    <t xml:space="preserve">17899061417359 </t>
  </si>
  <si>
    <t xml:space="preserve">7899061423032  </t>
  </si>
  <si>
    <t xml:space="preserve">17899061423039 </t>
  </si>
  <si>
    <t xml:space="preserve">7899061554880  </t>
  </si>
  <si>
    <t xml:space="preserve">17899061554887 </t>
  </si>
  <si>
    <t xml:space="preserve">7899061554682  </t>
  </si>
  <si>
    <t xml:space="preserve">17899061554689 </t>
  </si>
  <si>
    <t xml:space="preserve">7899061556839  </t>
  </si>
  <si>
    <t xml:space="preserve">17899061556836 </t>
  </si>
  <si>
    <t xml:space="preserve">7899061556846  </t>
  </si>
  <si>
    <t xml:space="preserve">17899061556843 </t>
  </si>
  <si>
    <t xml:space="preserve">7899061556853  </t>
  </si>
  <si>
    <t xml:space="preserve">17899061556850 </t>
  </si>
  <si>
    <t xml:space="preserve">7899061524883  </t>
  </si>
  <si>
    <t xml:space="preserve">17899061524880 </t>
  </si>
  <si>
    <t xml:space="preserve">7899061525262  </t>
  </si>
  <si>
    <t xml:space="preserve">17899061525269 </t>
  </si>
  <si>
    <t xml:space="preserve">7899061526528  </t>
  </si>
  <si>
    <t xml:space="preserve">17899061526525 </t>
  </si>
  <si>
    <t xml:space="preserve">7899061524937  </t>
  </si>
  <si>
    <t xml:space="preserve">17899061524934 </t>
  </si>
  <si>
    <t xml:space="preserve">7899061529246  </t>
  </si>
  <si>
    <t xml:space="preserve">17899061529243 </t>
  </si>
  <si>
    <t xml:space="preserve">7899061525675  </t>
  </si>
  <si>
    <t xml:space="preserve">17899061525672 </t>
  </si>
  <si>
    <t xml:space="preserve">7899061528294  </t>
  </si>
  <si>
    <t xml:space="preserve">17899061528291 </t>
  </si>
  <si>
    <t xml:space="preserve">7899061525453  </t>
  </si>
  <si>
    <t xml:space="preserve">17899061525450 </t>
  </si>
  <si>
    <t xml:space="preserve">7899061528102  </t>
  </si>
  <si>
    <t xml:space="preserve">17899061528109 </t>
  </si>
  <si>
    <t xml:space="preserve">7899061525736  </t>
  </si>
  <si>
    <t xml:space="preserve">17899061525733 </t>
  </si>
  <si>
    <t xml:space="preserve">7899061527372  </t>
  </si>
  <si>
    <t xml:space="preserve">17899061527379 </t>
  </si>
  <si>
    <t xml:space="preserve">7899061527396  </t>
  </si>
  <si>
    <t xml:space="preserve">17899061527393 </t>
  </si>
  <si>
    <t xml:space="preserve">7899061539450  </t>
  </si>
  <si>
    <t xml:space="preserve">17899061539457 </t>
  </si>
  <si>
    <t xml:space="preserve">7899061539467  </t>
  </si>
  <si>
    <t xml:space="preserve">17899061539464 </t>
  </si>
  <si>
    <t xml:space="preserve">7899061545413  </t>
  </si>
  <si>
    <t xml:space="preserve">17899061545410 </t>
  </si>
  <si>
    <t xml:space="preserve">7899061420253  </t>
  </si>
  <si>
    <t xml:space="preserve">17899061420250 </t>
  </si>
  <si>
    <t xml:space="preserve">7899061422875  </t>
  </si>
  <si>
    <t xml:space="preserve">17899061422872 </t>
  </si>
  <si>
    <t xml:space="preserve">7899061422882  </t>
  </si>
  <si>
    <t xml:space="preserve">17899061422889 </t>
  </si>
  <si>
    <t xml:space="preserve">7899061422899  </t>
  </si>
  <si>
    <t xml:space="preserve">17899061422896 </t>
  </si>
  <si>
    <t xml:space="preserve">7899061422905  </t>
  </si>
  <si>
    <t xml:space="preserve">17899061422902 </t>
  </si>
  <si>
    <t xml:space="preserve">7899061422912  </t>
  </si>
  <si>
    <t xml:space="preserve">17899061422919 </t>
  </si>
  <si>
    <t xml:space="preserve">7899061422929  </t>
  </si>
  <si>
    <t xml:space="preserve">17899061422926 </t>
  </si>
  <si>
    <t xml:space="preserve">7899061422936  </t>
  </si>
  <si>
    <t xml:space="preserve">17899061422933 </t>
  </si>
  <si>
    <t xml:space="preserve">7899061551902  </t>
  </si>
  <si>
    <t xml:space="preserve">17899061551909 </t>
  </si>
  <si>
    <t xml:space="preserve">7899061551919  </t>
  </si>
  <si>
    <t xml:space="preserve">17899061551916 </t>
  </si>
  <si>
    <t xml:space="preserve">7899061554002  </t>
  </si>
  <si>
    <t xml:space="preserve">17899061554009 </t>
  </si>
  <si>
    <t xml:space="preserve">7899061522582  </t>
  </si>
  <si>
    <t xml:space="preserve">17899061522589 </t>
  </si>
  <si>
    <t xml:space="preserve">7899061522599  </t>
  </si>
  <si>
    <t xml:space="preserve">17899061522596 </t>
  </si>
  <si>
    <t xml:space="preserve">7899061522605  </t>
  </si>
  <si>
    <t xml:space="preserve">17899061522602 </t>
  </si>
  <si>
    <t xml:space="preserve">7899061522612  </t>
  </si>
  <si>
    <t xml:space="preserve">17899061522619 </t>
  </si>
  <si>
    <t xml:space="preserve">7899061547653  </t>
  </si>
  <si>
    <t xml:space="preserve">17899061547650 </t>
  </si>
  <si>
    <t xml:space="preserve">7899061522629  </t>
  </si>
  <si>
    <t xml:space="preserve">17899061522626 </t>
  </si>
  <si>
    <t xml:space="preserve">7899061522636  </t>
  </si>
  <si>
    <t xml:space="preserve">17899061522633 </t>
  </si>
  <si>
    <t xml:space="preserve">7899061522643  </t>
  </si>
  <si>
    <t xml:space="preserve">17899061522640 </t>
  </si>
  <si>
    <t xml:space="preserve">7899061421250  </t>
  </si>
  <si>
    <t xml:space="preserve">17899061421257 </t>
  </si>
  <si>
    <t xml:space="preserve">7899061539498  </t>
  </si>
  <si>
    <t xml:space="preserve">17899061539495 </t>
  </si>
  <si>
    <t xml:space="preserve">7899061417246  </t>
  </si>
  <si>
    <t xml:space="preserve">17899061417243 </t>
  </si>
  <si>
    <t xml:space="preserve">7899061521103  </t>
  </si>
  <si>
    <t xml:space="preserve">17899061521100 </t>
  </si>
  <si>
    <t xml:space="preserve">7899061545550  </t>
  </si>
  <si>
    <t xml:space="preserve">17899061545557 </t>
  </si>
  <si>
    <t xml:space="preserve">7899061545567  </t>
  </si>
  <si>
    <t xml:space="preserve">17899061545564 </t>
  </si>
  <si>
    <t xml:space="preserve">7899061545574  </t>
  </si>
  <si>
    <t xml:space="preserve">17899061545571 </t>
  </si>
  <si>
    <t xml:space="preserve">7899061545581  </t>
  </si>
  <si>
    <t xml:space="preserve">17899061545588 </t>
  </si>
  <si>
    <t xml:space="preserve">7899061421267  </t>
  </si>
  <si>
    <t xml:space="preserve">17899061421264 </t>
  </si>
  <si>
    <t xml:space="preserve">7899061539504  </t>
  </si>
  <si>
    <t xml:space="preserve">17899061539501 </t>
  </si>
  <si>
    <t xml:space="preserve">7899061545598  </t>
  </si>
  <si>
    <t xml:space="preserve">17899061545595 </t>
  </si>
  <si>
    <t xml:space="preserve">7899061526535  </t>
  </si>
  <si>
    <t xml:space="preserve">17899061526532 </t>
  </si>
  <si>
    <t xml:space="preserve">7899061545604  </t>
  </si>
  <si>
    <t xml:space="preserve">17899061545601 </t>
  </si>
  <si>
    <t xml:space="preserve">7899061415747  </t>
  </si>
  <si>
    <t xml:space="preserve">17899061415744 </t>
  </si>
  <si>
    <t xml:space="preserve">7899061517571  </t>
  </si>
  <si>
    <t xml:space="preserve">17899061517578 </t>
  </si>
  <si>
    <t xml:space="preserve">7899061545420  </t>
  </si>
  <si>
    <t xml:space="preserve">17899061545427 </t>
  </si>
  <si>
    <t xml:space="preserve">7899061527174  </t>
  </si>
  <si>
    <t xml:space="preserve">17899061527171 </t>
  </si>
  <si>
    <t xml:space="preserve">7899061530051  </t>
  </si>
  <si>
    <t xml:space="preserve">17899061530058 </t>
  </si>
  <si>
    <t xml:space="preserve">7899061536930  </t>
  </si>
  <si>
    <t xml:space="preserve">17899061536937 </t>
  </si>
  <si>
    <t xml:space="preserve">7899061421083  </t>
  </si>
  <si>
    <t xml:space="preserve">17899061421080 </t>
  </si>
  <si>
    <t xml:space="preserve">7899061528300  </t>
  </si>
  <si>
    <t xml:space="preserve">17899061528307 </t>
  </si>
  <si>
    <t xml:space="preserve">7899061549558  </t>
  </si>
  <si>
    <t xml:space="preserve">17899061549555 </t>
  </si>
  <si>
    <t xml:space="preserve">7899061525460  </t>
  </si>
  <si>
    <t xml:space="preserve">17899061525467 </t>
  </si>
  <si>
    <t xml:space="preserve">7899061420260  </t>
  </si>
  <si>
    <t xml:space="preserve">17899061420267 </t>
  </si>
  <si>
    <t xml:space="preserve">7899061522650  </t>
  </si>
  <si>
    <t xml:space="preserve">17899061522657 </t>
  </si>
  <si>
    <t xml:space="preserve">7899061522667  </t>
  </si>
  <si>
    <t xml:space="preserve">17899061522664 </t>
  </si>
  <si>
    <t xml:space="preserve">7899061547752  </t>
  </si>
  <si>
    <t xml:space="preserve">17899061547759 </t>
  </si>
  <si>
    <t xml:space="preserve">7899061522674  </t>
  </si>
  <si>
    <t xml:space="preserve">17899061522671 </t>
  </si>
  <si>
    <t xml:space="preserve">7899061522681  </t>
  </si>
  <si>
    <t xml:space="preserve">17899061522688 </t>
  </si>
  <si>
    <t xml:space="preserve">7899061547660  </t>
  </si>
  <si>
    <t xml:space="preserve">17899061547667 </t>
  </si>
  <si>
    <t xml:space="preserve">7899061522698  </t>
  </si>
  <si>
    <t xml:space="preserve">17899061522695 </t>
  </si>
  <si>
    <t xml:space="preserve">7899061522704  </t>
  </si>
  <si>
    <t xml:space="preserve">17899061522701 </t>
  </si>
  <si>
    <t xml:space="preserve">7899061522711  </t>
  </si>
  <si>
    <t xml:space="preserve">17899061522718 </t>
  </si>
  <si>
    <t xml:space="preserve">7899061518387  </t>
  </si>
  <si>
    <t xml:space="preserve">17899061518384 </t>
  </si>
  <si>
    <t xml:space="preserve">7899061504069  </t>
  </si>
  <si>
    <t xml:space="preserve">7899061504076  </t>
  </si>
  <si>
    <t xml:space="preserve">7899061503987  </t>
  </si>
  <si>
    <t xml:space="preserve">7899061407124  </t>
  </si>
  <si>
    <t xml:space="preserve">7899061407131  </t>
  </si>
  <si>
    <t xml:space="preserve">7899061407148  </t>
  </si>
  <si>
    <t xml:space="preserve">7899061523541  </t>
  </si>
  <si>
    <t xml:space="preserve">7899061521899  </t>
  </si>
  <si>
    <t xml:space="preserve">7899061509668  </t>
  </si>
  <si>
    <t xml:space="preserve">7899061504007  </t>
  </si>
  <si>
    <t xml:space="preserve">7899061504038  </t>
  </si>
  <si>
    <t xml:space="preserve">7899061504014  </t>
  </si>
  <si>
    <t xml:space="preserve">7899061504021  </t>
  </si>
  <si>
    <t xml:space="preserve">7899061521004  </t>
  </si>
  <si>
    <t xml:space="preserve">7899061503994  </t>
  </si>
  <si>
    <t xml:space="preserve">7899061502775  </t>
  </si>
  <si>
    <t xml:space="preserve">7899061502805  </t>
  </si>
  <si>
    <t xml:space="preserve">7899061552862  </t>
  </si>
  <si>
    <t xml:space="preserve">7899061502737  </t>
  </si>
  <si>
    <t xml:space="preserve">7899061502812  </t>
  </si>
  <si>
    <t xml:space="preserve">7899061502744  </t>
  </si>
  <si>
    <t xml:space="preserve">7899061502829  </t>
  </si>
  <si>
    <t xml:space="preserve">7899061502751  </t>
  </si>
  <si>
    <t xml:space="preserve">7899061552879  </t>
  </si>
  <si>
    <t xml:space="preserve">7899061502768  </t>
  </si>
  <si>
    <t xml:space="preserve">7899061537975  </t>
  </si>
  <si>
    <t xml:space="preserve">7899061537982  </t>
  </si>
  <si>
    <t xml:space="preserve">7899061537999  </t>
  </si>
  <si>
    <t xml:space="preserve">7899061503949  </t>
  </si>
  <si>
    <t xml:space="preserve">7899061503956  </t>
  </si>
  <si>
    <t xml:space="preserve">7899061503864  </t>
  </si>
  <si>
    <t xml:space="preserve">7899061523558  </t>
  </si>
  <si>
    <t xml:space="preserve">7899061535728  </t>
  </si>
  <si>
    <t xml:space="preserve">7899061521905  </t>
  </si>
  <si>
    <t xml:space="preserve">7899061509651  </t>
  </si>
  <si>
    <t xml:space="preserve">7899061503888  </t>
  </si>
  <si>
    <t xml:space="preserve">7899061503918  </t>
  </si>
  <si>
    <t xml:space="preserve">7899061503895  </t>
  </si>
  <si>
    <t xml:space="preserve">7899061503901  </t>
  </si>
  <si>
    <t xml:space="preserve">7899061521011  </t>
  </si>
  <si>
    <t xml:space="preserve">7899061503871  </t>
  </si>
  <si>
    <t xml:space="preserve">7899061535735  </t>
  </si>
  <si>
    <t xml:space="preserve">7899061502676  </t>
  </si>
  <si>
    <t xml:space="preserve">7899061502706  </t>
  </si>
  <si>
    <t xml:space="preserve">7899061552893  </t>
  </si>
  <si>
    <t xml:space="preserve">7899061502638  </t>
  </si>
  <si>
    <t xml:space="preserve">7899061502713  </t>
  </si>
  <si>
    <t xml:space="preserve">7899061502645  </t>
  </si>
  <si>
    <t xml:space="preserve">7899061552909  </t>
  </si>
  <si>
    <t xml:space="preserve">7899061509569  </t>
  </si>
  <si>
    <t xml:space="preserve">7899061502652  </t>
  </si>
  <si>
    <t xml:space="preserve">7899061552916  </t>
  </si>
  <si>
    <t xml:space="preserve">7899061502669  </t>
  </si>
  <si>
    <t xml:space="preserve">7899061538002  </t>
  </si>
  <si>
    <t xml:space="preserve">7899061538019  </t>
  </si>
  <si>
    <t xml:space="preserve">7899061538026  </t>
  </si>
  <si>
    <t xml:space="preserve">7899061503826  </t>
  </si>
  <si>
    <t xml:space="preserve">7899061407155  </t>
  </si>
  <si>
    <t xml:space="preserve">7899061503741  </t>
  </si>
  <si>
    <t xml:space="preserve">7899061523565  </t>
  </si>
  <si>
    <t xml:space="preserve">7899061535742  </t>
  </si>
  <si>
    <t xml:space="preserve">7899061407162  </t>
  </si>
  <si>
    <t xml:space="preserve">7899061503765  </t>
  </si>
  <si>
    <t xml:space="preserve">7899061503796  </t>
  </si>
  <si>
    <t xml:space="preserve">7899061503772  </t>
  </si>
  <si>
    <t xml:space="preserve">7899061503789  </t>
  </si>
  <si>
    <t xml:space="preserve">7899061520991  </t>
  </si>
  <si>
    <t xml:space="preserve">7899061503758  </t>
  </si>
  <si>
    <t xml:space="preserve">7899061535759  </t>
  </si>
  <si>
    <t xml:space="preserve">7899061503703  </t>
  </si>
  <si>
    <t xml:space="preserve">7899061407179  </t>
  </si>
  <si>
    <t xml:space="preserve">7899061503628  </t>
  </si>
  <si>
    <t xml:space="preserve">7899061407186  </t>
  </si>
  <si>
    <t xml:space="preserve">7899061407193  </t>
  </si>
  <si>
    <t xml:space="preserve">7899061407209  </t>
  </si>
  <si>
    <t xml:space="preserve">7899061407216  </t>
  </si>
  <si>
    <t xml:space="preserve">7899061503642  </t>
  </si>
  <si>
    <t xml:space="preserve">7899061503673  </t>
  </si>
  <si>
    <t xml:space="preserve">7899061503659  </t>
  </si>
  <si>
    <t xml:space="preserve">7899061503666  </t>
  </si>
  <si>
    <t xml:space="preserve">7899061503635  </t>
  </si>
  <si>
    <t xml:space="preserve">7899061509606  </t>
  </si>
  <si>
    <t xml:space="preserve">7899061509583  </t>
  </si>
  <si>
    <t xml:space="preserve">7899061509590  </t>
  </si>
  <si>
    <t xml:space="preserve">7899061503369  </t>
  </si>
  <si>
    <t xml:space="preserve">7899061503307  </t>
  </si>
  <si>
    <t xml:space="preserve">7899061503321  </t>
  </si>
  <si>
    <t xml:space="preserve">7899061503345  </t>
  </si>
  <si>
    <t xml:space="preserve">7899061503314  </t>
  </si>
  <si>
    <t xml:space="preserve">7899061503048  </t>
  </si>
  <si>
    <t xml:space="preserve">7899061502966  </t>
  </si>
  <si>
    <t xml:space="preserve">7899061538033  </t>
  </si>
  <si>
    <t xml:space="preserve">7899061502997  </t>
  </si>
  <si>
    <t xml:space="preserve">7899061537159  </t>
  </si>
  <si>
    <t xml:space="preserve">7899061502911  </t>
  </si>
  <si>
    <t xml:space="preserve">7899061538040  </t>
  </si>
  <si>
    <t xml:space="preserve">7899061538057  </t>
  </si>
  <si>
    <t xml:space="preserve">7899061529512  </t>
  </si>
  <si>
    <t xml:space="preserve">7899061538064  </t>
  </si>
  <si>
    <t xml:space="preserve">7899061538071  </t>
  </si>
  <si>
    <t xml:space="preserve">7899061538088  </t>
  </si>
  <si>
    <t xml:space="preserve">7899061538118  </t>
  </si>
  <si>
    <t xml:space="preserve">7899061538125  </t>
  </si>
  <si>
    <t xml:space="preserve">7899061503000  </t>
  </si>
  <si>
    <t xml:space="preserve">7899061538132  </t>
  </si>
  <si>
    <t xml:space="preserve">7899061537425  </t>
  </si>
  <si>
    <t xml:space="preserve">7899061538149  </t>
  </si>
  <si>
    <t xml:space="preserve">7899061538156  </t>
  </si>
  <si>
    <t xml:space="preserve">7899061509637  </t>
  </si>
  <si>
    <t xml:space="preserve">7899061509613  </t>
  </si>
  <si>
    <t xml:space="preserve">7899061538170  </t>
  </si>
  <si>
    <t xml:space="preserve">7899061538187  </t>
  </si>
  <si>
    <t xml:space="preserve">7899061538194  </t>
  </si>
  <si>
    <t xml:space="preserve">7899061538217  </t>
  </si>
  <si>
    <t xml:space="preserve">7899061502928  </t>
  </si>
  <si>
    <t xml:space="preserve">7899061547776  </t>
  </si>
  <si>
    <t xml:space="preserve">7899061538224  </t>
  </si>
  <si>
    <t xml:space="preserve">7899061538231  </t>
  </si>
  <si>
    <t xml:space="preserve">7899061527877  </t>
  </si>
  <si>
    <t xml:space="preserve">7899061538248  </t>
  </si>
  <si>
    <t xml:space="preserve">7899061509620  </t>
  </si>
  <si>
    <t xml:space="preserve">7899061502935  </t>
  </si>
  <si>
    <t xml:space="preserve">7899061538255  </t>
  </si>
  <si>
    <t xml:space="preserve">7899061538262  </t>
  </si>
  <si>
    <t xml:space="preserve">7899061538279  </t>
  </si>
  <si>
    <t xml:space="preserve">7899061538286  </t>
  </si>
  <si>
    <t xml:space="preserve">7899061538293  </t>
  </si>
  <si>
    <t xml:space="preserve">7899061552886  </t>
  </si>
  <si>
    <t xml:space="preserve">7899061538101  </t>
  </si>
  <si>
    <t xml:space="preserve">7899061502942  </t>
  </si>
  <si>
    <t xml:space="preserve">7899061552930  </t>
  </si>
  <si>
    <t xml:space="preserve">7899061503116  </t>
  </si>
  <si>
    <t xml:space="preserve">7899061503123  </t>
  </si>
  <si>
    <t xml:space="preserve">7899061503079  </t>
  </si>
  <si>
    <t xml:space="preserve">7899061552947  </t>
  </si>
  <si>
    <t xml:space="preserve">7899061503093  </t>
  </si>
  <si>
    <t xml:space="preserve">7899061548797  </t>
  </si>
  <si>
    <t xml:space="preserve">17899061548794 </t>
  </si>
  <si>
    <t xml:space="preserve">7899061548803  </t>
  </si>
  <si>
    <t xml:space="preserve">17899061548800 </t>
  </si>
  <si>
    <t xml:space="preserve">7899061548810  </t>
  </si>
  <si>
    <t xml:space="preserve">17899061548817 </t>
  </si>
  <si>
    <t xml:space="preserve">7899061548827  </t>
  </si>
  <si>
    <t xml:space="preserve">17899061548824 </t>
  </si>
  <si>
    <t xml:space="preserve">7899061548834  </t>
  </si>
  <si>
    <t xml:space="preserve">17899061548831 </t>
  </si>
  <si>
    <t xml:space="preserve">7899061548841  </t>
  </si>
  <si>
    <t xml:space="preserve">17899061548848 </t>
  </si>
  <si>
    <t xml:space="preserve">7899061548858  </t>
  </si>
  <si>
    <t xml:space="preserve">17899061548855 </t>
  </si>
  <si>
    <t xml:space="preserve">7899061545437  </t>
  </si>
  <si>
    <t xml:space="preserve">17899061545434 </t>
  </si>
  <si>
    <t xml:space="preserve">7899061420604  </t>
  </si>
  <si>
    <t xml:space="preserve">17899061420601 </t>
  </si>
  <si>
    <t xml:space="preserve">7899061550509  </t>
  </si>
  <si>
    <t xml:space="preserve">17899061550506 </t>
  </si>
  <si>
    <t xml:space="preserve">7899061420611  </t>
  </si>
  <si>
    <t xml:space="preserve">17899061420618 </t>
  </si>
  <si>
    <t xml:space="preserve">7899061557614  </t>
  </si>
  <si>
    <t xml:space="preserve">17899061557611 </t>
  </si>
  <si>
    <t xml:space="preserve">7899061477523  </t>
  </si>
  <si>
    <t xml:space="preserve">7899061400644  </t>
  </si>
  <si>
    <t xml:space="preserve">7899061405069  </t>
  </si>
  <si>
    <t xml:space="preserve">17899061405066 </t>
  </si>
  <si>
    <t xml:space="preserve">7899061548698  </t>
  </si>
  <si>
    <t xml:space="preserve">17899061548695 </t>
  </si>
  <si>
    <t xml:space="preserve">7899061548681  </t>
  </si>
  <si>
    <t xml:space="preserve">17899061548688 </t>
  </si>
  <si>
    <t xml:space="preserve">7899061553036  </t>
  </si>
  <si>
    <t xml:space="preserve">17899061553033 </t>
  </si>
  <si>
    <t xml:space="preserve">7899061412258  </t>
  </si>
  <si>
    <t xml:space="preserve">17899061412255 </t>
  </si>
  <si>
    <t xml:space="preserve">7899061417369  </t>
  </si>
  <si>
    <t xml:space="preserve">17899061417366 </t>
  </si>
  <si>
    <t xml:space="preserve">7899061412111  </t>
  </si>
  <si>
    <t xml:space="preserve">17899061412118 </t>
  </si>
  <si>
    <t xml:space="preserve">7899061423063  </t>
  </si>
  <si>
    <t xml:space="preserve">17899061423060 </t>
  </si>
  <si>
    <t xml:space="preserve">7899061412371  </t>
  </si>
  <si>
    <t xml:space="preserve">17899061412378 </t>
  </si>
  <si>
    <t xml:space="preserve">7899061418168  </t>
  </si>
  <si>
    <t xml:space="preserve">17899061418165 </t>
  </si>
  <si>
    <t xml:space="preserve">7899061418465  </t>
  </si>
  <si>
    <t xml:space="preserve">17899061418462 </t>
  </si>
  <si>
    <t xml:space="preserve">7899061420277  </t>
  </si>
  <si>
    <t xml:space="preserve">17899061420274 </t>
  </si>
  <si>
    <t xml:space="preserve">7899061419813  </t>
  </si>
  <si>
    <t xml:space="preserve">17899061419810 </t>
  </si>
  <si>
    <t xml:space="preserve">7899061502560  </t>
  </si>
  <si>
    <t xml:space="preserve">17899061502567 </t>
  </si>
  <si>
    <t xml:space="preserve">7899061553531  </t>
  </si>
  <si>
    <t xml:space="preserve">17899061553538 </t>
  </si>
  <si>
    <t xml:space="preserve">7899061515546  </t>
  </si>
  <si>
    <t xml:space="preserve">17899061515543 </t>
  </si>
  <si>
    <t xml:space="preserve">7899061505813  </t>
  </si>
  <si>
    <t xml:space="preserve">17899061505810 </t>
  </si>
  <si>
    <t xml:space="preserve">7899061551926  </t>
  </si>
  <si>
    <t xml:space="preserve">17899061551923 </t>
  </si>
  <si>
    <t xml:space="preserve">7899061417253  </t>
  </si>
  <si>
    <t xml:space="preserve">17899061417250 </t>
  </si>
  <si>
    <t xml:space="preserve">7899061525095  </t>
  </si>
  <si>
    <t xml:space="preserve">17899061525092 </t>
  </si>
  <si>
    <t xml:space="preserve">7899061550226  </t>
  </si>
  <si>
    <t xml:space="preserve">17899061550223 </t>
  </si>
  <si>
    <t xml:space="preserve">7899061526542  </t>
  </si>
  <si>
    <t xml:space="preserve">17899061526549 </t>
  </si>
  <si>
    <t xml:space="preserve">7899061537548  </t>
  </si>
  <si>
    <t xml:space="preserve">17899061537545 </t>
  </si>
  <si>
    <t xml:space="preserve">7899061517588  </t>
  </si>
  <si>
    <t xml:space="preserve">17899061517585 </t>
  </si>
  <si>
    <t xml:space="preserve">7899061553050  </t>
  </si>
  <si>
    <t xml:space="preserve">17899061553057 </t>
  </si>
  <si>
    <t xml:space="preserve">7899061537692  </t>
  </si>
  <si>
    <t xml:space="preserve">17899061537699 </t>
  </si>
  <si>
    <t xml:space="preserve">7899061528317  </t>
  </si>
  <si>
    <t xml:space="preserve">17899061528314 </t>
  </si>
  <si>
    <t xml:space="preserve">7899061528126  </t>
  </si>
  <si>
    <t xml:space="preserve">17899061528123 </t>
  </si>
  <si>
    <t xml:space="preserve">7899061542566  </t>
  </si>
  <si>
    <t xml:space="preserve">17899061542563 </t>
  </si>
  <si>
    <t xml:space="preserve">7899061542573  </t>
  </si>
  <si>
    <t xml:space="preserve">17899061542570 </t>
  </si>
  <si>
    <t xml:space="preserve">7899061527426  </t>
  </si>
  <si>
    <t xml:space="preserve">17899061527423 </t>
  </si>
  <si>
    <t xml:space="preserve">7899061550738  </t>
  </si>
  <si>
    <t xml:space="preserve">17899061550735 </t>
  </si>
  <si>
    <t xml:space="preserve">7899061423056  </t>
  </si>
  <si>
    <t xml:space="preserve">17899061423053 </t>
  </si>
  <si>
    <t xml:space="preserve">7899061419127  </t>
  </si>
  <si>
    <t xml:space="preserve">17899061419124 </t>
  </si>
  <si>
    <t xml:space="preserve">7899061419196  </t>
  </si>
  <si>
    <t xml:space="preserve">17899061419193 </t>
  </si>
  <si>
    <t xml:space="preserve">7899061417376  </t>
  </si>
  <si>
    <t xml:space="preserve">17899061417373 </t>
  </si>
  <si>
    <t xml:space="preserve">7899061417093  </t>
  </si>
  <si>
    <t xml:space="preserve">17899061417090 </t>
  </si>
  <si>
    <t xml:space="preserve">7899061417857  </t>
  </si>
  <si>
    <t xml:space="preserve">17899061417854 </t>
  </si>
  <si>
    <t xml:space="preserve">7899061419332  </t>
  </si>
  <si>
    <t xml:space="preserve">17899061419339 </t>
  </si>
  <si>
    <t xml:space="preserve">7899061419349  </t>
  </si>
  <si>
    <t xml:space="preserve">17899061419346 </t>
  </si>
  <si>
    <t xml:space="preserve">7899061419363  </t>
  </si>
  <si>
    <t xml:space="preserve">17899061419360 </t>
  </si>
  <si>
    <t xml:space="preserve">7899061418175  </t>
  </si>
  <si>
    <t xml:space="preserve">17899061418172 </t>
  </si>
  <si>
    <t xml:space="preserve">7899061418472  </t>
  </si>
  <si>
    <t xml:space="preserve">17899061418479 </t>
  </si>
  <si>
    <t xml:space="preserve">7899061420284  </t>
  </si>
  <si>
    <t xml:space="preserve">17899061420281 </t>
  </si>
  <si>
    <t xml:space="preserve">7899061419820  </t>
  </si>
  <si>
    <t xml:space="preserve">17899061419827 </t>
  </si>
  <si>
    <t xml:space="preserve">7899061526726  </t>
  </si>
  <si>
    <t xml:space="preserve">17899061526723 </t>
  </si>
  <si>
    <t xml:space="preserve">7899061406653  </t>
  </si>
  <si>
    <t xml:space="preserve">17899061406650 </t>
  </si>
  <si>
    <t xml:space="preserve">7899061543785  </t>
  </si>
  <si>
    <t xml:space="preserve">17899061543782 </t>
  </si>
  <si>
    <t xml:space="preserve">7899061537173  </t>
  </si>
  <si>
    <t xml:space="preserve">17899061537170 </t>
  </si>
  <si>
    <t xml:space="preserve">7899061526733  </t>
  </si>
  <si>
    <t xml:space="preserve">17899061526730 </t>
  </si>
  <si>
    <t xml:space="preserve">7899061542580  </t>
  </si>
  <si>
    <t xml:space="preserve">17899061542587 </t>
  </si>
  <si>
    <t xml:space="preserve">7899061529628  </t>
  </si>
  <si>
    <t xml:space="preserve">17899061529625 </t>
  </si>
  <si>
    <t xml:space="preserve">7899061554026  </t>
  </si>
  <si>
    <t xml:space="preserve">17899061554023 </t>
  </si>
  <si>
    <t xml:space="preserve">7899061526740  </t>
  </si>
  <si>
    <t xml:space="preserve">17899061526747 </t>
  </si>
  <si>
    <t xml:space="preserve">7899061553708  </t>
  </si>
  <si>
    <t xml:space="preserve">17899061553705 </t>
  </si>
  <si>
    <t xml:space="preserve">7899061543778  </t>
  </si>
  <si>
    <t xml:space="preserve">17899061543775 </t>
  </si>
  <si>
    <t xml:space="preserve">7899061406660  </t>
  </si>
  <si>
    <t xml:space="preserve">17899061406667 </t>
  </si>
  <si>
    <t xml:space="preserve">7899061543303  </t>
  </si>
  <si>
    <t xml:space="preserve">17899061543300 </t>
  </si>
  <si>
    <t xml:space="preserve">7899061556792  </t>
  </si>
  <si>
    <t xml:space="preserve">17899061556799 </t>
  </si>
  <si>
    <t xml:space="preserve">7899061537555  </t>
  </si>
  <si>
    <t xml:space="preserve">17899061537552 </t>
  </si>
  <si>
    <t xml:space="preserve">7899061553272  </t>
  </si>
  <si>
    <t xml:space="preserve">17899061553279 </t>
  </si>
  <si>
    <t xml:space="preserve">7899061423049  </t>
  </si>
  <si>
    <t xml:space="preserve">17899061423046 </t>
  </si>
  <si>
    <t xml:space="preserve">7899061543853  </t>
  </si>
  <si>
    <t xml:space="preserve">17899061543850 </t>
  </si>
  <si>
    <t xml:space="preserve">7899061542597  </t>
  </si>
  <si>
    <t xml:space="preserve">17899061542594 </t>
  </si>
  <si>
    <t xml:space="preserve">7899061520892  </t>
  </si>
  <si>
    <t xml:space="preserve">17899061520899 </t>
  </si>
  <si>
    <t xml:space="preserve">7899061527433  </t>
  </si>
  <si>
    <t xml:space="preserve">17899061527430 </t>
  </si>
  <si>
    <t xml:space="preserve">7899061520038  </t>
  </si>
  <si>
    <t xml:space="preserve">17899061520035 </t>
  </si>
  <si>
    <t xml:space="preserve">7899061520915  </t>
  </si>
  <si>
    <t xml:space="preserve">17899061520912 </t>
  </si>
  <si>
    <t xml:space="preserve">7899061520922  </t>
  </si>
  <si>
    <t xml:space="preserve">17899061520929 </t>
  </si>
  <si>
    <t xml:space="preserve">7899061536954  </t>
  </si>
  <si>
    <t xml:space="preserve">17899061536951 </t>
  </si>
  <si>
    <t xml:space="preserve">7899061526771  </t>
  </si>
  <si>
    <t xml:space="preserve">17899061526778 </t>
  </si>
  <si>
    <t xml:space="preserve">7899061554897  </t>
  </si>
  <si>
    <t xml:space="preserve">17899061554894 </t>
  </si>
  <si>
    <t xml:space="preserve">7899061549572  </t>
  </si>
  <si>
    <t xml:space="preserve">17899061549579 </t>
  </si>
  <si>
    <t xml:space="preserve">7899061549930  </t>
  </si>
  <si>
    <t xml:space="preserve">17899061549937 </t>
  </si>
  <si>
    <t xml:space="preserve">7899061526719  </t>
  </si>
  <si>
    <t xml:space="preserve">17899061526716 </t>
  </si>
  <si>
    <t xml:space="preserve">7899061543761  </t>
  </si>
  <si>
    <t xml:space="preserve">17899061543768 </t>
  </si>
  <si>
    <t xml:space="preserve">7899061543808  </t>
  </si>
  <si>
    <t xml:space="preserve">17899061543805 </t>
  </si>
  <si>
    <t xml:space="preserve">7899061554170  </t>
  </si>
  <si>
    <t xml:space="preserve">17899061554177 </t>
  </si>
  <si>
    <t xml:space="preserve">7899061554187  </t>
  </si>
  <si>
    <t xml:space="preserve">17899061554184 </t>
  </si>
  <si>
    <t xml:space="preserve">7899061548179  </t>
  </si>
  <si>
    <t xml:space="preserve">17899061548176 </t>
  </si>
  <si>
    <t xml:space="preserve">7899061554194  </t>
  </si>
  <si>
    <t xml:space="preserve">17899061554191 </t>
  </si>
  <si>
    <t xml:space="preserve">7899061556860  </t>
  </si>
  <si>
    <t xml:space="preserve">17899061556867 </t>
  </si>
  <si>
    <t xml:space="preserve">7899061550233  </t>
  </si>
  <si>
    <t xml:space="preserve">17899061550230 </t>
  </si>
  <si>
    <t xml:space="preserve">7899061554200  </t>
  </si>
  <si>
    <t xml:space="preserve">17899061554207 </t>
  </si>
  <si>
    <t xml:space="preserve">7899061412265  </t>
  </si>
  <si>
    <t xml:space="preserve">17899061412262 </t>
  </si>
  <si>
    <t xml:space="preserve">7899061543068  </t>
  </si>
  <si>
    <t xml:space="preserve">17899061543065 </t>
  </si>
  <si>
    <t xml:space="preserve">7899061554217  </t>
  </si>
  <si>
    <t xml:space="preserve">17899061554214 </t>
  </si>
  <si>
    <t xml:space="preserve">7899061554224  </t>
  </si>
  <si>
    <t xml:space="preserve">17899061554221 </t>
  </si>
  <si>
    <t xml:space="preserve">7899061554033  </t>
  </si>
  <si>
    <t xml:space="preserve">17899061554030 </t>
  </si>
  <si>
    <t xml:space="preserve">7899061548155  </t>
  </si>
  <si>
    <t xml:space="preserve">17899061548152 </t>
  </si>
  <si>
    <t xml:space="preserve">78990615561366 </t>
  </si>
  <si>
    <t xml:space="preserve">17899061556133 </t>
  </si>
  <si>
    <t xml:space="preserve">7899061556112  </t>
  </si>
  <si>
    <t xml:space="preserve">17899061556119 </t>
  </si>
  <si>
    <t xml:space="preserve">7899061412128  </t>
  </si>
  <si>
    <t xml:space="preserve">17899061412125 </t>
  </si>
  <si>
    <t xml:space="preserve">7899061548162  </t>
  </si>
  <si>
    <t xml:space="preserve">17899061548169 </t>
  </si>
  <si>
    <t xml:space="preserve">7899061543822  </t>
  </si>
  <si>
    <t xml:space="preserve">17899061543829 </t>
  </si>
  <si>
    <t xml:space="preserve">7899061543839  </t>
  </si>
  <si>
    <t xml:space="preserve">17899061543836 </t>
  </si>
  <si>
    <t xml:space="preserve">7899061554231  </t>
  </si>
  <si>
    <t xml:space="preserve">17899061554238 </t>
  </si>
  <si>
    <t xml:space="preserve">7899061553067  </t>
  </si>
  <si>
    <t xml:space="preserve">17899061553064 </t>
  </si>
  <si>
    <t xml:space="preserve">7899061545444  </t>
  </si>
  <si>
    <t xml:space="preserve">17899061545441 </t>
  </si>
  <si>
    <t xml:space="preserve">7899061556129  </t>
  </si>
  <si>
    <t xml:space="preserve">17899061556126 </t>
  </si>
  <si>
    <t xml:space="preserve">7899061547424  </t>
  </si>
  <si>
    <t xml:space="preserve">17899061547421 </t>
  </si>
  <si>
    <t xml:space="preserve">7899061543747  </t>
  </si>
  <si>
    <t xml:space="preserve">17899061543744 </t>
  </si>
  <si>
    <t xml:space="preserve">7899061547400  </t>
  </si>
  <si>
    <t xml:space="preserve">17899061547407 </t>
  </si>
  <si>
    <t xml:space="preserve">7899061406370  </t>
  </si>
  <si>
    <t xml:space="preserve">17899061406377 </t>
  </si>
  <si>
    <t xml:space="preserve">7899061543792  </t>
  </si>
  <si>
    <t xml:space="preserve">17899061543799 </t>
  </si>
  <si>
    <t xml:space="preserve">7899061547431  </t>
  </si>
  <si>
    <t xml:space="preserve">17899061547438 </t>
  </si>
  <si>
    <t xml:space="preserve">7899061543815  </t>
  </si>
  <si>
    <t xml:space="preserve">17899061543812 </t>
  </si>
  <si>
    <t xml:space="preserve">7899061543754  </t>
  </si>
  <si>
    <t xml:space="preserve">17899061543751 </t>
  </si>
  <si>
    <t xml:space="preserve">7899061547448  </t>
  </si>
  <si>
    <t xml:space="preserve">17899061547445 </t>
  </si>
  <si>
    <t xml:space="preserve">7899061543846  </t>
  </si>
  <si>
    <t xml:space="preserve">17899061543843 </t>
  </si>
  <si>
    <t xml:space="preserve">7899061547417  </t>
  </si>
  <si>
    <t xml:space="preserve">17899061547414 </t>
  </si>
  <si>
    <t xml:space="preserve">7899061556143  </t>
  </si>
  <si>
    <t xml:space="preserve">17899061556140 </t>
  </si>
  <si>
    <t xml:space="preserve">7899061554699  </t>
  </si>
  <si>
    <t xml:space="preserve">17899061554696 </t>
  </si>
  <si>
    <t xml:space="preserve">7899061553845  </t>
  </si>
  <si>
    <t xml:space="preserve">17899061553842 </t>
  </si>
  <si>
    <t xml:space="preserve">7899061543730  </t>
  </si>
  <si>
    <t xml:space="preserve">17899061543737 </t>
  </si>
  <si>
    <t xml:space="preserve">7899061556013  </t>
  </si>
  <si>
    <t xml:space="preserve">17899061556010 </t>
  </si>
  <si>
    <t xml:space="preserve">7899061553555  </t>
  </si>
  <si>
    <t xml:space="preserve">17899061553552 </t>
  </si>
  <si>
    <t xml:space="preserve">7899061520984  </t>
  </si>
  <si>
    <t xml:space="preserve">17899061520981 </t>
  </si>
  <si>
    <t xml:space="preserve">7899061550745  </t>
  </si>
  <si>
    <t xml:space="preserve">17899061550742 </t>
  </si>
  <si>
    <t xml:space="preserve">7899061541682  </t>
  </si>
  <si>
    <t xml:space="preserve">17899061541689 </t>
  </si>
  <si>
    <t xml:space="preserve">7899061551933  </t>
  </si>
  <si>
    <t xml:space="preserve">17899061551930 </t>
  </si>
  <si>
    <t xml:space="preserve">7899061418038  </t>
  </si>
  <si>
    <t xml:space="preserve">17899061418035 </t>
  </si>
  <si>
    <t xml:space="preserve">7899061525101  </t>
  </si>
  <si>
    <t xml:space="preserve">17899061525108 </t>
  </si>
  <si>
    <t xml:space="preserve">7899061521127  </t>
  </si>
  <si>
    <t xml:space="preserve">17899061521124 </t>
  </si>
  <si>
    <t xml:space="preserve">7899061406677  </t>
  </si>
  <si>
    <t xml:space="preserve">17899061406674 </t>
  </si>
  <si>
    <t xml:space="preserve">7899061556877  </t>
  </si>
  <si>
    <t xml:space="preserve">17899061556874 </t>
  </si>
  <si>
    <t xml:space="preserve">7899061550240  </t>
  </si>
  <si>
    <t xml:space="preserve">17899061550247 </t>
  </si>
  <si>
    <t xml:space="preserve">7899061537180  </t>
  </si>
  <si>
    <t xml:space="preserve">17899061537187 </t>
  </si>
  <si>
    <t xml:space="preserve">7899061543075  </t>
  </si>
  <si>
    <t xml:space="preserve">17899061543072 </t>
  </si>
  <si>
    <t xml:space="preserve">7899061554040  </t>
  </si>
  <si>
    <t xml:space="preserve">17899061554047 </t>
  </si>
  <si>
    <t xml:space="preserve">7899061526559  </t>
  </si>
  <si>
    <t xml:space="preserve">17899061526556 </t>
  </si>
  <si>
    <t xml:space="preserve">7899061524951  </t>
  </si>
  <si>
    <t xml:space="preserve">17899061524958 </t>
  </si>
  <si>
    <t xml:space="preserve">7899061406684  </t>
  </si>
  <si>
    <t xml:space="preserve">17899061406681 </t>
  </si>
  <si>
    <t xml:space="preserve">7899061543310  </t>
  </si>
  <si>
    <t xml:space="preserve">17899061543317 </t>
  </si>
  <si>
    <t xml:space="preserve">7899061556716  </t>
  </si>
  <si>
    <t xml:space="preserve">17899061556713 </t>
  </si>
  <si>
    <t xml:space="preserve">7899061537562  </t>
  </si>
  <si>
    <t xml:space="preserve">17899061537569 </t>
  </si>
  <si>
    <t xml:space="preserve">7899061553289  </t>
  </si>
  <si>
    <t xml:space="preserve">17899061553286 </t>
  </si>
  <si>
    <t xml:space="preserve">7899061537821  </t>
  </si>
  <si>
    <t xml:space="preserve">17899061537828 </t>
  </si>
  <si>
    <t xml:space="preserve">7899061553074  </t>
  </si>
  <si>
    <t xml:space="preserve">17899061553071 </t>
  </si>
  <si>
    <t xml:space="preserve">7899061527198  </t>
  </si>
  <si>
    <t xml:space="preserve">17899061527195 </t>
  </si>
  <si>
    <t xml:space="preserve">7899061536800  </t>
  </si>
  <si>
    <t xml:space="preserve">17899061536807 </t>
  </si>
  <si>
    <t xml:space="preserve">7899061405250  </t>
  </si>
  <si>
    <t xml:space="preserve">17899061405257 </t>
  </si>
  <si>
    <t xml:space="preserve">7899061405151  </t>
  </si>
  <si>
    <t xml:space="preserve">17899061405158 </t>
  </si>
  <si>
    <t xml:space="preserve">7899061405359  </t>
  </si>
  <si>
    <t xml:space="preserve">17899061405356 </t>
  </si>
  <si>
    <t xml:space="preserve">7899061536961  </t>
  </si>
  <si>
    <t xml:space="preserve">17899061536968 </t>
  </si>
  <si>
    <t xml:space="preserve">7899061406387  </t>
  </si>
  <si>
    <t xml:space="preserve">17899061406384 </t>
  </si>
  <si>
    <t xml:space="preserve">7899061521622  </t>
  </si>
  <si>
    <t xml:space="preserve">17899061521629 </t>
  </si>
  <si>
    <t xml:space="preserve">7899061554903  </t>
  </si>
  <si>
    <t xml:space="preserve">17899061554900 </t>
  </si>
  <si>
    <t xml:space="preserve">7899061528331  </t>
  </si>
  <si>
    <t xml:space="preserve">17899061528338 </t>
  </si>
  <si>
    <t xml:space="preserve">7899061549589  </t>
  </si>
  <si>
    <t xml:space="preserve">17899061549586 </t>
  </si>
  <si>
    <t xml:space="preserve">7899061549947  </t>
  </si>
  <si>
    <t xml:space="preserve">17899061549944 </t>
  </si>
  <si>
    <t xml:space="preserve">7899061554057  </t>
  </si>
  <si>
    <t xml:space="preserve">17899061554054 </t>
  </si>
  <si>
    <t xml:space="preserve">7899061420628  </t>
  </si>
  <si>
    <t xml:space="preserve">17899061420625 </t>
  </si>
  <si>
    <t xml:space="preserve">7899061417109  </t>
  </si>
  <si>
    <t xml:space="preserve">17899061417106 </t>
  </si>
  <si>
    <t xml:space="preserve">7899061549596  </t>
  </si>
  <si>
    <t xml:space="preserve">17899061549593 </t>
  </si>
  <si>
    <t xml:space="preserve">7899061497309  </t>
  </si>
  <si>
    <t xml:space="preserve">17899061497306 </t>
  </si>
  <si>
    <t xml:space="preserve">7899061485054  </t>
  </si>
  <si>
    <t xml:space="preserve">17899061485051 </t>
  </si>
  <si>
    <t xml:space="preserve">7899061525484  </t>
  </si>
  <si>
    <t xml:space="preserve">17899061525481 </t>
  </si>
  <si>
    <t xml:space="preserve">7899061554705  </t>
  </si>
  <si>
    <t xml:space="preserve">17899061554702 </t>
  </si>
  <si>
    <t xml:space="preserve">7899061553852  </t>
  </si>
  <si>
    <t xml:space="preserve">17899061553859 </t>
  </si>
  <si>
    <t xml:space="preserve">7899061546601  </t>
  </si>
  <si>
    <t xml:space="preserve">17899061546608 </t>
  </si>
  <si>
    <t xml:space="preserve">7899061556020  </t>
  </si>
  <si>
    <t xml:space="preserve">17899061556027 </t>
  </si>
  <si>
    <t xml:space="preserve">7899061553562  </t>
  </si>
  <si>
    <t xml:space="preserve">17899061553569 </t>
  </si>
  <si>
    <t xml:space="preserve">7899061527440  </t>
  </si>
  <si>
    <t xml:space="preserve">17899061527447 </t>
  </si>
  <si>
    <t xml:space="preserve">7899061550752  </t>
  </si>
  <si>
    <t xml:space="preserve">17899061550759 </t>
  </si>
  <si>
    <t xml:space="preserve">7899061405076  </t>
  </si>
  <si>
    <t xml:space="preserve">17899061405073 </t>
  </si>
  <si>
    <t xml:space="preserve">7899061408732  </t>
  </si>
  <si>
    <t xml:space="preserve">17899061408739 </t>
  </si>
  <si>
    <t xml:space="preserve">7899061408749  </t>
  </si>
  <si>
    <t xml:space="preserve">17899061408746 </t>
  </si>
  <si>
    <t xml:space="preserve">7899061408756  </t>
  </si>
  <si>
    <t xml:space="preserve">17899061408753 </t>
  </si>
  <si>
    <t xml:space="preserve">7899061408763  </t>
  </si>
  <si>
    <t xml:space="preserve">17899061408760 </t>
  </si>
  <si>
    <t xml:space="preserve">7899061408770  </t>
  </si>
  <si>
    <t xml:space="preserve">17899061408777 </t>
  </si>
  <si>
    <t xml:space="preserve">7899061408787  </t>
  </si>
  <si>
    <t xml:space="preserve">17899061408784 </t>
  </si>
  <si>
    <t xml:space="preserve">7899061408794  </t>
  </si>
  <si>
    <t xml:space="preserve">17899061408791 </t>
  </si>
  <si>
    <t xml:space="preserve">7899061477950  </t>
  </si>
  <si>
    <t xml:space="preserve">17899061477957 </t>
  </si>
  <si>
    <t xml:space="preserve">7899061407292  </t>
  </si>
  <si>
    <t xml:space="preserve">17899061407299 </t>
  </si>
  <si>
    <t xml:space="preserve">7899061408213  </t>
  </si>
  <si>
    <t xml:space="preserve">17899061408210 </t>
  </si>
  <si>
    <t xml:space="preserve">7899061408220  </t>
  </si>
  <si>
    <t xml:space="preserve">17899061408227 </t>
  </si>
  <si>
    <t xml:space="preserve">7899061408237  </t>
  </si>
  <si>
    <t xml:space="preserve">17899061408234 </t>
  </si>
  <si>
    <t xml:space="preserve">7899061408244  </t>
  </si>
  <si>
    <t xml:space="preserve">17899061408241 </t>
  </si>
  <si>
    <t xml:space="preserve">7899061408251  </t>
  </si>
  <si>
    <t xml:space="preserve">17899061408258 </t>
  </si>
  <si>
    <t xml:space="preserve">7899061407810  </t>
  </si>
  <si>
    <t xml:space="preserve">17899061407817 </t>
  </si>
  <si>
    <t xml:space="preserve">7899061412272  </t>
  </si>
  <si>
    <t xml:space="preserve">17899061412279 </t>
  </si>
  <si>
    <t xml:space="preserve">7899061408268  </t>
  </si>
  <si>
    <t xml:space="preserve">17899061408265 </t>
  </si>
  <si>
    <t xml:space="preserve">7899061409715  </t>
  </si>
  <si>
    <t xml:space="preserve">17899061409712 </t>
  </si>
  <si>
    <t xml:space="preserve">7899061408275  </t>
  </si>
  <si>
    <t xml:space="preserve">17899061408272 </t>
  </si>
  <si>
    <t xml:space="preserve">7899061408282  </t>
  </si>
  <si>
    <t xml:space="preserve">17899061408289 </t>
  </si>
  <si>
    <t xml:space="preserve">7899061407827  </t>
  </si>
  <si>
    <t xml:space="preserve">17899061407824 </t>
  </si>
  <si>
    <t xml:space="preserve">7899061408954  </t>
  </si>
  <si>
    <t xml:space="preserve">17899061408951 </t>
  </si>
  <si>
    <t xml:space="preserve">7899061417383  </t>
  </si>
  <si>
    <t xml:space="preserve">17899061417380 </t>
  </si>
  <si>
    <t xml:space="preserve">7899061408299  </t>
  </si>
  <si>
    <t xml:space="preserve">17899061408296 </t>
  </si>
  <si>
    <t xml:space="preserve">7899061408305  </t>
  </si>
  <si>
    <t xml:space="preserve">17899061408302 </t>
  </si>
  <si>
    <t xml:space="preserve">7899061412135  </t>
  </si>
  <si>
    <t xml:space="preserve">17899061412132 </t>
  </si>
  <si>
    <t xml:space="preserve">7899061408312  </t>
  </si>
  <si>
    <t xml:space="preserve">17899061408319 </t>
  </si>
  <si>
    <t xml:space="preserve">7899061423070  </t>
  </si>
  <si>
    <t xml:space="preserve">17899061423077 </t>
  </si>
  <si>
    <t xml:space="preserve">7899061412388  </t>
  </si>
  <si>
    <t xml:space="preserve">17899061412385 </t>
  </si>
  <si>
    <t xml:space="preserve">7899061408329  </t>
  </si>
  <si>
    <t xml:space="preserve">17899061408326 </t>
  </si>
  <si>
    <t xml:space="preserve">7899061408343  </t>
  </si>
  <si>
    <t xml:space="preserve">17899061408340 </t>
  </si>
  <si>
    <t xml:space="preserve">7899061408350  </t>
  </si>
  <si>
    <t xml:space="preserve">17899061408357 </t>
  </si>
  <si>
    <t xml:space="preserve">7899061408374  </t>
  </si>
  <si>
    <t xml:space="preserve">17899061408371 </t>
  </si>
  <si>
    <t xml:space="preserve">7899061408381  </t>
  </si>
  <si>
    <t xml:space="preserve">17899061408388 </t>
  </si>
  <si>
    <t xml:space="preserve">7899061408398  </t>
  </si>
  <si>
    <t xml:space="preserve">17899061408395 </t>
  </si>
  <si>
    <t xml:space="preserve">7899061408404  </t>
  </si>
  <si>
    <t xml:space="preserve">17899061408401 </t>
  </si>
  <si>
    <t xml:space="preserve">7899061417116  </t>
  </si>
  <si>
    <t xml:space="preserve">17899061417113 </t>
  </si>
  <si>
    <t xml:space="preserve">7899061408435  </t>
  </si>
  <si>
    <t xml:space="preserve">17899061408432 </t>
  </si>
  <si>
    <t xml:space="preserve">7899061408459  </t>
  </si>
  <si>
    <t xml:space="preserve">17899061408456 </t>
  </si>
  <si>
    <t xml:space="preserve">7899061408466  </t>
  </si>
  <si>
    <t xml:space="preserve">17899061408463 </t>
  </si>
  <si>
    <t xml:space="preserve">17899061408487 </t>
  </si>
  <si>
    <t xml:space="preserve">7899061408497  </t>
  </si>
  <si>
    <t xml:space="preserve">17899061408494 </t>
  </si>
  <si>
    <t xml:space="preserve">7899061408503  </t>
  </si>
  <si>
    <t xml:space="preserve">17899061408500 </t>
  </si>
  <si>
    <t xml:space="preserve">7899061408510  </t>
  </si>
  <si>
    <t xml:space="preserve">17899061408517 </t>
  </si>
  <si>
    <t xml:space="preserve">7899061418182  </t>
  </si>
  <si>
    <t xml:space="preserve">17899061418189 </t>
  </si>
  <si>
    <t xml:space="preserve">7899061418489  </t>
  </si>
  <si>
    <t xml:space="preserve">17899061418486 </t>
  </si>
  <si>
    <t xml:space="preserve">7899061420291  </t>
  </si>
  <si>
    <t xml:space="preserve">17899061420298 </t>
  </si>
  <si>
    <t xml:space="preserve">7899061419936  </t>
  </si>
  <si>
    <t xml:space="preserve">17899061419933 </t>
  </si>
  <si>
    <t xml:space="preserve">7899061408527  </t>
  </si>
  <si>
    <t xml:space="preserve">17899061408524 </t>
  </si>
  <si>
    <t xml:space="preserve">7899061408534  </t>
  </si>
  <si>
    <t xml:space="preserve">17899061408531 </t>
  </si>
  <si>
    <t xml:space="preserve">7899061408541  </t>
  </si>
  <si>
    <t xml:space="preserve">17899061408548 </t>
  </si>
  <si>
    <t xml:space="preserve">7899061408558  </t>
  </si>
  <si>
    <t xml:space="preserve">17899061408555 </t>
  </si>
  <si>
    <t xml:space="preserve">7899061547967  </t>
  </si>
  <si>
    <t xml:space="preserve">17899061547964 </t>
  </si>
  <si>
    <t xml:space="preserve">7899061409548  </t>
  </si>
  <si>
    <t xml:space="preserve">17899061409545 </t>
  </si>
  <si>
    <t xml:space="preserve">7899061409647  </t>
  </si>
  <si>
    <t xml:space="preserve">17899061409644 </t>
  </si>
  <si>
    <t xml:space="preserve">7899061409746  </t>
  </si>
  <si>
    <t xml:space="preserve">17899061409743 </t>
  </si>
  <si>
    <t xml:space="preserve">7899061409845  </t>
  </si>
  <si>
    <t xml:space="preserve">17899061409842 </t>
  </si>
  <si>
    <t xml:space="preserve">7899061409944  </t>
  </si>
  <si>
    <t xml:space="preserve">17899061409941 </t>
  </si>
  <si>
    <t xml:space="preserve">7899061410032  </t>
  </si>
  <si>
    <t xml:space="preserve">17899061410039 </t>
  </si>
  <si>
    <t xml:space="preserve">7899061410131  </t>
  </si>
  <si>
    <t xml:space="preserve">17899061410138 </t>
  </si>
  <si>
    <t xml:space="preserve">7899061410230  </t>
  </si>
  <si>
    <t xml:space="preserve">17899061410237 </t>
  </si>
  <si>
    <t xml:space="preserve">7899061410339  </t>
  </si>
  <si>
    <t xml:space="preserve">17899061410336 </t>
  </si>
  <si>
    <t xml:space="preserve">7899061410438  </t>
  </si>
  <si>
    <t xml:space="preserve">17899061410435 </t>
  </si>
  <si>
    <t xml:space="preserve">7899061410537  </t>
  </si>
  <si>
    <t xml:space="preserve">17899061410534 </t>
  </si>
  <si>
    <t xml:space="preserve">7899061410636  </t>
  </si>
  <si>
    <t xml:space="preserve">17899061410633 </t>
  </si>
  <si>
    <t xml:space="preserve">7899061410735  </t>
  </si>
  <si>
    <t xml:space="preserve">17899061410732 </t>
  </si>
  <si>
    <t xml:space="preserve">7899061410834  </t>
  </si>
  <si>
    <t xml:space="preserve">17899061410831 </t>
  </si>
  <si>
    <t xml:space="preserve">7899061410933  </t>
  </si>
  <si>
    <t xml:space="preserve">17899061410930 </t>
  </si>
  <si>
    <t xml:space="preserve">7899061411039  </t>
  </si>
  <si>
    <t xml:space="preserve">17899061411036 </t>
  </si>
  <si>
    <t xml:space="preserve">7899061411138  </t>
  </si>
  <si>
    <t xml:space="preserve">17899061411135 </t>
  </si>
  <si>
    <t xml:space="preserve">7899061411237  </t>
  </si>
  <si>
    <t xml:space="preserve">17899061411234 </t>
  </si>
  <si>
    <t xml:space="preserve">7899061411336  </t>
  </si>
  <si>
    <t xml:space="preserve">17899061411333 </t>
  </si>
  <si>
    <t xml:space="preserve">7899061411435  </t>
  </si>
  <si>
    <t xml:space="preserve">17899061411432 </t>
  </si>
  <si>
    <t xml:space="preserve">7899061411534  </t>
  </si>
  <si>
    <t xml:space="preserve">17899061411531 </t>
  </si>
  <si>
    <t xml:space="preserve">7899061411633  </t>
  </si>
  <si>
    <t xml:space="preserve">17899061411630 </t>
  </si>
  <si>
    <t xml:space="preserve">7899061411732  </t>
  </si>
  <si>
    <t xml:space="preserve">17899061411739 </t>
  </si>
  <si>
    <t xml:space="preserve">7899061411831  </t>
  </si>
  <si>
    <t xml:space="preserve">17899061411838 </t>
  </si>
  <si>
    <t xml:space="preserve">7899061411930  </t>
  </si>
  <si>
    <t xml:space="preserve">17899061411937 </t>
  </si>
  <si>
    <t xml:space="preserve">7899061412036  </t>
  </si>
  <si>
    <t xml:space="preserve">17899061412033 </t>
  </si>
  <si>
    <t xml:space="preserve">7899061409555  </t>
  </si>
  <si>
    <t xml:space="preserve">17899061409552 </t>
  </si>
  <si>
    <t xml:space="preserve">7899061409654  </t>
  </si>
  <si>
    <t xml:space="preserve">17899061409651 </t>
  </si>
  <si>
    <t xml:space="preserve">7899061409753  </t>
  </si>
  <si>
    <t xml:space="preserve">17899061409750 </t>
  </si>
  <si>
    <t xml:space="preserve">7899061409852  </t>
  </si>
  <si>
    <t xml:space="preserve">17899061409859 </t>
  </si>
  <si>
    <t xml:space="preserve">7899061409951  </t>
  </si>
  <si>
    <t xml:space="preserve">17899061409958 </t>
  </si>
  <si>
    <t xml:space="preserve">7899061410049  </t>
  </si>
  <si>
    <t xml:space="preserve">17899061410046 </t>
  </si>
  <si>
    <t xml:space="preserve">7899061410148  </t>
  </si>
  <si>
    <t xml:space="preserve">17899061410145 </t>
  </si>
  <si>
    <t xml:space="preserve">7899061410247  </t>
  </si>
  <si>
    <t xml:space="preserve">17899061410244 </t>
  </si>
  <si>
    <t xml:space="preserve">7899061410346  </t>
  </si>
  <si>
    <t xml:space="preserve">17899061410343 </t>
  </si>
  <si>
    <t xml:space="preserve">7899061410445  </t>
  </si>
  <si>
    <t xml:space="preserve">17899061410442 </t>
  </si>
  <si>
    <t xml:space="preserve">7899061410544  </t>
  </si>
  <si>
    <t xml:space="preserve">17899061410541 </t>
  </si>
  <si>
    <t xml:space="preserve">7899061410643  </t>
  </si>
  <si>
    <t xml:space="preserve">17899061410640 </t>
  </si>
  <si>
    <t xml:space="preserve">7899061410742  </t>
  </si>
  <si>
    <t xml:space="preserve">17899061410749 </t>
  </si>
  <si>
    <t xml:space="preserve">7899061410841  </t>
  </si>
  <si>
    <t xml:space="preserve">17899061410848 </t>
  </si>
  <si>
    <t xml:space="preserve">7899061410940  </t>
  </si>
  <si>
    <t xml:space="preserve">17899061410947 </t>
  </si>
  <si>
    <t xml:space="preserve">7899061411046  </t>
  </si>
  <si>
    <t xml:space="preserve">17899061411043 </t>
  </si>
  <si>
    <t xml:space="preserve">7899061411145  </t>
  </si>
  <si>
    <t xml:space="preserve">17899061411142 </t>
  </si>
  <si>
    <t xml:space="preserve">7899061411244  </t>
  </si>
  <si>
    <t xml:space="preserve">17899061411241 </t>
  </si>
  <si>
    <t xml:space="preserve">7899061411343  </t>
  </si>
  <si>
    <t xml:space="preserve">17899061411340 </t>
  </si>
  <si>
    <t xml:space="preserve">7899061411442  </t>
  </si>
  <si>
    <t xml:space="preserve">17899061411449 </t>
  </si>
  <si>
    <t xml:space="preserve">7899061411541  </t>
  </si>
  <si>
    <t xml:space="preserve">17899061411548 </t>
  </si>
  <si>
    <t xml:space="preserve">7899061411640  </t>
  </si>
  <si>
    <t xml:space="preserve">17899061411647 </t>
  </si>
  <si>
    <t xml:space="preserve">7899061411749  </t>
  </si>
  <si>
    <t xml:space="preserve">17899061411746 </t>
  </si>
  <si>
    <t xml:space="preserve">7899061411848  </t>
  </si>
  <si>
    <t xml:space="preserve">17899061411845 </t>
  </si>
  <si>
    <t xml:space="preserve">7899061411947  </t>
  </si>
  <si>
    <t xml:space="preserve">17899061411944 </t>
  </si>
  <si>
    <t xml:space="preserve">7899061412043  </t>
  </si>
  <si>
    <t xml:space="preserve">17899061412040 </t>
  </si>
  <si>
    <t xml:space="preserve">7899061409579  </t>
  </si>
  <si>
    <t xml:space="preserve">17899061409576 </t>
  </si>
  <si>
    <t xml:space="preserve">7899061409678  </t>
  </si>
  <si>
    <t xml:space="preserve">17899061409675 </t>
  </si>
  <si>
    <t xml:space="preserve">7899061409777  </t>
  </si>
  <si>
    <t xml:space="preserve">17899061409774 </t>
  </si>
  <si>
    <t xml:space="preserve">7899061409876  </t>
  </si>
  <si>
    <t xml:space="preserve">17899061409873 </t>
  </si>
  <si>
    <t xml:space="preserve">7899061409975  </t>
  </si>
  <si>
    <t xml:space="preserve">17899061409972 </t>
  </si>
  <si>
    <t xml:space="preserve">7899061410063  </t>
  </si>
  <si>
    <t xml:space="preserve">17899061410060 </t>
  </si>
  <si>
    <t xml:space="preserve">7899061410162  </t>
  </si>
  <si>
    <t xml:space="preserve">17899061410169 </t>
  </si>
  <si>
    <t xml:space="preserve">7899061410261  </t>
  </si>
  <si>
    <t xml:space="preserve">17899061410268 </t>
  </si>
  <si>
    <t xml:space="preserve">7899061410360  </t>
  </si>
  <si>
    <t xml:space="preserve">17899061410367 </t>
  </si>
  <si>
    <t xml:space="preserve">7899061410469  </t>
  </si>
  <si>
    <t xml:space="preserve">17899061410466 </t>
  </si>
  <si>
    <t xml:space="preserve">7899061410568  </t>
  </si>
  <si>
    <t xml:space="preserve">17899061410565 </t>
  </si>
  <si>
    <t xml:space="preserve">7899061410667  </t>
  </si>
  <si>
    <t xml:space="preserve">17899061410664 </t>
  </si>
  <si>
    <t xml:space="preserve">7899061410766  </t>
  </si>
  <si>
    <t xml:space="preserve">17899061410763 </t>
  </si>
  <si>
    <t xml:space="preserve">7899061410865  </t>
  </si>
  <si>
    <t xml:space="preserve">17899061410862 </t>
  </si>
  <si>
    <t xml:space="preserve">7899061410964  </t>
  </si>
  <si>
    <t xml:space="preserve">17899061410961 </t>
  </si>
  <si>
    <t xml:space="preserve">7899061411060  </t>
  </si>
  <si>
    <t xml:space="preserve">17899061411067 </t>
  </si>
  <si>
    <t xml:space="preserve">7899061411169  </t>
  </si>
  <si>
    <t xml:space="preserve">17899061411166 </t>
  </si>
  <si>
    <t xml:space="preserve">7899061411268  </t>
  </si>
  <si>
    <t xml:space="preserve">17899061411265 </t>
  </si>
  <si>
    <t xml:space="preserve">7899061411367  </t>
  </si>
  <si>
    <t xml:space="preserve">17899061411364 </t>
  </si>
  <si>
    <t xml:space="preserve">7899061411466  </t>
  </si>
  <si>
    <t xml:space="preserve">17899061411463 </t>
  </si>
  <si>
    <t xml:space="preserve">7899061411565  </t>
  </si>
  <si>
    <t xml:space="preserve">17899061411562 </t>
  </si>
  <si>
    <t xml:space="preserve">7899061411664  </t>
  </si>
  <si>
    <t xml:space="preserve">17899061411661 </t>
  </si>
  <si>
    <t xml:space="preserve">7899061411763  </t>
  </si>
  <si>
    <t xml:space="preserve">17899061411760 </t>
  </si>
  <si>
    <t xml:space="preserve">7899061411862  </t>
  </si>
  <si>
    <t xml:space="preserve">17899061411869 </t>
  </si>
  <si>
    <t xml:space="preserve">7899061411961  </t>
  </si>
  <si>
    <t xml:space="preserve">17899061411968 </t>
  </si>
  <si>
    <t xml:space="preserve">7899061412067  </t>
  </si>
  <si>
    <t xml:space="preserve">17899061412064 </t>
  </si>
  <si>
    <t xml:space="preserve">7899061486327  </t>
  </si>
  <si>
    <t xml:space="preserve">17899061486324 </t>
  </si>
  <si>
    <t xml:space="preserve">7899061486334  </t>
  </si>
  <si>
    <t xml:space="preserve">17899061486331 </t>
  </si>
  <si>
    <t xml:space="preserve">7899061486341  </t>
  </si>
  <si>
    <t xml:space="preserve">17899061486348 </t>
  </si>
  <si>
    <t xml:space="preserve">7899061486358  </t>
  </si>
  <si>
    <t xml:space="preserve">17899061486355 </t>
  </si>
  <si>
    <t xml:space="preserve">7899061486365  </t>
  </si>
  <si>
    <t xml:space="preserve">17899061486362 </t>
  </si>
  <si>
    <t xml:space="preserve">7899061486372  </t>
  </si>
  <si>
    <t xml:space="preserve">17899061486379 </t>
  </si>
  <si>
    <t xml:space="preserve">7899061486389  </t>
  </si>
  <si>
    <t xml:space="preserve">17899061486386 </t>
  </si>
  <si>
    <t xml:space="preserve">7899061486396  </t>
  </si>
  <si>
    <t xml:space="preserve">17899061486393 </t>
  </si>
  <si>
    <t xml:space="preserve">7899061486402  </t>
  </si>
  <si>
    <t xml:space="preserve">17899061486409 </t>
  </si>
  <si>
    <t xml:space="preserve">7899061486419  </t>
  </si>
  <si>
    <t xml:space="preserve">17899061486416 </t>
  </si>
  <si>
    <t xml:space="preserve">7899061486426  </t>
  </si>
  <si>
    <t xml:space="preserve">17899061486423 </t>
  </si>
  <si>
    <t xml:space="preserve">7899061486433  </t>
  </si>
  <si>
    <t xml:space="preserve">17899061486430 </t>
  </si>
  <si>
    <t xml:space="preserve">7899061486440  </t>
  </si>
  <si>
    <t xml:space="preserve">17899061486447 </t>
  </si>
  <si>
    <t xml:space="preserve">7899061486457  </t>
  </si>
  <si>
    <t xml:space="preserve">17899061486454 </t>
  </si>
  <si>
    <t xml:space="preserve">7899061486464  </t>
  </si>
  <si>
    <t xml:space="preserve">17899061486461 </t>
  </si>
  <si>
    <t xml:space="preserve">7899061486471  </t>
  </si>
  <si>
    <t xml:space="preserve">17899061486478 </t>
  </si>
  <si>
    <t xml:space="preserve">7899061486488  </t>
  </si>
  <si>
    <t xml:space="preserve">17899061486485 </t>
  </si>
  <si>
    <t xml:space="preserve">7899061486495  </t>
  </si>
  <si>
    <t xml:space="preserve">17899061486492 </t>
  </si>
  <si>
    <t xml:space="preserve">7899061486501  </t>
  </si>
  <si>
    <t xml:space="preserve">17899061486508 </t>
  </si>
  <si>
    <t xml:space="preserve">7899061486518  </t>
  </si>
  <si>
    <t xml:space="preserve">17899061486515 </t>
  </si>
  <si>
    <t xml:space="preserve">7899061486525  </t>
  </si>
  <si>
    <t xml:space="preserve">17899061486522 </t>
  </si>
  <si>
    <t xml:space="preserve">7899061486532  </t>
  </si>
  <si>
    <t xml:space="preserve">17899061486539 </t>
  </si>
  <si>
    <t xml:space="preserve">7899061486549  </t>
  </si>
  <si>
    <t xml:space="preserve">17899061486546 </t>
  </si>
  <si>
    <t xml:space="preserve">7899061486556  </t>
  </si>
  <si>
    <t xml:space="preserve">17899061486553 </t>
  </si>
  <si>
    <t xml:space="preserve">7899061486563  </t>
  </si>
  <si>
    <t xml:space="preserve">17899061486560 </t>
  </si>
  <si>
    <t xml:space="preserve">7899061486570  </t>
  </si>
  <si>
    <t xml:space="preserve">17899061486577 </t>
  </si>
  <si>
    <t xml:space="preserve">7899061421953  </t>
  </si>
  <si>
    <t xml:space="preserve">17899061421950 </t>
  </si>
  <si>
    <t xml:space="preserve">7899061421960  </t>
  </si>
  <si>
    <t xml:space="preserve">17899061421967 </t>
  </si>
  <si>
    <t xml:space="preserve">7899061421977  </t>
  </si>
  <si>
    <t xml:space="preserve">17899061421974 </t>
  </si>
  <si>
    <t xml:space="preserve">7899061421984  </t>
  </si>
  <si>
    <t xml:space="preserve">17899061421981 </t>
  </si>
  <si>
    <t xml:space="preserve">7899061421991  </t>
  </si>
  <si>
    <t xml:space="preserve">17899061421998 </t>
  </si>
  <si>
    <t xml:space="preserve">7899061422004  </t>
  </si>
  <si>
    <t xml:space="preserve">17899061422001 </t>
  </si>
  <si>
    <t xml:space="preserve">7899061422011  </t>
  </si>
  <si>
    <t xml:space="preserve">17899061422018 </t>
  </si>
  <si>
    <t xml:space="preserve">7899061422028  </t>
  </si>
  <si>
    <t xml:space="preserve">17899061422025 </t>
  </si>
  <si>
    <t xml:space="preserve">7899061422035  </t>
  </si>
  <si>
    <t xml:space="preserve">17899061422032 </t>
  </si>
  <si>
    <t xml:space="preserve">7899061422042  </t>
  </si>
  <si>
    <t xml:space="preserve">17899061422049 </t>
  </si>
  <si>
    <t xml:space="preserve">7899061422059  </t>
  </si>
  <si>
    <t xml:space="preserve">17899061422056 </t>
  </si>
  <si>
    <t xml:space="preserve">7899061422066  </t>
  </si>
  <si>
    <t xml:space="preserve">17899061422063 </t>
  </si>
  <si>
    <t xml:space="preserve">7899061422073  </t>
  </si>
  <si>
    <t xml:space="preserve">17899061422070 </t>
  </si>
  <si>
    <t xml:space="preserve">7899061422080  </t>
  </si>
  <si>
    <t xml:space="preserve">17899061422087 </t>
  </si>
  <si>
    <t xml:space="preserve">7899061422097  </t>
  </si>
  <si>
    <t xml:space="preserve">17899061422094 </t>
  </si>
  <si>
    <t xml:space="preserve">7899061422103  </t>
  </si>
  <si>
    <t xml:space="preserve">17899061422100 </t>
  </si>
  <si>
    <t xml:space="preserve">7899061422110  </t>
  </si>
  <si>
    <t xml:space="preserve">17899061422117 </t>
  </si>
  <si>
    <t xml:space="preserve">7899061422127  </t>
  </si>
  <si>
    <t xml:space="preserve">17899061422124 </t>
  </si>
  <si>
    <t xml:space="preserve">7899061422134  </t>
  </si>
  <si>
    <t xml:space="preserve">17899061422131 </t>
  </si>
  <si>
    <t xml:space="preserve">7899061422141  </t>
  </si>
  <si>
    <t xml:space="preserve">17899061422148 </t>
  </si>
  <si>
    <t xml:space="preserve">7899061422158  </t>
  </si>
  <si>
    <t xml:space="preserve">17899061422155 </t>
  </si>
  <si>
    <t xml:space="preserve">7899061422165  </t>
  </si>
  <si>
    <t xml:space="preserve">17899061422162 </t>
  </si>
  <si>
    <t xml:space="preserve">7899061422172  </t>
  </si>
  <si>
    <t xml:space="preserve">17899061422179 </t>
  </si>
  <si>
    <t xml:space="preserve">7899061422189  </t>
  </si>
  <si>
    <t xml:space="preserve">17899061422186 </t>
  </si>
  <si>
    <t xml:space="preserve">7899061422196  </t>
  </si>
  <si>
    <t xml:space="preserve">17899061422193 </t>
  </si>
  <si>
    <t xml:space="preserve">7899061422202  </t>
  </si>
  <si>
    <t xml:space="preserve">17899061422209 </t>
  </si>
  <si>
    <t xml:space="preserve">7899061483401  </t>
  </si>
  <si>
    <t xml:space="preserve">17899061483408 </t>
  </si>
  <si>
    <t xml:space="preserve">7899061483418  </t>
  </si>
  <si>
    <t xml:space="preserve">17899061483415 </t>
  </si>
  <si>
    <t xml:space="preserve">7899061483425  </t>
  </si>
  <si>
    <t xml:space="preserve">17899061483422 </t>
  </si>
  <si>
    <t xml:space="preserve">7899061483432  </t>
  </si>
  <si>
    <t xml:space="preserve">17899061483439 </t>
  </si>
  <si>
    <t xml:space="preserve">7899061483449  </t>
  </si>
  <si>
    <t xml:space="preserve">17899061483446 </t>
  </si>
  <si>
    <t xml:space="preserve">7899061483456  </t>
  </si>
  <si>
    <t xml:space="preserve">17899061483453 </t>
  </si>
  <si>
    <t xml:space="preserve">7899061483463  </t>
  </si>
  <si>
    <t xml:space="preserve">17899061483460 </t>
  </si>
  <si>
    <t xml:space="preserve">7899061483470  </t>
  </si>
  <si>
    <t xml:space="preserve">17899061483477 </t>
  </si>
  <si>
    <t xml:space="preserve">7899061483487  </t>
  </si>
  <si>
    <t xml:space="preserve">17899061483484 </t>
  </si>
  <si>
    <t xml:space="preserve">7899061483494  </t>
  </si>
  <si>
    <t xml:space="preserve">17899061483491 </t>
  </si>
  <si>
    <t xml:space="preserve">7899061483500  </t>
  </si>
  <si>
    <t xml:space="preserve">17899061483507 </t>
  </si>
  <si>
    <t xml:space="preserve">7899061483517  </t>
  </si>
  <si>
    <t xml:space="preserve">17899061483514 </t>
  </si>
  <si>
    <t xml:space="preserve">7899061483524  </t>
  </si>
  <si>
    <t xml:space="preserve">17899061483521 </t>
  </si>
  <si>
    <t xml:space="preserve">7899061483531  </t>
  </si>
  <si>
    <t xml:space="preserve">17899061483538 </t>
  </si>
  <si>
    <t xml:space="preserve">7899061483548  </t>
  </si>
  <si>
    <t xml:space="preserve">17899061483545 </t>
  </si>
  <si>
    <t xml:space="preserve">7899061483555  </t>
  </si>
  <si>
    <t xml:space="preserve">17899061483552 </t>
  </si>
  <si>
    <t xml:space="preserve">7899061483562  </t>
  </si>
  <si>
    <t xml:space="preserve">17899061483569 </t>
  </si>
  <si>
    <t xml:space="preserve">7899061483579  </t>
  </si>
  <si>
    <t xml:space="preserve">17899061483576 </t>
  </si>
  <si>
    <t xml:space="preserve">7899061483586  </t>
  </si>
  <si>
    <t xml:space="preserve">17899061483583 </t>
  </si>
  <si>
    <t xml:space="preserve">7899061483593  </t>
  </si>
  <si>
    <t xml:space="preserve">17899061483590 </t>
  </si>
  <si>
    <t xml:space="preserve">7899061483609  </t>
  </si>
  <si>
    <t xml:space="preserve">17899061483606 </t>
  </si>
  <si>
    <t xml:space="preserve">7899061483616  </t>
  </si>
  <si>
    <t xml:space="preserve">17899061483613 </t>
  </si>
  <si>
    <t xml:space="preserve">7899061483623  </t>
  </si>
  <si>
    <t xml:space="preserve">17899061483620 </t>
  </si>
  <si>
    <t xml:space="preserve">7899061483630  </t>
  </si>
  <si>
    <t xml:space="preserve">17899061483637 </t>
  </si>
  <si>
    <t xml:space="preserve">7899061483647  </t>
  </si>
  <si>
    <t xml:space="preserve">17899061483644 </t>
  </si>
  <si>
    <t xml:space="preserve">7899061483654  </t>
  </si>
  <si>
    <t xml:space="preserve">17899061483651 </t>
  </si>
  <si>
    <t xml:space="preserve">7899061491635  </t>
  </si>
  <si>
    <t xml:space="preserve">17899061491632 </t>
  </si>
  <si>
    <t xml:space="preserve">7899061491642  </t>
  </si>
  <si>
    <t xml:space="preserve">17899061491649 </t>
  </si>
  <si>
    <t xml:space="preserve">7899061491659  </t>
  </si>
  <si>
    <t xml:space="preserve">17899061491656 </t>
  </si>
  <si>
    <t xml:space="preserve">7899061491666  </t>
  </si>
  <si>
    <t xml:space="preserve">17899061491663 </t>
  </si>
  <si>
    <t xml:space="preserve">7899061491673  </t>
  </si>
  <si>
    <t xml:space="preserve">17899061491670 </t>
  </si>
  <si>
    <t xml:space="preserve">7899061491680  </t>
  </si>
  <si>
    <t xml:space="preserve">17899061491687 </t>
  </si>
  <si>
    <t xml:space="preserve">7899061491697  </t>
  </si>
  <si>
    <t xml:space="preserve">17899061491694 </t>
  </si>
  <si>
    <t xml:space="preserve">7899061491703  </t>
  </si>
  <si>
    <t xml:space="preserve">17899061491700 </t>
  </si>
  <si>
    <t xml:space="preserve">7899061491710  </t>
  </si>
  <si>
    <t xml:space="preserve">17899061491717 </t>
  </si>
  <si>
    <t xml:space="preserve">7899061491727  </t>
  </si>
  <si>
    <t xml:space="preserve">17899061491724 </t>
  </si>
  <si>
    <t xml:space="preserve">7899061491734  </t>
  </si>
  <si>
    <t xml:space="preserve">17899061491731 </t>
  </si>
  <si>
    <t xml:space="preserve">7899061491741  </t>
  </si>
  <si>
    <t xml:space="preserve">17899061491748 </t>
  </si>
  <si>
    <t xml:space="preserve">7899061491758  </t>
  </si>
  <si>
    <t xml:space="preserve">17899061491755 </t>
  </si>
  <si>
    <t xml:space="preserve">7899061491765  </t>
  </si>
  <si>
    <t xml:space="preserve">17899061491762 </t>
  </si>
  <si>
    <t xml:space="preserve">7899061491772  </t>
  </si>
  <si>
    <t xml:space="preserve">17899061491779 </t>
  </si>
  <si>
    <t xml:space="preserve">7899061491789  </t>
  </si>
  <si>
    <t xml:space="preserve">17899061491786 </t>
  </si>
  <si>
    <t xml:space="preserve">7899061491796  </t>
  </si>
  <si>
    <t xml:space="preserve">17899061491793 </t>
  </si>
  <si>
    <t xml:space="preserve">7899061491802  </t>
  </si>
  <si>
    <t xml:space="preserve">17899061491809 </t>
  </si>
  <si>
    <t xml:space="preserve">7899061491819  </t>
  </si>
  <si>
    <t xml:space="preserve">17899061491816 </t>
  </si>
  <si>
    <t xml:space="preserve">7899061491826  </t>
  </si>
  <si>
    <t xml:space="preserve">17899061491823 </t>
  </si>
  <si>
    <t xml:space="preserve">7899061491833  </t>
  </si>
  <si>
    <t xml:space="preserve">17899061491830 </t>
  </si>
  <si>
    <t xml:space="preserve">7899061491840  </t>
  </si>
  <si>
    <t xml:space="preserve">17899061491847 </t>
  </si>
  <si>
    <t xml:space="preserve">7899061491857  </t>
  </si>
  <si>
    <t xml:space="preserve">17899061491854 </t>
  </si>
  <si>
    <t xml:space="preserve">7899061491864  </t>
  </si>
  <si>
    <t xml:space="preserve">17899061491861 </t>
  </si>
  <si>
    <t xml:space="preserve">7899061491871  </t>
  </si>
  <si>
    <t xml:space="preserve">17899061491878 </t>
  </si>
  <si>
    <t xml:space="preserve">7899061491888  </t>
  </si>
  <si>
    <t xml:space="preserve">17899061491885 </t>
  </si>
  <si>
    <t xml:space="preserve">7899061422219  </t>
  </si>
  <si>
    <t xml:space="preserve">17899061422216 </t>
  </si>
  <si>
    <t xml:space="preserve">7899061422226  </t>
  </si>
  <si>
    <t xml:space="preserve">17899061422223 </t>
  </si>
  <si>
    <t xml:space="preserve">7899061422233  </t>
  </si>
  <si>
    <t xml:space="preserve">17899061422230 </t>
  </si>
  <si>
    <t xml:space="preserve">7899061422240  </t>
  </si>
  <si>
    <t xml:space="preserve">17899061422247 </t>
  </si>
  <si>
    <t xml:space="preserve">7899061422257  </t>
  </si>
  <si>
    <t xml:space="preserve">17899061422254 </t>
  </si>
  <si>
    <t xml:space="preserve">7899061422264  </t>
  </si>
  <si>
    <t xml:space="preserve">17899061422261 </t>
  </si>
  <si>
    <t xml:space="preserve">7899061422271  </t>
  </si>
  <si>
    <t xml:space="preserve">17899061422278 </t>
  </si>
  <si>
    <t xml:space="preserve">7899061422288  </t>
  </si>
  <si>
    <t xml:space="preserve">17899061422285 </t>
  </si>
  <si>
    <t xml:space="preserve">7899061422295  </t>
  </si>
  <si>
    <t xml:space="preserve">17899061422292 </t>
  </si>
  <si>
    <t xml:space="preserve">7899061422301  </t>
  </si>
  <si>
    <t xml:space="preserve">17899061422308 </t>
  </si>
  <si>
    <t xml:space="preserve">7899061422318  </t>
  </si>
  <si>
    <t xml:space="preserve">17899061422315 </t>
  </si>
  <si>
    <t xml:space="preserve">7899061422325  </t>
  </si>
  <si>
    <t xml:space="preserve">17899061422322 </t>
  </si>
  <si>
    <t xml:space="preserve">7899061422332  </t>
  </si>
  <si>
    <t xml:space="preserve">17899061422339 </t>
  </si>
  <si>
    <t xml:space="preserve">7899061422349  </t>
  </si>
  <si>
    <t xml:space="preserve">17899061422346 </t>
  </si>
  <si>
    <t xml:space="preserve">7899061422356  </t>
  </si>
  <si>
    <t xml:space="preserve">17899061422353 </t>
  </si>
  <si>
    <t xml:space="preserve">7899061422363  </t>
  </si>
  <si>
    <t xml:space="preserve">17899061422360 </t>
  </si>
  <si>
    <t xml:space="preserve">7899061422370  </t>
  </si>
  <si>
    <t xml:space="preserve">17899061422377 </t>
  </si>
  <si>
    <t xml:space="preserve">7899061422387  </t>
  </si>
  <si>
    <t xml:space="preserve">17899061422384 </t>
  </si>
  <si>
    <t xml:space="preserve">7899061422394  </t>
  </si>
  <si>
    <t xml:space="preserve">17899061422391 </t>
  </si>
  <si>
    <t xml:space="preserve">7899061422400  </t>
  </si>
  <si>
    <t xml:space="preserve">17899061422407 </t>
  </si>
  <si>
    <t xml:space="preserve">7899061422417  </t>
  </si>
  <si>
    <t xml:space="preserve">17899061422414 </t>
  </si>
  <si>
    <t xml:space="preserve">7899061422424  </t>
  </si>
  <si>
    <t xml:space="preserve">17899061422421 </t>
  </si>
  <si>
    <t xml:space="preserve">7899061422431  </t>
  </si>
  <si>
    <t xml:space="preserve">17899061422438 </t>
  </si>
  <si>
    <t xml:space="preserve">7899061422448  </t>
  </si>
  <si>
    <t xml:space="preserve">17899061422445 </t>
  </si>
  <si>
    <t xml:space="preserve">7899061422455  </t>
  </si>
  <si>
    <t xml:space="preserve">17899061422452 </t>
  </si>
  <si>
    <t xml:space="preserve">7899061422462  </t>
  </si>
  <si>
    <t xml:space="preserve">17899061422469 </t>
  </si>
  <si>
    <t xml:space="preserve">7899061486952  </t>
  </si>
  <si>
    <t xml:space="preserve">17899061486959 </t>
  </si>
  <si>
    <t xml:space="preserve">7899061486068  </t>
  </si>
  <si>
    <t xml:space="preserve">17899061486065 </t>
  </si>
  <si>
    <t xml:space="preserve">7899061486075  </t>
  </si>
  <si>
    <t xml:space="preserve">17899061486072 </t>
  </si>
  <si>
    <t xml:space="preserve">7899061486082  </t>
  </si>
  <si>
    <t xml:space="preserve">17899061486089 </t>
  </si>
  <si>
    <t xml:space="preserve">7899061486099  </t>
  </si>
  <si>
    <t xml:space="preserve">17899061486096 </t>
  </si>
  <si>
    <t xml:space="preserve">7899061486105  </t>
  </si>
  <si>
    <t xml:space="preserve">17899061486102 </t>
  </si>
  <si>
    <t xml:space="preserve">7899061486112  </t>
  </si>
  <si>
    <t xml:space="preserve">17899061486119 </t>
  </si>
  <si>
    <t xml:space="preserve">7899061486129  </t>
  </si>
  <si>
    <t xml:space="preserve">17899061486126 </t>
  </si>
  <si>
    <t xml:space="preserve">7899061486136  </t>
  </si>
  <si>
    <t xml:space="preserve">17899061486133 </t>
  </si>
  <si>
    <t xml:space="preserve">7899061486143  </t>
  </si>
  <si>
    <t xml:space="preserve">17899061486140 </t>
  </si>
  <si>
    <t xml:space="preserve">7899061486150  </t>
  </si>
  <si>
    <t xml:space="preserve">17899061486157 </t>
  </si>
  <si>
    <t xml:space="preserve">7899061486167  </t>
  </si>
  <si>
    <t xml:space="preserve">17899061486164 </t>
  </si>
  <si>
    <t xml:space="preserve">7899061486174  </t>
  </si>
  <si>
    <t xml:space="preserve">17899061486171 </t>
  </si>
  <si>
    <t xml:space="preserve">7899061486181  </t>
  </si>
  <si>
    <t xml:space="preserve">17899061486188 </t>
  </si>
  <si>
    <t xml:space="preserve">7899061486198  </t>
  </si>
  <si>
    <t xml:space="preserve">17899061486195 </t>
  </si>
  <si>
    <t xml:space="preserve">7899061486204  </t>
  </si>
  <si>
    <t xml:space="preserve">17899061486201 </t>
  </si>
  <si>
    <t xml:space="preserve">7899061486211  </t>
  </si>
  <si>
    <t xml:space="preserve">17899061486218 </t>
  </si>
  <si>
    <t xml:space="preserve">7899061486228  </t>
  </si>
  <si>
    <t xml:space="preserve">17899061486225 </t>
  </si>
  <si>
    <t xml:space="preserve">7899061486235  </t>
  </si>
  <si>
    <t xml:space="preserve">17899061486232 </t>
  </si>
  <si>
    <t xml:space="preserve">7899061486242  </t>
  </si>
  <si>
    <t xml:space="preserve">17899061486249 </t>
  </si>
  <si>
    <t xml:space="preserve">7899061486259  </t>
  </si>
  <si>
    <t xml:space="preserve">17899061486256 </t>
  </si>
  <si>
    <t xml:space="preserve">7899061486266  </t>
  </si>
  <si>
    <t xml:space="preserve">17899061486263 </t>
  </si>
  <si>
    <t xml:space="preserve">7899061486273  </t>
  </si>
  <si>
    <t xml:space="preserve">17899061486270 </t>
  </si>
  <si>
    <t xml:space="preserve">7899061486280  </t>
  </si>
  <si>
    <t xml:space="preserve">17899061486287 </t>
  </si>
  <si>
    <t xml:space="preserve">7899061486297  </t>
  </si>
  <si>
    <t xml:space="preserve">17899061486294 </t>
  </si>
  <si>
    <t xml:space="preserve">7899061486303  </t>
  </si>
  <si>
    <t xml:space="preserve">17899061486300 </t>
  </si>
  <si>
    <t xml:space="preserve">7899061486310  </t>
  </si>
  <si>
    <t xml:space="preserve">17899061486317 </t>
  </si>
  <si>
    <t xml:space="preserve">7899061483142  </t>
  </si>
  <si>
    <t xml:space="preserve">17899061483149 </t>
  </si>
  <si>
    <t xml:space="preserve">7899061483159  </t>
  </si>
  <si>
    <t xml:space="preserve">17899061483156 </t>
  </si>
  <si>
    <t xml:space="preserve">7899061483166  </t>
  </si>
  <si>
    <t xml:space="preserve">17899061483163 </t>
  </si>
  <si>
    <t xml:space="preserve">7899061483173  </t>
  </si>
  <si>
    <t xml:space="preserve">17899061483170 </t>
  </si>
  <si>
    <t xml:space="preserve">7899061483180  </t>
  </si>
  <si>
    <t xml:space="preserve">17899061483187 </t>
  </si>
  <si>
    <t xml:space="preserve">7899061483197  </t>
  </si>
  <si>
    <t xml:space="preserve">17899061483194 </t>
  </si>
  <si>
    <t xml:space="preserve">7899061483203  </t>
  </si>
  <si>
    <t xml:space="preserve">17899061483200 </t>
  </si>
  <si>
    <t xml:space="preserve">7899061483210  </t>
  </si>
  <si>
    <t xml:space="preserve">17899061483217 </t>
  </si>
  <si>
    <t xml:space="preserve">7899061483227  </t>
  </si>
  <si>
    <t xml:space="preserve">17899061483224 </t>
  </si>
  <si>
    <t xml:space="preserve">7899061483234  </t>
  </si>
  <si>
    <t xml:space="preserve">17899061483231 </t>
  </si>
  <si>
    <t xml:space="preserve">7899061483241  </t>
  </si>
  <si>
    <t xml:space="preserve">17899061483248 </t>
  </si>
  <si>
    <t xml:space="preserve">7899061483258  </t>
  </si>
  <si>
    <t xml:space="preserve">17899061483255 </t>
  </si>
  <si>
    <t xml:space="preserve">7899061483265  </t>
  </si>
  <si>
    <t xml:space="preserve">17899061483262 </t>
  </si>
  <si>
    <t xml:space="preserve">7899061483272  </t>
  </si>
  <si>
    <t xml:space="preserve">17899061483279 </t>
  </si>
  <si>
    <t xml:space="preserve">7899061483289  </t>
  </si>
  <si>
    <t xml:space="preserve">17899061483286 </t>
  </si>
  <si>
    <t xml:space="preserve">7899061483296  </t>
  </si>
  <si>
    <t xml:space="preserve">17899061483293 </t>
  </si>
  <si>
    <t xml:space="preserve">7899061483302  </t>
  </si>
  <si>
    <t xml:space="preserve">17899061483309 </t>
  </si>
  <si>
    <t xml:space="preserve">7899061483319  </t>
  </si>
  <si>
    <t xml:space="preserve">17899061483316 </t>
  </si>
  <si>
    <t xml:space="preserve">7899061483326  </t>
  </si>
  <si>
    <t xml:space="preserve">17899061483323 </t>
  </si>
  <si>
    <t xml:space="preserve">7899061483333  </t>
  </si>
  <si>
    <t xml:space="preserve">17899061483330 </t>
  </si>
  <si>
    <t xml:space="preserve">7899061483340  </t>
  </si>
  <si>
    <t xml:space="preserve">17899061483347 </t>
  </si>
  <si>
    <t xml:space="preserve">7899061483357  </t>
  </si>
  <si>
    <t xml:space="preserve">17899061483354 </t>
  </si>
  <si>
    <t xml:space="preserve">7899061483364  </t>
  </si>
  <si>
    <t xml:space="preserve">17899061483361 </t>
  </si>
  <si>
    <t xml:space="preserve">7899061483371  </t>
  </si>
  <si>
    <t xml:space="preserve">17899061483378 </t>
  </si>
  <si>
    <t xml:space="preserve">7899061483388  </t>
  </si>
  <si>
    <t xml:space="preserve">17899061483385 </t>
  </si>
  <si>
    <t xml:space="preserve">7899061483395  </t>
  </si>
  <si>
    <t xml:space="preserve">17899061483392 </t>
  </si>
  <si>
    <t xml:space="preserve">7899061477530  </t>
  </si>
  <si>
    <t xml:space="preserve">17899061477537 </t>
  </si>
  <si>
    <t xml:space="preserve">7899061477547  </t>
  </si>
  <si>
    <t xml:space="preserve">17899061477544 </t>
  </si>
  <si>
    <t xml:space="preserve">7899061477554  </t>
  </si>
  <si>
    <t xml:space="preserve">17899061477551 </t>
  </si>
  <si>
    <t xml:space="preserve">7899061477561  </t>
  </si>
  <si>
    <t xml:space="preserve">17899061477568 </t>
  </si>
  <si>
    <t xml:space="preserve">7899061477578  </t>
  </si>
  <si>
    <t xml:space="preserve">17899061477575 </t>
  </si>
  <si>
    <t xml:space="preserve">7899061477585  </t>
  </si>
  <si>
    <t xml:space="preserve">17899061477582 </t>
  </si>
  <si>
    <t xml:space="preserve">7899061477592  </t>
  </si>
  <si>
    <t xml:space="preserve">17899061477599 </t>
  </si>
  <si>
    <t xml:space="preserve">7899061477608  </t>
  </si>
  <si>
    <t xml:space="preserve">17899061477605 </t>
  </si>
  <si>
    <t xml:space="preserve">7899061477615  </t>
  </si>
  <si>
    <t xml:space="preserve">17899061477612 </t>
  </si>
  <si>
    <t xml:space="preserve">7899061477622  </t>
  </si>
  <si>
    <t xml:space="preserve">17899061477629 </t>
  </si>
  <si>
    <t xml:space="preserve">7899061477639  </t>
  </si>
  <si>
    <t xml:space="preserve">17899061477636 </t>
  </si>
  <si>
    <t xml:space="preserve">7899061477646  </t>
  </si>
  <si>
    <t xml:space="preserve">17899061477643 </t>
  </si>
  <si>
    <t xml:space="preserve">7899061477653  </t>
  </si>
  <si>
    <t xml:space="preserve">17899061477650 </t>
  </si>
  <si>
    <t xml:space="preserve">7899061477660  </t>
  </si>
  <si>
    <t xml:space="preserve">17899061477667 </t>
  </si>
  <si>
    <t xml:space="preserve">7899061477677  </t>
  </si>
  <si>
    <t xml:space="preserve">17899061477674 </t>
  </si>
  <si>
    <t xml:space="preserve">7899061477684  </t>
  </si>
  <si>
    <t xml:space="preserve">17899061477681 </t>
  </si>
  <si>
    <t xml:space="preserve">7899061477691  </t>
  </si>
  <si>
    <t xml:space="preserve">17899061477698 </t>
  </si>
  <si>
    <t xml:space="preserve">7899061477707  </t>
  </si>
  <si>
    <t xml:space="preserve">17899061477704 </t>
  </si>
  <si>
    <t xml:space="preserve">7899061477714  </t>
  </si>
  <si>
    <t xml:space="preserve">17899061477711 </t>
  </si>
  <si>
    <t xml:space="preserve">7899061477721  </t>
  </si>
  <si>
    <t xml:space="preserve">17899061477728 </t>
  </si>
  <si>
    <t xml:space="preserve">7899061477738  </t>
  </si>
  <si>
    <t xml:space="preserve">17899061477735 </t>
  </si>
  <si>
    <t xml:space="preserve">7899061477745  </t>
  </si>
  <si>
    <t xml:space="preserve">17899061477742 </t>
  </si>
  <si>
    <t xml:space="preserve">7899061477752  </t>
  </si>
  <si>
    <t xml:space="preserve">17899061477759 </t>
  </si>
  <si>
    <t xml:space="preserve">7899061477769  </t>
  </si>
  <si>
    <t xml:space="preserve">17899061477766 </t>
  </si>
  <si>
    <t xml:space="preserve">7899061477776  </t>
  </si>
  <si>
    <t xml:space="preserve">17899061477773 </t>
  </si>
  <si>
    <t xml:space="preserve">7899061477783  </t>
  </si>
  <si>
    <t xml:space="preserve">17899061477780 </t>
  </si>
  <si>
    <t xml:space="preserve">7899061482886  </t>
  </si>
  <si>
    <t xml:space="preserve">17899061482883 </t>
  </si>
  <si>
    <t xml:space="preserve">7899061482893  </t>
  </si>
  <si>
    <t xml:space="preserve">17899061482890 </t>
  </si>
  <si>
    <t xml:space="preserve">7899061482909  </t>
  </si>
  <si>
    <t xml:space="preserve">17899061482906 </t>
  </si>
  <si>
    <t xml:space="preserve">7899061482916  </t>
  </si>
  <si>
    <t xml:space="preserve">17899061482913 </t>
  </si>
  <si>
    <t xml:space="preserve">7899061482923  </t>
  </si>
  <si>
    <t xml:space="preserve">17899061482920 </t>
  </si>
  <si>
    <t xml:space="preserve">7899061482930  </t>
  </si>
  <si>
    <t xml:space="preserve">17899061482937 </t>
  </si>
  <si>
    <t xml:space="preserve">7899061482947  </t>
  </si>
  <si>
    <t xml:space="preserve">17899061482944 </t>
  </si>
  <si>
    <t xml:space="preserve">7899061482954  </t>
  </si>
  <si>
    <t xml:space="preserve">17899061482951 </t>
  </si>
  <si>
    <t xml:space="preserve">7899061482961  </t>
  </si>
  <si>
    <t xml:space="preserve">17899061482968 </t>
  </si>
  <si>
    <t xml:space="preserve">7899061482978  </t>
  </si>
  <si>
    <t xml:space="preserve">17899061482975 </t>
  </si>
  <si>
    <t xml:space="preserve">7899061482985  </t>
  </si>
  <si>
    <t xml:space="preserve">17899061482982 </t>
  </si>
  <si>
    <t xml:space="preserve">7899061482992  </t>
  </si>
  <si>
    <t xml:space="preserve">17899061482999 </t>
  </si>
  <si>
    <t xml:space="preserve">7899061483005  </t>
  </si>
  <si>
    <t xml:space="preserve">17899061483002 </t>
  </si>
  <si>
    <t xml:space="preserve">7899061483012  </t>
  </si>
  <si>
    <t xml:space="preserve">17899061483019 </t>
  </si>
  <si>
    <t xml:space="preserve">7899061483029  </t>
  </si>
  <si>
    <t xml:space="preserve">17899061483026 </t>
  </si>
  <si>
    <t xml:space="preserve">7899061483036  </t>
  </si>
  <si>
    <t xml:space="preserve">17899061483033 </t>
  </si>
  <si>
    <t xml:space="preserve">7899061483043  </t>
  </si>
  <si>
    <t xml:space="preserve">17899061483040 </t>
  </si>
  <si>
    <t xml:space="preserve">7899061483050  </t>
  </si>
  <si>
    <t xml:space="preserve">17899061483057 </t>
  </si>
  <si>
    <t xml:space="preserve">7899061483067  </t>
  </si>
  <si>
    <t xml:space="preserve">17899061483064 </t>
  </si>
  <si>
    <t xml:space="preserve">7899061483074  </t>
  </si>
  <si>
    <t xml:space="preserve">17899061483071 </t>
  </si>
  <si>
    <t xml:space="preserve">7899061483081  </t>
  </si>
  <si>
    <t xml:space="preserve">17899061483088 </t>
  </si>
  <si>
    <t xml:space="preserve">7899061483098  </t>
  </si>
  <si>
    <t xml:space="preserve">17899061483095 </t>
  </si>
  <si>
    <t xml:space="preserve">7899061483104  </t>
  </si>
  <si>
    <t xml:space="preserve">17899061483101 </t>
  </si>
  <si>
    <t xml:space="preserve">7899061483111  </t>
  </si>
  <si>
    <t xml:space="preserve">17899061483118 </t>
  </si>
  <si>
    <t xml:space="preserve">7899061483128  </t>
  </si>
  <si>
    <t xml:space="preserve">17899061483125 </t>
  </si>
  <si>
    <t xml:space="preserve">7899061483135  </t>
  </si>
  <si>
    <t xml:space="preserve">17899061483132 </t>
  </si>
  <si>
    <t xml:space="preserve">7899061494995  </t>
  </si>
  <si>
    <t xml:space="preserve">17899061494992 </t>
  </si>
  <si>
    <t xml:space="preserve">7899061495008  </t>
  </si>
  <si>
    <t xml:space="preserve">17899061495005 </t>
  </si>
  <si>
    <t xml:space="preserve">7899061495015  </t>
  </si>
  <si>
    <t xml:space="preserve">17899061495012 </t>
  </si>
  <si>
    <t xml:space="preserve">7899061495022  </t>
  </si>
  <si>
    <t xml:space="preserve">17899061495029 </t>
  </si>
  <si>
    <t xml:space="preserve">7899061495039  </t>
  </si>
  <si>
    <t xml:space="preserve">17899061495036 </t>
  </si>
  <si>
    <t xml:space="preserve">7899061495046  </t>
  </si>
  <si>
    <t xml:space="preserve">17899061495043 </t>
  </si>
  <si>
    <t xml:space="preserve">7899061495053  </t>
  </si>
  <si>
    <t xml:space="preserve">17899061495050 </t>
  </si>
  <si>
    <t xml:space="preserve">7899061495060  </t>
  </si>
  <si>
    <t xml:space="preserve">17899061495067 </t>
  </si>
  <si>
    <t xml:space="preserve">7899061495077  </t>
  </si>
  <si>
    <t xml:space="preserve">17899061495074 </t>
  </si>
  <si>
    <t xml:space="preserve">7899061495084  </t>
  </si>
  <si>
    <t xml:space="preserve">17899061495081 </t>
  </si>
  <si>
    <t xml:space="preserve">7899061495091  </t>
  </si>
  <si>
    <t xml:space="preserve">17899061495098 </t>
  </si>
  <si>
    <t xml:space="preserve">7899061495107  </t>
  </si>
  <si>
    <t xml:space="preserve">17899061495104 </t>
  </si>
  <si>
    <t xml:space="preserve">7899061495114  </t>
  </si>
  <si>
    <t xml:space="preserve">17899061495111 </t>
  </si>
  <si>
    <t xml:space="preserve">7899061495121  </t>
  </si>
  <si>
    <t xml:space="preserve">17899061495128 </t>
  </si>
  <si>
    <t xml:space="preserve">7899061495138  </t>
  </si>
  <si>
    <t xml:space="preserve">17899061495135 </t>
  </si>
  <si>
    <t xml:space="preserve">7899061495145  </t>
  </si>
  <si>
    <t xml:space="preserve">17899061495142 </t>
  </si>
  <si>
    <t xml:space="preserve">7899061495152  </t>
  </si>
  <si>
    <t xml:space="preserve">17899061495159 </t>
  </si>
  <si>
    <t xml:space="preserve">7899061495169  </t>
  </si>
  <si>
    <t xml:space="preserve">17899061495166 </t>
  </si>
  <si>
    <t xml:space="preserve">7899061495176  </t>
  </si>
  <si>
    <t xml:space="preserve">17899061495173 </t>
  </si>
  <si>
    <t xml:space="preserve">7899061495183  </t>
  </si>
  <si>
    <t xml:space="preserve">17899061495180 </t>
  </si>
  <si>
    <t xml:space="preserve">7899061495190  </t>
  </si>
  <si>
    <t xml:space="preserve">17899061495197 </t>
  </si>
  <si>
    <t xml:space="preserve">7899061495206  </t>
  </si>
  <si>
    <t xml:space="preserve">17899061495203 </t>
  </si>
  <si>
    <t xml:space="preserve">7899061495213  </t>
  </si>
  <si>
    <t xml:space="preserve">17899061495210 </t>
  </si>
  <si>
    <t xml:space="preserve">7899061495220  </t>
  </si>
  <si>
    <t xml:space="preserve">17899061495227 </t>
  </si>
  <si>
    <t xml:space="preserve">7899061495237  </t>
  </si>
  <si>
    <t xml:space="preserve">17899061495234 </t>
  </si>
  <si>
    <t xml:space="preserve">7899061495244  </t>
  </si>
  <si>
    <t xml:space="preserve">17899061495241 </t>
  </si>
  <si>
    <t xml:space="preserve">7899061482633  </t>
  </si>
  <si>
    <t xml:space="preserve">17899061482630 </t>
  </si>
  <si>
    <t xml:space="preserve">7899061482640  </t>
  </si>
  <si>
    <t xml:space="preserve">17899061482647 </t>
  </si>
  <si>
    <t xml:space="preserve">7899061482657  </t>
  </si>
  <si>
    <t xml:space="preserve">17899061482654 </t>
  </si>
  <si>
    <t xml:space="preserve">7899061482671  </t>
  </si>
  <si>
    <t xml:space="preserve">17899061482678 </t>
  </si>
  <si>
    <t xml:space="preserve">7899061482688  </t>
  </si>
  <si>
    <t xml:space="preserve">17899061482685 </t>
  </si>
  <si>
    <t xml:space="preserve">7899061482695  </t>
  </si>
  <si>
    <t xml:space="preserve">17899061482692 </t>
  </si>
  <si>
    <t xml:space="preserve">7899061482718  </t>
  </si>
  <si>
    <t xml:space="preserve">17899061482715 </t>
  </si>
  <si>
    <t xml:space="preserve">7899061482725  </t>
  </si>
  <si>
    <t xml:space="preserve">17899061482722 </t>
  </si>
  <si>
    <t xml:space="preserve">7899061482732  </t>
  </si>
  <si>
    <t xml:space="preserve">17899061482739 </t>
  </si>
  <si>
    <t xml:space="preserve">7899061482756  </t>
  </si>
  <si>
    <t xml:space="preserve">17899061482753 </t>
  </si>
  <si>
    <t xml:space="preserve">7899061482763  </t>
  </si>
  <si>
    <t xml:space="preserve">17899061482760 </t>
  </si>
  <si>
    <t xml:space="preserve">7899061482770  </t>
  </si>
  <si>
    <t xml:space="preserve">17899061482777 </t>
  </si>
  <si>
    <t xml:space="preserve">7899061482787  </t>
  </si>
  <si>
    <t xml:space="preserve">17899061482784 </t>
  </si>
  <si>
    <t xml:space="preserve">7899061482824  </t>
  </si>
  <si>
    <t xml:space="preserve">17899061482821 </t>
  </si>
  <si>
    <t xml:space="preserve">7899061482831  </t>
  </si>
  <si>
    <t xml:space="preserve">17899061482838 </t>
  </si>
  <si>
    <t xml:space="preserve">7899061482848  </t>
  </si>
  <si>
    <t xml:space="preserve">17899061482845 </t>
  </si>
  <si>
    <t xml:space="preserve">7899061482855  </t>
  </si>
  <si>
    <t xml:space="preserve">17899061482852 </t>
  </si>
  <si>
    <t xml:space="preserve">7899061521134  </t>
  </si>
  <si>
    <t xml:space="preserve">17899061521131 </t>
  </si>
  <si>
    <t xml:space="preserve">7899061525309  </t>
  </si>
  <si>
    <t xml:space="preserve">17899061525306 </t>
  </si>
  <si>
    <t xml:space="preserve">7899061529291  </t>
  </si>
  <si>
    <t xml:space="preserve">17899061529298 </t>
  </si>
  <si>
    <t xml:space="preserve">7899061543327  </t>
  </si>
  <si>
    <t xml:space="preserve">17899061543324 </t>
  </si>
  <si>
    <t xml:space="preserve">7899061537579  </t>
  </si>
  <si>
    <t xml:space="preserve">17899061537576 </t>
  </si>
  <si>
    <t xml:space="preserve">7899061553296  </t>
  </si>
  <si>
    <t xml:space="preserve">17899061553293 </t>
  </si>
  <si>
    <t xml:space="preserve">7899061491277  </t>
  </si>
  <si>
    <t xml:space="preserve">17899061491274 </t>
  </si>
  <si>
    <t xml:space="preserve">7899061517601  </t>
  </si>
  <si>
    <t xml:space="preserve">17899061517608 </t>
  </si>
  <si>
    <t xml:space="preserve">7899061527204  </t>
  </si>
  <si>
    <t xml:space="preserve">17899061527201 </t>
  </si>
  <si>
    <t xml:space="preserve">7899061530099  </t>
  </si>
  <si>
    <t xml:space="preserve">17899061530096 </t>
  </si>
  <si>
    <t xml:space="preserve">7899061537340  </t>
  </si>
  <si>
    <t xml:space="preserve">17899061537347 </t>
  </si>
  <si>
    <t xml:space="preserve">7899061537357  </t>
  </si>
  <si>
    <t xml:space="preserve">17899061537354 </t>
  </si>
  <si>
    <t xml:space="preserve">7899061521639  </t>
  </si>
  <si>
    <t xml:space="preserve">17899061521636 </t>
  </si>
  <si>
    <t xml:space="preserve">7899061549602  </t>
  </si>
  <si>
    <t xml:space="preserve">17899061549609 </t>
  </si>
  <si>
    <t xml:space="preserve">7899061525491  </t>
  </si>
  <si>
    <t xml:space="preserve">17899061525498 </t>
  </si>
  <si>
    <t xml:space="preserve">7899061418595  </t>
  </si>
  <si>
    <t xml:space="preserve">17899061418592 </t>
  </si>
  <si>
    <t xml:space="preserve">7899061553579  </t>
  </si>
  <si>
    <t xml:space="preserve">17899061553576 </t>
  </si>
  <si>
    <t xml:space="preserve">7899061527457  </t>
  </si>
  <si>
    <t xml:space="preserve">17899061527454 </t>
  </si>
  <si>
    <t xml:space="preserve">7899061550257  </t>
  </si>
  <si>
    <t xml:space="preserve">17899061550254 </t>
  </si>
  <si>
    <t xml:space="preserve">7899061525125  </t>
  </si>
  <si>
    <t xml:space="preserve">17899061525122 </t>
  </si>
  <si>
    <t xml:space="preserve">7899061521141  </t>
  </si>
  <si>
    <t xml:space="preserve">17899061521148 </t>
  </si>
  <si>
    <t xml:space="preserve">7899061406691  </t>
  </si>
  <si>
    <t xml:space="preserve">17899061406698 </t>
  </si>
  <si>
    <t xml:space="preserve">7899061550264  </t>
  </si>
  <si>
    <t xml:space="preserve">17899061550261 </t>
  </si>
  <si>
    <t xml:space="preserve">7899061550271  </t>
  </si>
  <si>
    <t xml:space="preserve">17899061550278 </t>
  </si>
  <si>
    <t xml:space="preserve">7899061537227  </t>
  </si>
  <si>
    <t xml:space="preserve">17899061537224 </t>
  </si>
  <si>
    <t xml:space="preserve">7899061525316  </t>
  </si>
  <si>
    <t xml:space="preserve">17899061525313 </t>
  </si>
  <si>
    <t xml:space="preserve">7899061543082  </t>
  </si>
  <si>
    <t xml:space="preserve">17899061543089 </t>
  </si>
  <si>
    <t xml:space="preserve">7899061543099  </t>
  </si>
  <si>
    <t xml:space="preserve">17899061543096 </t>
  </si>
  <si>
    <t xml:space="preserve">7899061524975  </t>
  </si>
  <si>
    <t xml:space="preserve">17899061524972 </t>
  </si>
  <si>
    <t xml:space="preserve">7899061543334  </t>
  </si>
  <si>
    <t xml:space="preserve">17899061543331 </t>
  </si>
  <si>
    <t xml:space="preserve">7899061543341  </t>
  </si>
  <si>
    <t xml:space="preserve">17899061543348 </t>
  </si>
  <si>
    <t xml:space="preserve">7899061543358  </t>
  </si>
  <si>
    <t xml:space="preserve">17899061543355 </t>
  </si>
  <si>
    <t xml:space="preserve">7899061543365  </t>
  </si>
  <si>
    <t xml:space="preserve">17899061543362 </t>
  </si>
  <si>
    <t xml:space="preserve">7899061537586  </t>
  </si>
  <si>
    <t xml:space="preserve">17899061537583 </t>
  </si>
  <si>
    <t xml:space="preserve">7899061553302  </t>
  </si>
  <si>
    <t xml:space="preserve">17899061553309 </t>
  </si>
  <si>
    <t xml:space="preserve">7899061553319  </t>
  </si>
  <si>
    <t xml:space="preserve">17899061553316 </t>
  </si>
  <si>
    <t xml:space="preserve">7899061553326  </t>
  </si>
  <si>
    <t xml:space="preserve">17899061553323 </t>
  </si>
  <si>
    <t xml:space="preserve">7899061553333  </t>
  </si>
  <si>
    <t xml:space="preserve">17899061553330 </t>
  </si>
  <si>
    <t xml:space="preserve">7899061538378  </t>
  </si>
  <si>
    <t xml:space="preserve">17899061538375 </t>
  </si>
  <si>
    <t xml:space="preserve">7899061511357  </t>
  </si>
  <si>
    <t xml:space="preserve">17899061511354 </t>
  </si>
  <si>
    <t xml:space="preserve">7899061555122  </t>
  </si>
  <si>
    <t xml:space="preserve">17899061555129 </t>
  </si>
  <si>
    <t xml:space="preserve">7899061527211  </t>
  </si>
  <si>
    <t xml:space="preserve">17899061527218 </t>
  </si>
  <si>
    <t xml:space="preserve">7899061412289  </t>
  </si>
  <si>
    <t xml:space="preserve">17899061412286 </t>
  </si>
  <si>
    <t xml:space="preserve">7899061406707  </t>
  </si>
  <si>
    <t xml:space="preserve">17899061406704 </t>
  </si>
  <si>
    <t xml:space="preserve">7899061417390  </t>
  </si>
  <si>
    <t xml:space="preserve">17899061417397 </t>
  </si>
  <si>
    <t xml:space="preserve">7899061412142  </t>
  </si>
  <si>
    <t xml:space="preserve">17899061412149 </t>
  </si>
  <si>
    <t xml:space="preserve">7899061423087  </t>
  </si>
  <si>
    <t xml:space="preserve">17899061423084 </t>
  </si>
  <si>
    <t xml:space="preserve">7899061423797  </t>
  </si>
  <si>
    <t xml:space="preserve">17899061423794 </t>
  </si>
  <si>
    <t xml:space="preserve">7899061423681  </t>
  </si>
  <si>
    <t xml:space="preserve">17899061423688 </t>
  </si>
  <si>
    <t xml:space="preserve">7899061423902  </t>
  </si>
  <si>
    <t xml:space="preserve">17899061423909 </t>
  </si>
  <si>
    <t xml:space="preserve">7899061423094  </t>
  </si>
  <si>
    <t xml:space="preserve">17899061423091 </t>
  </si>
  <si>
    <t xml:space="preserve">7899061423568  </t>
  </si>
  <si>
    <t xml:space="preserve">17899061423565 </t>
  </si>
  <si>
    <t xml:space="preserve">7899061423360  </t>
  </si>
  <si>
    <t xml:space="preserve">17899061423367 </t>
  </si>
  <si>
    <t xml:space="preserve">7899061423452  </t>
  </si>
  <si>
    <t xml:space="preserve">17899061423459 </t>
  </si>
  <si>
    <t xml:space="preserve">7899061418199  </t>
  </si>
  <si>
    <t xml:space="preserve">17899061418196 </t>
  </si>
  <si>
    <t xml:space="preserve">7899061418496  </t>
  </si>
  <si>
    <t xml:space="preserve">17899061418493 </t>
  </si>
  <si>
    <t xml:space="preserve">7899061419943  </t>
  </si>
  <si>
    <t xml:space="preserve">17899061419940 </t>
  </si>
  <si>
    <t xml:space="preserve">7899061536817  </t>
  </si>
  <si>
    <t xml:space="preserve">17899061536814 </t>
  </si>
  <si>
    <t xml:space="preserve">7899061536824  </t>
  </si>
  <si>
    <t xml:space="preserve">17899061536821 </t>
  </si>
  <si>
    <t xml:space="preserve">7899061521646  </t>
  </si>
  <si>
    <t xml:space="preserve">17899061521643 </t>
  </si>
  <si>
    <t xml:space="preserve">7899061554910  </t>
  </si>
  <si>
    <t xml:space="preserve">17899061554917 </t>
  </si>
  <si>
    <t xml:space="preserve">7899061528355  </t>
  </si>
  <si>
    <t xml:space="preserve">17899061528352 </t>
  </si>
  <si>
    <t xml:space="preserve">7899061549619  </t>
  </si>
  <si>
    <t xml:space="preserve">17899061549616 </t>
  </si>
  <si>
    <t xml:space="preserve">7899061549626  </t>
  </si>
  <si>
    <t xml:space="preserve">17899061549623 </t>
  </si>
  <si>
    <t xml:space="preserve">7899061549954  </t>
  </si>
  <si>
    <t xml:space="preserve">17899061549951 </t>
  </si>
  <si>
    <t xml:space="preserve">7899061554712  </t>
  </si>
  <si>
    <t xml:space="preserve">17899061554719 </t>
  </si>
  <si>
    <t xml:space="preserve">7899061553869  </t>
  </si>
  <si>
    <t xml:space="preserve">17899061553866 </t>
  </si>
  <si>
    <t xml:space="preserve">7899061546618  </t>
  </si>
  <si>
    <t xml:space="preserve">17899061546615 </t>
  </si>
  <si>
    <t xml:space="preserve">7899061556037  </t>
  </si>
  <si>
    <t xml:space="preserve">17899061556034 </t>
  </si>
  <si>
    <t xml:space="preserve">7899061553586  </t>
  </si>
  <si>
    <t xml:space="preserve">17899061553583 </t>
  </si>
  <si>
    <t xml:space="preserve">7899061527464  </t>
  </si>
  <si>
    <t xml:space="preserve">17899061527461 </t>
  </si>
  <si>
    <t xml:space="preserve">7899061527471  </t>
  </si>
  <si>
    <t xml:space="preserve">17899061527478 </t>
  </si>
  <si>
    <t xml:space="preserve">7899061527488  </t>
  </si>
  <si>
    <t xml:space="preserve">17899061527485 </t>
  </si>
  <si>
    <t xml:space="preserve">7899061550769  </t>
  </si>
  <si>
    <t xml:space="preserve">17899061550766 </t>
  </si>
  <si>
    <t xml:space="preserve">7899061521165  </t>
  </si>
  <si>
    <t xml:space="preserve">17899061521162 </t>
  </si>
  <si>
    <t xml:space="preserve">7899061525323  </t>
  </si>
  <si>
    <t xml:space="preserve">17899061525320 </t>
  </si>
  <si>
    <t xml:space="preserve">7899061524982  </t>
  </si>
  <si>
    <t xml:space="preserve">17899061524989 </t>
  </si>
  <si>
    <t xml:space="preserve">7899061521660  </t>
  </si>
  <si>
    <t xml:space="preserve">17899061521667 </t>
  </si>
  <si>
    <t xml:space="preserve">7899061418601  </t>
  </si>
  <si>
    <t xml:space="preserve">17899061418608 </t>
  </si>
  <si>
    <t xml:space="preserve">7899061405427  </t>
  </si>
  <si>
    <t xml:space="preserve">17899061405424 </t>
  </si>
  <si>
    <t xml:space="preserve">7899061405434  </t>
  </si>
  <si>
    <t xml:space="preserve">17899061405431 </t>
  </si>
  <si>
    <t xml:space="preserve">7899061405441  </t>
  </si>
  <si>
    <t xml:space="preserve">17899061405448 </t>
  </si>
  <si>
    <t xml:space="preserve">7899061405458  </t>
  </si>
  <si>
    <t xml:space="preserve">17899061405455 </t>
  </si>
  <si>
    <t xml:space="preserve">7899061405465  </t>
  </si>
  <si>
    <t xml:space="preserve">17899061405462 </t>
  </si>
  <si>
    <t xml:space="preserve">7899061405472  </t>
  </si>
  <si>
    <t xml:space="preserve">17899061405479 </t>
  </si>
  <si>
    <t xml:space="preserve">7899061405489  </t>
  </si>
  <si>
    <t xml:space="preserve">17899061405486 </t>
  </si>
  <si>
    <t xml:space="preserve">7899061405496  </t>
  </si>
  <si>
    <t xml:space="preserve">17899061405493 </t>
  </si>
  <si>
    <t xml:space="preserve">7899061405502  </t>
  </si>
  <si>
    <t xml:space="preserve">17899061405509 </t>
  </si>
  <si>
    <t xml:space="preserve">7899061405519  </t>
  </si>
  <si>
    <t xml:space="preserve">17899061405516 </t>
  </si>
  <si>
    <t xml:space="preserve">7899061405526  </t>
  </si>
  <si>
    <t xml:space="preserve">17899061405523 </t>
  </si>
  <si>
    <t xml:space="preserve">7899061405533  </t>
  </si>
  <si>
    <t xml:space="preserve">17899061405530 </t>
  </si>
  <si>
    <t xml:space="preserve">7899061405540  </t>
  </si>
  <si>
    <t xml:space="preserve">17899061405547 </t>
  </si>
  <si>
    <t xml:space="preserve">7899061405557  </t>
  </si>
  <si>
    <t xml:space="preserve">17899061405554 </t>
  </si>
  <si>
    <t xml:space="preserve">7899061405564  </t>
  </si>
  <si>
    <t xml:space="preserve">17899061405561 </t>
  </si>
  <si>
    <t xml:space="preserve">7899061405571  </t>
  </si>
  <si>
    <t xml:space="preserve">17899061405578 </t>
  </si>
  <si>
    <t xml:space="preserve">7899061405588  </t>
  </si>
  <si>
    <t xml:space="preserve">17899061405585 </t>
  </si>
  <si>
    <t xml:space="preserve">7899061405595  </t>
  </si>
  <si>
    <t xml:space="preserve">17899061405592 </t>
  </si>
  <si>
    <t xml:space="preserve">7899061405601  </t>
  </si>
  <si>
    <t xml:space="preserve">17899061405608 </t>
  </si>
  <si>
    <t xml:space="preserve">7899061405618  </t>
  </si>
  <si>
    <t xml:space="preserve">17899061405615 </t>
  </si>
  <si>
    <t xml:space="preserve">7899061405625  </t>
  </si>
  <si>
    <t xml:space="preserve">17899061405622 </t>
  </si>
  <si>
    <t xml:space="preserve">7899061405632  </t>
  </si>
  <si>
    <t xml:space="preserve">17899061405639 </t>
  </si>
  <si>
    <t xml:space="preserve">7899061405649  </t>
  </si>
  <si>
    <t xml:space="preserve">17899061405646 </t>
  </si>
  <si>
    <t xml:space="preserve">7899061405656  </t>
  </si>
  <si>
    <t xml:space="preserve">17899061405653 </t>
  </si>
  <si>
    <t xml:space="preserve">7899061405663  </t>
  </si>
  <si>
    <t xml:space="preserve">17899061405660 </t>
  </si>
  <si>
    <t xml:space="preserve">7899061405670  </t>
  </si>
  <si>
    <t xml:space="preserve">17899061405677 </t>
  </si>
  <si>
    <t xml:space="preserve">7899061405687  </t>
  </si>
  <si>
    <t xml:space="preserve">17899061405684 </t>
  </si>
  <si>
    <t xml:space="preserve">7899061405694  </t>
  </si>
  <si>
    <t xml:space="preserve">17899061405691 </t>
  </si>
  <si>
    <t xml:space="preserve">7899061405700  </t>
  </si>
  <si>
    <t xml:space="preserve">17899061405707 </t>
  </si>
  <si>
    <t xml:space="preserve">7899061405717  </t>
  </si>
  <si>
    <t xml:space="preserve">17899061405714 </t>
  </si>
  <si>
    <t xml:space="preserve">7899061508463  </t>
  </si>
  <si>
    <t xml:space="preserve">17899061508460 </t>
  </si>
  <si>
    <t xml:space="preserve">7899061508470  </t>
  </si>
  <si>
    <t xml:space="preserve">17899061508477 </t>
  </si>
  <si>
    <t xml:space="preserve">7899061508487  </t>
  </si>
  <si>
    <t xml:space="preserve">17899061508484 </t>
  </si>
  <si>
    <t xml:space="preserve">7899061508494  </t>
  </si>
  <si>
    <t xml:space="preserve">17899061508491 </t>
  </si>
  <si>
    <t xml:space="preserve">7899061508500  </t>
  </si>
  <si>
    <t xml:space="preserve">17899061508507 </t>
  </si>
  <si>
    <t xml:space="preserve">7899061508517  </t>
  </si>
  <si>
    <t xml:space="preserve">17899061508514 </t>
  </si>
  <si>
    <t xml:space="preserve">7899061508524  </t>
  </si>
  <si>
    <t xml:space="preserve">17899061508521 </t>
  </si>
  <si>
    <t xml:space="preserve">7899061508531  </t>
  </si>
  <si>
    <t xml:space="preserve">17899061508538 </t>
  </si>
  <si>
    <t xml:space="preserve">7899061508548  </t>
  </si>
  <si>
    <t xml:space="preserve">17899061508545 </t>
  </si>
  <si>
    <t xml:space="preserve">7899061508555  </t>
  </si>
  <si>
    <t xml:space="preserve">17899061508552 </t>
  </si>
  <si>
    <t xml:space="preserve">7899061508067  </t>
  </si>
  <si>
    <t xml:space="preserve">17899061508064 </t>
  </si>
  <si>
    <t xml:space="preserve">7899061508074  </t>
  </si>
  <si>
    <t xml:space="preserve">17899061508071 </t>
  </si>
  <si>
    <t xml:space="preserve">7899061508081  </t>
  </si>
  <si>
    <t xml:space="preserve">17899061508088 </t>
  </si>
  <si>
    <t xml:space="preserve">7899061508098  </t>
  </si>
  <si>
    <t xml:space="preserve">17899061508095 </t>
  </si>
  <si>
    <t xml:space="preserve">7899061508104  </t>
  </si>
  <si>
    <t xml:space="preserve">17899061508101 </t>
  </si>
  <si>
    <t xml:space="preserve">7899061508111  </t>
  </si>
  <si>
    <t xml:space="preserve">17899061508118 </t>
  </si>
  <si>
    <t xml:space="preserve">7899061508128  </t>
  </si>
  <si>
    <t xml:space="preserve">17899061508125 </t>
  </si>
  <si>
    <t xml:space="preserve">7899061508135  </t>
  </si>
  <si>
    <t xml:space="preserve">17899061508132 </t>
  </si>
  <si>
    <t xml:space="preserve">7899061508142  </t>
  </si>
  <si>
    <t xml:space="preserve">17899061508149 </t>
  </si>
  <si>
    <t xml:space="preserve">7899061508159  </t>
  </si>
  <si>
    <t xml:space="preserve">17899061508156 </t>
  </si>
  <si>
    <t xml:space="preserve">7899061406158  </t>
  </si>
  <si>
    <t xml:space="preserve">17899061406155 </t>
  </si>
  <si>
    <t xml:space="preserve">7899061406165  </t>
  </si>
  <si>
    <t xml:space="preserve">17899061406162 </t>
  </si>
  <si>
    <t xml:space="preserve">7899061406172  </t>
  </si>
  <si>
    <t xml:space="preserve">17899061406179 </t>
  </si>
  <si>
    <t xml:space="preserve">7899061406189  </t>
  </si>
  <si>
    <t xml:space="preserve">17899061406186 </t>
  </si>
  <si>
    <t xml:space="preserve">7899061406196  </t>
  </si>
  <si>
    <t xml:space="preserve">17899061406193 </t>
  </si>
  <si>
    <t xml:space="preserve">7899061406202  </t>
  </si>
  <si>
    <t xml:space="preserve">17899061406209 </t>
  </si>
  <si>
    <t xml:space="preserve">7899061406219  </t>
  </si>
  <si>
    <t xml:space="preserve">17899061406216 </t>
  </si>
  <si>
    <t xml:space="preserve">7899061406226  </t>
  </si>
  <si>
    <t xml:space="preserve">17899061406223 </t>
  </si>
  <si>
    <t xml:space="preserve">7899061406233  </t>
  </si>
  <si>
    <t xml:space="preserve">17899061406230 </t>
  </si>
  <si>
    <t xml:space="preserve">7899061406240  </t>
  </si>
  <si>
    <t xml:space="preserve">17899061406247 </t>
  </si>
  <si>
    <t xml:space="preserve">7899061508371  </t>
  </si>
  <si>
    <t xml:space="preserve">17899061508378 </t>
  </si>
  <si>
    <t xml:space="preserve">7899061508388  </t>
  </si>
  <si>
    <t xml:space="preserve">17899061508385 </t>
  </si>
  <si>
    <t xml:space="preserve">7899061508395  </t>
  </si>
  <si>
    <t xml:space="preserve">17899061508392 </t>
  </si>
  <si>
    <t xml:space="preserve">7899061508401  </t>
  </si>
  <si>
    <t xml:space="preserve">17899061508408 </t>
  </si>
  <si>
    <t xml:space="preserve">7899061508418  </t>
  </si>
  <si>
    <t xml:space="preserve">17899061508415 </t>
  </si>
  <si>
    <t xml:space="preserve">7899061508425  </t>
  </si>
  <si>
    <t xml:space="preserve">17899061508422 </t>
  </si>
  <si>
    <t xml:space="preserve">7899061508432  </t>
  </si>
  <si>
    <t xml:space="preserve">17899061508439 </t>
  </si>
  <si>
    <t xml:space="preserve">7899061508449  </t>
  </si>
  <si>
    <t xml:space="preserve">17899061508446 </t>
  </si>
  <si>
    <t xml:space="preserve">7899061508456  </t>
  </si>
  <si>
    <t xml:space="preserve">17899061508453 </t>
  </si>
  <si>
    <t xml:space="preserve">7899061508166  </t>
  </si>
  <si>
    <t xml:space="preserve">17899061508163 </t>
  </si>
  <si>
    <t xml:space="preserve">7899061508173  </t>
  </si>
  <si>
    <t xml:space="preserve">17899061508170 </t>
  </si>
  <si>
    <t xml:space="preserve">7899061508180  </t>
  </si>
  <si>
    <t xml:space="preserve">17899061508187 </t>
  </si>
  <si>
    <t xml:space="preserve">7899061508197  </t>
  </si>
  <si>
    <t xml:space="preserve">17899061508194 </t>
  </si>
  <si>
    <t xml:space="preserve">7899061508203  </t>
  </si>
  <si>
    <t xml:space="preserve">17899061508200 </t>
  </si>
  <si>
    <t xml:space="preserve">7899061508210  </t>
  </si>
  <si>
    <t xml:space="preserve">17899061508217 </t>
  </si>
  <si>
    <t xml:space="preserve">7899061508227  </t>
  </si>
  <si>
    <t xml:space="preserve">17899061508224 </t>
  </si>
  <si>
    <t xml:space="preserve">7899061508234  </t>
  </si>
  <si>
    <t xml:space="preserve">17899061508231 </t>
  </si>
  <si>
    <t xml:space="preserve">7899061508241  </t>
  </si>
  <si>
    <t xml:space="preserve">17899061508248 </t>
  </si>
  <si>
    <t xml:space="preserve">7899061508258  </t>
  </si>
  <si>
    <t xml:space="preserve">17899061508255 </t>
  </si>
  <si>
    <t xml:space="preserve">7899061405724  </t>
  </si>
  <si>
    <t xml:space="preserve">17899061405721 </t>
  </si>
  <si>
    <t xml:space="preserve">7899061405731  </t>
  </si>
  <si>
    <t xml:space="preserve">17899061405738 </t>
  </si>
  <si>
    <t xml:space="preserve">7899061405748  </t>
  </si>
  <si>
    <t xml:space="preserve">17899061405745 </t>
  </si>
  <si>
    <t xml:space="preserve">7899061405755  </t>
  </si>
  <si>
    <t xml:space="preserve">17899061405752 </t>
  </si>
  <si>
    <t xml:space="preserve">7899061405762  </t>
  </si>
  <si>
    <t xml:space="preserve">17899061405769 </t>
  </si>
  <si>
    <t xml:space="preserve">7899061405779  </t>
  </si>
  <si>
    <t xml:space="preserve">17899061405776 </t>
  </si>
  <si>
    <t xml:space="preserve">7899061405786  </t>
  </si>
  <si>
    <t xml:space="preserve">17899061405783 </t>
  </si>
  <si>
    <t xml:space="preserve">7899061405793  </t>
  </si>
  <si>
    <t xml:space="preserve">17899061405790 </t>
  </si>
  <si>
    <t xml:space="preserve">7899061405809  </t>
  </si>
  <si>
    <t xml:space="preserve">17899061405806 </t>
  </si>
  <si>
    <t xml:space="preserve">7899061405816  </t>
  </si>
  <si>
    <t xml:space="preserve">17899061405813 </t>
  </si>
  <si>
    <t xml:space="preserve">7899061405823  </t>
  </si>
  <si>
    <t xml:space="preserve">17899061405820 </t>
  </si>
  <si>
    <t xml:space="preserve">7899061405830  </t>
  </si>
  <si>
    <t xml:space="preserve">17899061405837 </t>
  </si>
  <si>
    <t xml:space="preserve">7899061405847  </t>
  </si>
  <si>
    <t xml:space="preserve">17899061405844 </t>
  </si>
  <si>
    <t xml:space="preserve">7899061405854  </t>
  </si>
  <si>
    <t xml:space="preserve">17899061405851 </t>
  </si>
  <si>
    <t xml:space="preserve">7899061405861  </t>
  </si>
  <si>
    <t xml:space="preserve">17899061405868 </t>
  </si>
  <si>
    <t xml:space="preserve">7899061405878  </t>
  </si>
  <si>
    <t xml:space="preserve">17899061405875 </t>
  </si>
  <si>
    <t xml:space="preserve">7899061405885  </t>
  </si>
  <si>
    <t xml:space="preserve">17899061405882 </t>
  </si>
  <si>
    <t xml:space="preserve">7899061405892  </t>
  </si>
  <si>
    <t xml:space="preserve">17899061405899 </t>
  </si>
  <si>
    <t xml:space="preserve">7899061405939  </t>
  </si>
  <si>
    <t xml:space="preserve">17899061405936 </t>
  </si>
  <si>
    <t xml:space="preserve">7899061405946  </t>
  </si>
  <si>
    <t xml:space="preserve">17899061405943 </t>
  </si>
  <si>
    <t xml:space="preserve">7899061405953  </t>
  </si>
  <si>
    <t xml:space="preserve">17899061405950 </t>
  </si>
  <si>
    <t xml:space="preserve">7899061405977  </t>
  </si>
  <si>
    <t xml:space="preserve">17899061405974 </t>
  </si>
  <si>
    <t xml:space="preserve">7899061406011  </t>
  </si>
  <si>
    <t xml:space="preserve">17899061406018 </t>
  </si>
  <si>
    <t xml:space="preserve">7899061406059  </t>
  </si>
  <si>
    <t xml:space="preserve">17899061406056 </t>
  </si>
  <si>
    <t xml:space="preserve">7899061406066  </t>
  </si>
  <si>
    <t xml:space="preserve">17899061406063 </t>
  </si>
  <si>
    <t xml:space="preserve">7899061406073  </t>
  </si>
  <si>
    <t xml:space="preserve">17899061406070 </t>
  </si>
  <si>
    <t xml:space="preserve">7899061406080  </t>
  </si>
  <si>
    <t xml:space="preserve">17899061406087 </t>
  </si>
  <si>
    <t xml:space="preserve">7899061406097  </t>
  </si>
  <si>
    <t xml:space="preserve">17899061406094 </t>
  </si>
  <si>
    <t xml:space="preserve">7899061406103  </t>
  </si>
  <si>
    <t xml:space="preserve">17899061406100 </t>
  </si>
  <si>
    <t xml:space="preserve">7899061406110  </t>
  </si>
  <si>
    <t xml:space="preserve">17899061406117 </t>
  </si>
  <si>
    <t xml:space="preserve">7899061406127  </t>
  </si>
  <si>
    <t xml:space="preserve">17899061406124 </t>
  </si>
  <si>
    <t xml:space="preserve">7899061406134  </t>
  </si>
  <si>
    <t xml:space="preserve">17899061406131 </t>
  </si>
  <si>
    <t xml:space="preserve">7899061406141  </t>
  </si>
  <si>
    <t xml:space="preserve">17899061406148 </t>
  </si>
  <si>
    <t xml:space="preserve">7899061525149  </t>
  </si>
  <si>
    <t xml:space="preserve">17899061525146 </t>
  </si>
  <si>
    <t xml:space="preserve">7899061525156  </t>
  </si>
  <si>
    <t xml:space="preserve">17899061525153 </t>
  </si>
  <si>
    <t xml:space="preserve">7899061407117  </t>
  </si>
  <si>
    <t xml:space="preserve">17899061407114 </t>
  </si>
  <si>
    <t xml:space="preserve">7899061521172  </t>
  </si>
  <si>
    <t xml:space="preserve">17899061521179 </t>
  </si>
  <si>
    <t xml:space="preserve">7899061406714  </t>
  </si>
  <si>
    <t xml:space="preserve">17899061406711 </t>
  </si>
  <si>
    <t xml:space="preserve">7899061406721  </t>
  </si>
  <si>
    <t xml:space="preserve">17899061406728 </t>
  </si>
  <si>
    <t xml:space="preserve">7899061406738  </t>
  </si>
  <si>
    <t xml:space="preserve">17899061406735 </t>
  </si>
  <si>
    <t xml:space="preserve">7899061418045  </t>
  </si>
  <si>
    <t xml:space="preserve">17899061418042 </t>
  </si>
  <si>
    <t xml:space="preserve">7899061418052  </t>
  </si>
  <si>
    <t xml:space="preserve">17899061418059 </t>
  </si>
  <si>
    <t xml:space="preserve">7899061418069  </t>
  </si>
  <si>
    <t xml:space="preserve">17899061418066 </t>
  </si>
  <si>
    <t xml:space="preserve">7899061418076  </t>
  </si>
  <si>
    <t xml:space="preserve">17899061418073 </t>
  </si>
  <si>
    <t xml:space="preserve">7899061421274  </t>
  </si>
  <si>
    <t xml:space="preserve">17899061421271 </t>
  </si>
  <si>
    <t xml:space="preserve">7899061421281  </t>
  </si>
  <si>
    <t xml:space="preserve">17899061421288 </t>
  </si>
  <si>
    <t xml:space="preserve">7899061556945  </t>
  </si>
  <si>
    <t xml:space="preserve">17899061556942 </t>
  </si>
  <si>
    <t xml:space="preserve">7899061537234  </t>
  </si>
  <si>
    <t xml:space="preserve">17899061537231 </t>
  </si>
  <si>
    <t xml:space="preserve">7899061537241  </t>
  </si>
  <si>
    <t xml:space="preserve">17899061537248 </t>
  </si>
  <si>
    <t xml:space="preserve">7899061525330  </t>
  </si>
  <si>
    <t xml:space="preserve">17899061525337 </t>
  </si>
  <si>
    <t xml:space="preserve">7899061539535  </t>
  </si>
  <si>
    <t xml:space="preserve">17899061539532 </t>
  </si>
  <si>
    <t xml:space="preserve">7899061539542  </t>
  </si>
  <si>
    <t xml:space="preserve">17899061539549 </t>
  </si>
  <si>
    <t xml:space="preserve">7899061539559  </t>
  </si>
  <si>
    <t xml:space="preserve">17899061539556 </t>
  </si>
  <si>
    <t xml:space="preserve">7899061543105  </t>
  </si>
  <si>
    <t xml:space="preserve">17899061543102 </t>
  </si>
  <si>
    <t xml:space="preserve">7899061543112  </t>
  </si>
  <si>
    <t xml:space="preserve">17899061543119 </t>
  </si>
  <si>
    <t xml:space="preserve">7899061551940  </t>
  </si>
  <si>
    <t xml:space="preserve">17899061551947 </t>
  </si>
  <si>
    <t xml:space="preserve">7899061551957  </t>
  </si>
  <si>
    <t xml:space="preserve">17899061551954 </t>
  </si>
  <si>
    <t xml:space="preserve">7899061551964  </t>
  </si>
  <si>
    <t xml:space="preserve">17899061551961 </t>
  </si>
  <si>
    <t xml:space="preserve">7899061417260  </t>
  </si>
  <si>
    <t xml:space="preserve">17899061417267 </t>
  </si>
  <si>
    <t xml:space="preserve">7899061409630  </t>
  </si>
  <si>
    <t xml:space="preserve">17899061409637 </t>
  </si>
  <si>
    <t xml:space="preserve">7899061554064  </t>
  </si>
  <si>
    <t xml:space="preserve">17899061554061 </t>
  </si>
  <si>
    <t xml:space="preserve">7899061554071  </t>
  </si>
  <si>
    <t xml:space="preserve">17899061554078 </t>
  </si>
  <si>
    <t xml:space="preserve">7899061554088  </t>
  </si>
  <si>
    <t xml:space="preserve">17899061554085 </t>
  </si>
  <si>
    <t xml:space="preserve">7899061515669  </t>
  </si>
  <si>
    <t xml:space="preserve">17899061515666 </t>
  </si>
  <si>
    <t xml:space="preserve">7899061524999  </t>
  </si>
  <si>
    <t xml:space="preserve">17899061524996 </t>
  </si>
  <si>
    <t xml:space="preserve">7899061529338  </t>
  </si>
  <si>
    <t xml:space="preserve">17899061529335 </t>
  </si>
  <si>
    <t xml:space="preserve">7899061408077  </t>
  </si>
  <si>
    <t xml:space="preserve">17899061408074 </t>
  </si>
  <si>
    <t xml:space="preserve">7899061543372  </t>
  </si>
  <si>
    <t xml:space="preserve">17899061543379 </t>
  </si>
  <si>
    <t xml:space="preserve">7899061543389  </t>
  </si>
  <si>
    <t xml:space="preserve">17899061543386 </t>
  </si>
  <si>
    <t xml:space="preserve">7899061543396  </t>
  </si>
  <si>
    <t xml:space="preserve">17899061543393 </t>
  </si>
  <si>
    <t xml:space="preserve">7899061543402  </t>
  </si>
  <si>
    <t xml:space="preserve">17899061543409 </t>
  </si>
  <si>
    <t xml:space="preserve">7899061537593  </t>
  </si>
  <si>
    <t xml:space="preserve">17899061537590 </t>
  </si>
  <si>
    <t xml:space="preserve">7899061540876  </t>
  </si>
  <si>
    <t xml:space="preserve">17899061540873 </t>
  </si>
  <si>
    <t xml:space="preserve">7899061540883  </t>
  </si>
  <si>
    <t xml:space="preserve">17899061540880 </t>
  </si>
  <si>
    <t xml:space="preserve">7899061540890  </t>
  </si>
  <si>
    <t xml:space="preserve">17899061540897 </t>
  </si>
  <si>
    <t xml:space="preserve">7899061548537  </t>
  </si>
  <si>
    <t xml:space="preserve">17899061548534 </t>
  </si>
  <si>
    <t xml:space="preserve">7899061540906  </t>
  </si>
  <si>
    <t xml:space="preserve">17899061540903 </t>
  </si>
  <si>
    <t xml:space="preserve">7899061540913  </t>
  </si>
  <si>
    <t xml:space="preserve">17899061540910 </t>
  </si>
  <si>
    <t xml:space="preserve">7899061540920  </t>
  </si>
  <si>
    <t xml:space="preserve">17899061540927 </t>
  </si>
  <si>
    <t xml:space="preserve">7899061540937  </t>
  </si>
  <si>
    <t xml:space="preserve">17899061540934 </t>
  </si>
  <si>
    <t xml:space="preserve">7899061540944  </t>
  </si>
  <si>
    <t xml:space="preserve">17899061540941 </t>
  </si>
  <si>
    <t xml:space="preserve">7899061540951  </t>
  </si>
  <si>
    <t xml:space="preserve">17899061540958 </t>
  </si>
  <si>
    <t xml:space="preserve">7899061540968  </t>
  </si>
  <si>
    <t xml:space="preserve">17899061540965 </t>
  </si>
  <si>
    <t xml:space="preserve">7899061540975  </t>
  </si>
  <si>
    <t xml:space="preserve">17899061540972 </t>
  </si>
  <si>
    <t xml:space="preserve">7899061540982  </t>
  </si>
  <si>
    <t xml:space="preserve">17899061540989 </t>
  </si>
  <si>
    <t xml:space="preserve">7899061540999  </t>
  </si>
  <si>
    <t xml:space="preserve">17899061540996 </t>
  </si>
  <si>
    <t xml:space="preserve">7899061548544  </t>
  </si>
  <si>
    <t xml:space="preserve">17899061548541 </t>
  </si>
  <si>
    <t xml:space="preserve">7899061548612  </t>
  </si>
  <si>
    <t xml:space="preserve">17899061548619 </t>
  </si>
  <si>
    <t xml:space="preserve">7899061548629  </t>
  </si>
  <si>
    <t xml:space="preserve">17899061548626 </t>
  </si>
  <si>
    <t xml:space="preserve">7899061541002  </t>
  </si>
  <si>
    <t xml:space="preserve">17899061541009 </t>
  </si>
  <si>
    <t xml:space="preserve">7899061405083  </t>
  </si>
  <si>
    <t xml:space="preserve">17899061405080 </t>
  </si>
  <si>
    <t xml:space="preserve">7899061497637  </t>
  </si>
  <si>
    <t xml:space="preserve">17899061497634 </t>
  </si>
  <si>
    <t xml:space="preserve">7899061405090  </t>
  </si>
  <si>
    <t xml:space="preserve">17899061405097 </t>
  </si>
  <si>
    <t xml:space="preserve">7899061541019  </t>
  </si>
  <si>
    <t xml:space="preserve">17899061541016 </t>
  </si>
  <si>
    <t xml:space="preserve">7899061541026  </t>
  </si>
  <si>
    <t xml:space="preserve">17899061541023 </t>
  </si>
  <si>
    <t xml:space="preserve">7899061541033  </t>
  </si>
  <si>
    <t xml:space="preserve">17899061541030 </t>
  </si>
  <si>
    <t xml:space="preserve">7899061405106  </t>
  </si>
  <si>
    <t xml:space="preserve">17899061405103 </t>
  </si>
  <si>
    <t xml:space="preserve">7899061541040  </t>
  </si>
  <si>
    <t xml:space="preserve">17899061541047 </t>
  </si>
  <si>
    <t xml:space="preserve">7899061541057  </t>
  </si>
  <si>
    <t xml:space="preserve">17899061541054 </t>
  </si>
  <si>
    <t xml:space="preserve">7899061541064  </t>
  </si>
  <si>
    <t xml:space="preserve">17899061541061 </t>
  </si>
  <si>
    <t xml:space="preserve">7899061541071  </t>
  </si>
  <si>
    <t xml:space="preserve">17899061541078 </t>
  </si>
  <si>
    <t xml:space="preserve">7899061541088  </t>
  </si>
  <si>
    <t xml:space="preserve">17899061541085 </t>
  </si>
  <si>
    <t xml:space="preserve">7899061541095  </t>
  </si>
  <si>
    <t xml:space="preserve">17899061541092 </t>
  </si>
  <si>
    <t xml:space="preserve">7899061541101  </t>
  </si>
  <si>
    <t xml:space="preserve">17899061541108 </t>
  </si>
  <si>
    <t xml:space="preserve">7899061541118  </t>
  </si>
  <si>
    <t xml:space="preserve">17899061541115 </t>
  </si>
  <si>
    <t xml:space="preserve">7899061541125  </t>
  </si>
  <si>
    <t xml:space="preserve">17899061541122 </t>
  </si>
  <si>
    <t xml:space="preserve">7899061541149  </t>
  </si>
  <si>
    <t xml:space="preserve">17899061541146 </t>
  </si>
  <si>
    <t xml:space="preserve">7899061553340  </t>
  </si>
  <si>
    <t xml:space="preserve">17899061553347 </t>
  </si>
  <si>
    <t xml:space="preserve">7899061553357  </t>
  </si>
  <si>
    <t xml:space="preserve">17899061553354 </t>
  </si>
  <si>
    <t xml:space="preserve">7899061553364  </t>
  </si>
  <si>
    <t xml:space="preserve">17899061553361 </t>
  </si>
  <si>
    <t xml:space="preserve">7899061553371  </t>
  </si>
  <si>
    <t xml:space="preserve">17899061553378 </t>
  </si>
  <si>
    <t xml:space="preserve">7899061491130  </t>
  </si>
  <si>
    <t xml:space="preserve">17899061491137 </t>
  </si>
  <si>
    <t xml:space="preserve">7899061552190  </t>
  </si>
  <si>
    <t xml:space="preserve">17899061552197 </t>
  </si>
  <si>
    <t xml:space="preserve">7899061496913  </t>
  </si>
  <si>
    <t xml:space="preserve">17899061496910 </t>
  </si>
  <si>
    <t xml:space="preserve">7899061496975  </t>
  </si>
  <si>
    <t xml:space="preserve">17899061496972 </t>
  </si>
  <si>
    <t xml:space="preserve">7899061496906  </t>
  </si>
  <si>
    <t xml:space="preserve">17899061496903 </t>
  </si>
  <si>
    <t xml:space="preserve">7899061496968  </t>
  </si>
  <si>
    <t xml:space="preserve">17899061496965 </t>
  </si>
  <si>
    <t xml:space="preserve">7899061496944  </t>
  </si>
  <si>
    <t xml:space="preserve">17899061496941 </t>
  </si>
  <si>
    <t xml:space="preserve">7899061497002  </t>
  </si>
  <si>
    <t xml:space="preserve">17899061497009 </t>
  </si>
  <si>
    <t xml:space="preserve">7899061522728  </t>
  </si>
  <si>
    <t xml:space="preserve">17899061522725 </t>
  </si>
  <si>
    <t xml:space="preserve">7899061552206  </t>
  </si>
  <si>
    <t xml:space="preserve">17899061552203 </t>
  </si>
  <si>
    <t xml:space="preserve">7899061497019  </t>
  </si>
  <si>
    <t xml:space="preserve">17899061497016 </t>
  </si>
  <si>
    <t xml:space="preserve">7899061552213  </t>
  </si>
  <si>
    <t xml:space="preserve">17899061552210 </t>
  </si>
  <si>
    <t xml:space="preserve">7899061552220  </t>
  </si>
  <si>
    <t xml:space="preserve">17899061552227 </t>
  </si>
  <si>
    <t xml:space="preserve">7899061552237  </t>
  </si>
  <si>
    <t xml:space="preserve">17899061552234 </t>
  </si>
  <si>
    <t xml:space="preserve">7899061552244  </t>
  </si>
  <si>
    <t xml:space="preserve">17899061552241 </t>
  </si>
  <si>
    <t xml:space="preserve">7899061522735  </t>
  </si>
  <si>
    <t xml:space="preserve">17899061522732 </t>
  </si>
  <si>
    <t xml:space="preserve">7899061552251  </t>
  </si>
  <si>
    <t xml:space="preserve">17899061552258 </t>
  </si>
  <si>
    <t xml:space="preserve">7899061522742  </t>
  </si>
  <si>
    <t xml:space="preserve">17899061522749 </t>
  </si>
  <si>
    <t xml:space="preserve">7899061552268  </t>
  </si>
  <si>
    <t xml:space="preserve">17899061552265 </t>
  </si>
  <si>
    <t xml:space="preserve">7899061496999  </t>
  </si>
  <si>
    <t xml:space="preserve">17899061496996 </t>
  </si>
  <si>
    <t xml:space="preserve">7899061522759  </t>
  </si>
  <si>
    <t xml:space="preserve">17899061522756 </t>
  </si>
  <si>
    <t xml:space="preserve">7899061522766  </t>
  </si>
  <si>
    <t xml:space="preserve">17899061522763 </t>
  </si>
  <si>
    <t xml:space="preserve">7899061552275  </t>
  </si>
  <si>
    <t xml:space="preserve">17899061552272 </t>
  </si>
  <si>
    <t xml:space="preserve">7899061497033  </t>
  </si>
  <si>
    <t xml:space="preserve">17899061497030 </t>
  </si>
  <si>
    <t xml:space="preserve">7899061553197  </t>
  </si>
  <si>
    <t xml:space="preserve">17899061553194 </t>
  </si>
  <si>
    <t xml:space="preserve">7899061497026  </t>
  </si>
  <si>
    <t xml:space="preserve">17899061497023 </t>
  </si>
  <si>
    <t xml:space="preserve">7899061552282  </t>
  </si>
  <si>
    <t xml:space="preserve">17899061552289 </t>
  </si>
  <si>
    <t xml:space="preserve">7899061552299  </t>
  </si>
  <si>
    <t xml:space="preserve">17899061552296 </t>
  </si>
  <si>
    <t xml:space="preserve">7899061552305  </t>
  </si>
  <si>
    <t xml:space="preserve">17899061552302 </t>
  </si>
  <si>
    <t xml:space="preserve">7899061553203  </t>
  </si>
  <si>
    <t xml:space="preserve">17899061553200 </t>
  </si>
  <si>
    <t xml:space="preserve">7899061496982  </t>
  </si>
  <si>
    <t xml:space="preserve">17899061496989 </t>
  </si>
  <si>
    <t xml:space="preserve">7899061545611  </t>
  </si>
  <si>
    <t xml:space="preserve">17899061545618 </t>
  </si>
  <si>
    <t xml:space="preserve">7899061545628  </t>
  </si>
  <si>
    <t xml:space="preserve">17899061545625 </t>
  </si>
  <si>
    <t xml:space="preserve">7899061545635  </t>
  </si>
  <si>
    <t xml:space="preserve">17899061545632 </t>
  </si>
  <si>
    <t xml:space="preserve">7899061547677  </t>
  </si>
  <si>
    <t xml:space="preserve">17899061547674 </t>
  </si>
  <si>
    <t xml:space="preserve">7899061545642  </t>
  </si>
  <si>
    <t xml:space="preserve">17899061545649 </t>
  </si>
  <si>
    <t xml:space="preserve">7899061545659  </t>
  </si>
  <si>
    <t xml:space="preserve">17899061545656 </t>
  </si>
  <si>
    <t xml:space="preserve">7899061545666  </t>
  </si>
  <si>
    <t xml:space="preserve">17899061545663 </t>
  </si>
  <si>
    <t xml:space="preserve">7899061547684  </t>
  </si>
  <si>
    <t xml:space="preserve">17899061547681 </t>
  </si>
  <si>
    <t xml:space="preserve">7899061545673  </t>
  </si>
  <si>
    <t xml:space="preserve">17899061545670 </t>
  </si>
  <si>
    <t xml:space="preserve">7899061537258  </t>
  </si>
  <si>
    <t xml:space="preserve">17899061537255 </t>
  </si>
  <si>
    <t xml:space="preserve">7899061506360  </t>
  </si>
  <si>
    <t xml:space="preserve">17899061506367 </t>
  </si>
  <si>
    <t xml:space="preserve">7899061506377  </t>
  </si>
  <si>
    <t xml:space="preserve">17899061506374 </t>
  </si>
  <si>
    <t xml:space="preserve">7899061506346  </t>
  </si>
  <si>
    <t xml:space="preserve">17899061506343 </t>
  </si>
  <si>
    <t xml:space="preserve">7899061506339  </t>
  </si>
  <si>
    <t xml:space="preserve">17899061506336 </t>
  </si>
  <si>
    <t xml:space="preserve">7899061506353  </t>
  </si>
  <si>
    <t xml:space="preserve">17899061506350 </t>
  </si>
  <si>
    <t xml:space="preserve">7899061506308  </t>
  </si>
  <si>
    <t xml:space="preserve">17899061506305 </t>
  </si>
  <si>
    <t xml:space="preserve">7899061506315  </t>
  </si>
  <si>
    <t xml:space="preserve">17899061506312 </t>
  </si>
  <si>
    <t xml:space="preserve">7899061506285  </t>
  </si>
  <si>
    <t xml:space="preserve">17899061506282 </t>
  </si>
  <si>
    <t xml:space="preserve">7899061506278  </t>
  </si>
  <si>
    <t xml:space="preserve">17899061506275 </t>
  </si>
  <si>
    <t xml:space="preserve">7899061506292  </t>
  </si>
  <si>
    <t xml:space="preserve">17899061506299 </t>
  </si>
  <si>
    <t xml:space="preserve">7899061506247  </t>
  </si>
  <si>
    <t xml:space="preserve">17899061506244 </t>
  </si>
  <si>
    <t xml:space="preserve">7899061506254  </t>
  </si>
  <si>
    <t xml:space="preserve">17899061506251 </t>
  </si>
  <si>
    <t xml:space="preserve">7899061506223  </t>
  </si>
  <si>
    <t xml:space="preserve">17899061506220 </t>
  </si>
  <si>
    <t xml:space="preserve">7899061506216  </t>
  </si>
  <si>
    <t xml:space="preserve">17899061506213 </t>
  </si>
  <si>
    <t xml:space="preserve">7899061506230  </t>
  </si>
  <si>
    <t xml:space="preserve">17899061506237 </t>
  </si>
  <si>
    <t xml:space="preserve">7899061507732  </t>
  </si>
  <si>
    <t xml:space="preserve">17899061507739 </t>
  </si>
  <si>
    <t xml:space="preserve">7899061507725  </t>
  </si>
  <si>
    <t xml:space="preserve">17899061507722 </t>
  </si>
  <si>
    <t xml:space="preserve">7899061507879  </t>
  </si>
  <si>
    <t xml:space="preserve">17899061507876 </t>
  </si>
  <si>
    <t xml:space="preserve">7899061507886  </t>
  </si>
  <si>
    <t xml:space="preserve">17899061507883 </t>
  </si>
  <si>
    <t xml:space="preserve">7899061507862  </t>
  </si>
  <si>
    <t xml:space="preserve">17899061507869 </t>
  </si>
  <si>
    <t xml:space="preserve">7899061507701  </t>
  </si>
  <si>
    <t xml:space="preserve">17899061507708 </t>
  </si>
  <si>
    <t xml:space="preserve">7899061507688  </t>
  </si>
  <si>
    <t xml:space="preserve">17899061507685 </t>
  </si>
  <si>
    <t xml:space="preserve">7899061507671  </t>
  </si>
  <si>
    <t xml:space="preserve">17899061507678 </t>
  </si>
  <si>
    <t xml:space="preserve">7899061507824  </t>
  </si>
  <si>
    <t xml:space="preserve">17899061507821 </t>
  </si>
  <si>
    <t xml:space="preserve">7899061507831  </t>
  </si>
  <si>
    <t xml:space="preserve">17899061507838 </t>
  </si>
  <si>
    <t xml:space="preserve">7899061507817  </t>
  </si>
  <si>
    <t xml:space="preserve">17899061507814 </t>
  </si>
  <si>
    <t xml:space="preserve">7899061507794  </t>
  </si>
  <si>
    <t xml:space="preserve">17899061507791 </t>
  </si>
  <si>
    <t xml:space="preserve">7899061507657  </t>
  </si>
  <si>
    <t xml:space="preserve">17899061507654 </t>
  </si>
  <si>
    <t xml:space="preserve">7899061506544  </t>
  </si>
  <si>
    <t xml:space="preserve">17899061506541 </t>
  </si>
  <si>
    <t xml:space="preserve">7899061506551  </t>
  </si>
  <si>
    <t xml:space="preserve">17899061506558 </t>
  </si>
  <si>
    <t xml:space="preserve">7899061506520  </t>
  </si>
  <si>
    <t xml:space="preserve">17899061506527 </t>
  </si>
  <si>
    <t xml:space="preserve">7899061506513  </t>
  </si>
  <si>
    <t xml:space="preserve">17899061506510 </t>
  </si>
  <si>
    <t xml:space="preserve">7899061506537  </t>
  </si>
  <si>
    <t xml:space="preserve">17899061506534 </t>
  </si>
  <si>
    <t xml:space="preserve">7899061506483  </t>
  </si>
  <si>
    <t xml:space="preserve">17899061506480 </t>
  </si>
  <si>
    <t xml:space="preserve">7899061506490  </t>
  </si>
  <si>
    <t xml:space="preserve">17899061506497 </t>
  </si>
  <si>
    <t xml:space="preserve">7899061506469  </t>
  </si>
  <si>
    <t xml:space="preserve">17899061506466 </t>
  </si>
  <si>
    <t xml:space="preserve">7899061506452  </t>
  </si>
  <si>
    <t xml:space="preserve">17899061506459 </t>
  </si>
  <si>
    <t xml:space="preserve">7899061506476  </t>
  </si>
  <si>
    <t xml:space="preserve">17899061506473 </t>
  </si>
  <si>
    <t xml:space="preserve">7899061506421  </t>
  </si>
  <si>
    <t xml:space="preserve">17899061506428 </t>
  </si>
  <si>
    <t xml:space="preserve">7899061506438  </t>
  </si>
  <si>
    <t xml:space="preserve">17899061506435 </t>
  </si>
  <si>
    <t xml:space="preserve">7899061506407  </t>
  </si>
  <si>
    <t xml:space="preserve">17899061506404 </t>
  </si>
  <si>
    <t xml:space="preserve">7899061506391  </t>
  </si>
  <si>
    <t xml:space="preserve">17899061506398 </t>
  </si>
  <si>
    <t xml:space="preserve">7899061506414  </t>
  </si>
  <si>
    <t xml:space="preserve">17899061506411 </t>
  </si>
  <si>
    <t xml:space="preserve">7899061507947  </t>
  </si>
  <si>
    <t xml:space="preserve">17899061507944 </t>
  </si>
  <si>
    <t xml:space="preserve">7899061507978  </t>
  </si>
  <si>
    <t xml:space="preserve">17899061507975 </t>
  </si>
  <si>
    <t xml:space="preserve">7899061507954  </t>
  </si>
  <si>
    <t xml:space="preserve">17899061507951 </t>
  </si>
  <si>
    <t xml:space="preserve">7899061507961  </t>
  </si>
  <si>
    <t xml:space="preserve">17899061507968 </t>
  </si>
  <si>
    <t xml:space="preserve">7899061506711  </t>
  </si>
  <si>
    <t xml:space="preserve">17899061506718 </t>
  </si>
  <si>
    <t xml:space="preserve">7899061506650  </t>
  </si>
  <si>
    <t xml:space="preserve">17899061506657 </t>
  </si>
  <si>
    <t xml:space="preserve">7899061506599  </t>
  </si>
  <si>
    <t xml:space="preserve">17899061506596 </t>
  </si>
  <si>
    <t xml:space="preserve">7899061510961  </t>
  </si>
  <si>
    <t xml:space="preserve">17899061510968 </t>
  </si>
  <si>
    <t xml:space="preserve">7899061555139  </t>
  </si>
  <si>
    <t xml:space="preserve">17899061555136 </t>
  </si>
  <si>
    <t xml:space="preserve">7899061555146  </t>
  </si>
  <si>
    <t xml:space="preserve">17899061555143 </t>
  </si>
  <si>
    <t xml:space="preserve">7899061555153  </t>
  </si>
  <si>
    <t xml:space="preserve">17899061555150 </t>
  </si>
  <si>
    <t xml:space="preserve">7899061553081  </t>
  </si>
  <si>
    <t xml:space="preserve">17899061553088 </t>
  </si>
  <si>
    <t xml:space="preserve">7899061553098  </t>
  </si>
  <si>
    <t xml:space="preserve">17899061553095 </t>
  </si>
  <si>
    <t xml:space="preserve">7899061553104  </t>
  </si>
  <si>
    <t xml:space="preserve">17899061553101 </t>
  </si>
  <si>
    <t xml:space="preserve">7899061417277  </t>
  </si>
  <si>
    <t xml:space="preserve">17899061417274 </t>
  </si>
  <si>
    <t xml:space="preserve">7899061417123  </t>
  </si>
  <si>
    <t xml:space="preserve">17899061417120 </t>
  </si>
  <si>
    <t xml:space="preserve">7899061548018  </t>
  </si>
  <si>
    <t xml:space="preserve">17899061548015 </t>
  </si>
  <si>
    <t xml:space="preserve">7899061548025  </t>
  </si>
  <si>
    <t xml:space="preserve">17899061548022 </t>
  </si>
  <si>
    <t xml:space="preserve">7899061548032  </t>
  </si>
  <si>
    <t xml:space="preserve">17899061548039 </t>
  </si>
  <si>
    <t xml:space="preserve">7899061548049  </t>
  </si>
  <si>
    <t xml:space="preserve">17899061548046 </t>
  </si>
  <si>
    <t xml:space="preserve">7899061418083  </t>
  </si>
  <si>
    <t xml:space="preserve">17899061418080 </t>
  </si>
  <si>
    <t xml:space="preserve">7899061556884  </t>
  </si>
  <si>
    <t xml:space="preserve">17899061556881 </t>
  </si>
  <si>
    <t xml:space="preserve">7899061545451  </t>
  </si>
  <si>
    <t xml:space="preserve">17899061545458 </t>
  </si>
  <si>
    <t xml:space="preserve">7899061545468  </t>
  </si>
  <si>
    <t xml:space="preserve">17899061545465 </t>
  </si>
  <si>
    <t xml:space="preserve">7899061545475  </t>
  </si>
  <si>
    <t xml:space="preserve">17899061545472 </t>
  </si>
  <si>
    <t xml:space="preserve">7899061527235  </t>
  </si>
  <si>
    <t xml:space="preserve">17899061527232 </t>
  </si>
  <si>
    <t xml:space="preserve">7899061527242  </t>
  </si>
  <si>
    <t xml:space="preserve">17899061527249 </t>
  </si>
  <si>
    <t xml:space="preserve">7899061527259  </t>
  </si>
  <si>
    <t xml:space="preserve">17899061527256 </t>
  </si>
  <si>
    <t xml:space="preserve">7899061406769  </t>
  </si>
  <si>
    <t xml:space="preserve">17899061406766 </t>
  </si>
  <si>
    <t xml:space="preserve">7899061406783  </t>
  </si>
  <si>
    <t xml:space="preserve">17899061406780 </t>
  </si>
  <si>
    <t xml:space="preserve">7899061406776  </t>
  </si>
  <si>
    <t xml:space="preserve">17899061406773 </t>
  </si>
  <si>
    <t xml:space="preserve">7899061423803  </t>
  </si>
  <si>
    <t xml:space="preserve">17899061423800 </t>
  </si>
  <si>
    <t xml:space="preserve">7899061421298  </t>
  </si>
  <si>
    <t xml:space="preserve">17899061421295 </t>
  </si>
  <si>
    <t xml:space="preserve">7899061550288  </t>
  </si>
  <si>
    <t xml:space="preserve">17899061550285 </t>
  </si>
  <si>
    <t xml:space="preserve">7899061550295  </t>
  </si>
  <si>
    <t xml:space="preserve">17899061550292 </t>
  </si>
  <si>
    <t xml:space="preserve">7899061554095  </t>
  </si>
  <si>
    <t xml:space="preserve">17899061554092 </t>
  </si>
  <si>
    <t xml:space="preserve">7899061412296  </t>
  </si>
  <si>
    <t xml:space="preserve">17899061412293 </t>
  </si>
  <si>
    <t xml:space="preserve">7899061554101  </t>
  </si>
  <si>
    <t xml:space="preserve">17899061554108 </t>
  </si>
  <si>
    <t xml:space="preserve">7899061554118  </t>
  </si>
  <si>
    <t xml:space="preserve">17899061554115 </t>
  </si>
  <si>
    <t xml:space="preserve">7899061406790  </t>
  </si>
  <si>
    <t xml:space="preserve">17899061406797 </t>
  </si>
  <si>
    <t xml:space="preserve">7899061408084  </t>
  </si>
  <si>
    <t xml:space="preserve">17899061408081 </t>
  </si>
  <si>
    <t xml:space="preserve">7899061423698  </t>
  </si>
  <si>
    <t xml:space="preserve">17899061423695 </t>
  </si>
  <si>
    <t xml:space="preserve">7899061406806  </t>
  </si>
  <si>
    <t xml:space="preserve">17899061406803 </t>
  </si>
  <si>
    <t xml:space="preserve">7899061417512  </t>
  </si>
  <si>
    <t xml:space="preserve">17899061417519 </t>
  </si>
  <si>
    <t xml:space="preserve">7899061417406  </t>
  </si>
  <si>
    <t xml:space="preserve">17899061417403 </t>
  </si>
  <si>
    <t xml:space="preserve">7899061417413  </t>
  </si>
  <si>
    <t xml:space="preserve">17899061417410 </t>
  </si>
  <si>
    <t xml:space="preserve">7899061423919  </t>
  </si>
  <si>
    <t xml:space="preserve">17899061423916 </t>
  </si>
  <si>
    <t xml:space="preserve">7899061417420  </t>
  </si>
  <si>
    <t xml:space="preserve">17899061417427 </t>
  </si>
  <si>
    <t xml:space="preserve">7899061556723  </t>
  </si>
  <si>
    <t xml:space="preserve">17899061556720 </t>
  </si>
  <si>
    <t xml:space="preserve">7899061556730  </t>
  </si>
  <si>
    <t xml:space="preserve">17899061556737 </t>
  </si>
  <si>
    <t xml:space="preserve">7899061412166  </t>
  </si>
  <si>
    <t xml:space="preserve">17899061412163 </t>
  </si>
  <si>
    <t xml:space="preserve">7899061412173  </t>
  </si>
  <si>
    <t xml:space="preserve">17899061412170 </t>
  </si>
  <si>
    <t xml:space="preserve">7899061418090  </t>
  </si>
  <si>
    <t xml:space="preserve">17899061418097 </t>
  </si>
  <si>
    <t xml:space="preserve">7899061418106  </t>
  </si>
  <si>
    <t xml:space="preserve">17899061418103 </t>
  </si>
  <si>
    <t xml:space="preserve">7899061548551  </t>
  </si>
  <si>
    <t xml:space="preserve">17899061548558 </t>
  </si>
  <si>
    <t xml:space="preserve">7899061541156  </t>
  </si>
  <si>
    <t xml:space="preserve">17899061541153 </t>
  </si>
  <si>
    <t xml:space="preserve">7899061541163  </t>
  </si>
  <si>
    <t xml:space="preserve">17899061541160 </t>
  </si>
  <si>
    <t xml:space="preserve">7899061548568  </t>
  </si>
  <si>
    <t xml:space="preserve">17899061548565 </t>
  </si>
  <si>
    <t xml:space="preserve">7899061541170  </t>
  </si>
  <si>
    <t xml:space="preserve">17899061541177 </t>
  </si>
  <si>
    <t xml:space="preserve">7899061548636  </t>
  </si>
  <si>
    <t xml:space="preserve">17899061548633 </t>
  </si>
  <si>
    <t xml:space="preserve">7899061548575  </t>
  </si>
  <si>
    <t xml:space="preserve">17899061548572 </t>
  </si>
  <si>
    <t xml:space="preserve">7899061548582  </t>
  </si>
  <si>
    <t xml:space="preserve">17899061548589 </t>
  </si>
  <si>
    <t xml:space="preserve">7899061548599  </t>
  </si>
  <si>
    <t xml:space="preserve">17899061548596 </t>
  </si>
  <si>
    <t xml:space="preserve">7899061405113  </t>
  </si>
  <si>
    <t xml:space="preserve">17899061405110 </t>
  </si>
  <si>
    <t xml:space="preserve">7899061553388  </t>
  </si>
  <si>
    <t xml:space="preserve">17899061553385 </t>
  </si>
  <si>
    <t xml:space="preserve">7899061423100  </t>
  </si>
  <si>
    <t xml:space="preserve">17899061423107 </t>
  </si>
  <si>
    <t xml:space="preserve">7899061423117  </t>
  </si>
  <si>
    <t xml:space="preserve">17899061423114 </t>
  </si>
  <si>
    <t xml:space="preserve">7899061423124  </t>
  </si>
  <si>
    <t xml:space="preserve">17899061423121 </t>
  </si>
  <si>
    <t xml:space="preserve">7899061412395  </t>
  </si>
  <si>
    <t xml:space="preserve">17899061412392 </t>
  </si>
  <si>
    <t xml:space="preserve">7899061555160  </t>
  </si>
  <si>
    <t xml:space="preserve">17899061555167 </t>
  </si>
  <si>
    <t xml:space="preserve">7899061553111  </t>
  </si>
  <si>
    <t xml:space="preserve">17899061553118 </t>
  </si>
  <si>
    <t xml:space="preserve">7899061406813  </t>
  </si>
  <si>
    <t xml:space="preserve">17899061406810 </t>
  </si>
  <si>
    <t xml:space="preserve">7899061406820  </t>
  </si>
  <si>
    <t xml:space="preserve">17899061406827 </t>
  </si>
  <si>
    <t xml:space="preserve">7899061417437  </t>
  </si>
  <si>
    <t xml:space="preserve">17899061417434 </t>
  </si>
  <si>
    <t xml:space="preserve">7899061423131  </t>
  </si>
  <si>
    <t xml:space="preserve">17899061423138 </t>
  </si>
  <si>
    <t xml:space="preserve">7899061424084  </t>
  </si>
  <si>
    <t xml:space="preserve">17899061424081 </t>
  </si>
  <si>
    <t xml:space="preserve">7899061554927  </t>
  </si>
  <si>
    <t xml:space="preserve">17899061554924 </t>
  </si>
  <si>
    <t xml:space="preserve">7899061554729  </t>
  </si>
  <si>
    <t xml:space="preserve">17899061554726 </t>
  </si>
  <si>
    <t xml:space="preserve">7899061405267  </t>
  </si>
  <si>
    <t xml:space="preserve">17899061405264 </t>
  </si>
  <si>
    <t xml:space="preserve">7899061405168  </t>
  </si>
  <si>
    <t xml:space="preserve">17899061405165 </t>
  </si>
  <si>
    <t xml:space="preserve">7899061405366  </t>
  </si>
  <si>
    <t xml:space="preserve">17899061405363 </t>
  </si>
  <si>
    <t xml:space="preserve">7899061406394  </t>
  </si>
  <si>
    <t xml:space="preserve">17899061406391 </t>
  </si>
  <si>
    <t xml:space="preserve">7899061406400  </t>
  </si>
  <si>
    <t xml:space="preserve">17899061406407 </t>
  </si>
  <si>
    <t xml:space="preserve">7899061420635  </t>
  </si>
  <si>
    <t xml:space="preserve">17899061420632 </t>
  </si>
  <si>
    <t xml:space="preserve">7899061420642  </t>
  </si>
  <si>
    <t xml:space="preserve">17899061420649 </t>
  </si>
  <si>
    <t xml:space="preserve">7899061421090  </t>
  </si>
  <si>
    <t xml:space="preserve">17899061421097 </t>
  </si>
  <si>
    <t xml:space="preserve">7899061421106  </t>
  </si>
  <si>
    <t xml:space="preserve">17899061421103 </t>
  </si>
  <si>
    <t xml:space="preserve">7899061417130  </t>
  </si>
  <si>
    <t xml:space="preserve">17899061417137 </t>
  </si>
  <si>
    <t xml:space="preserve">7899061417147  </t>
  </si>
  <si>
    <t xml:space="preserve">17899061417144 </t>
  </si>
  <si>
    <t xml:space="preserve">7899061417154  </t>
  </si>
  <si>
    <t xml:space="preserve">17899061417151 </t>
  </si>
  <si>
    <t xml:space="preserve">7899061554934  </t>
  </si>
  <si>
    <t xml:space="preserve">17899061554931 </t>
  </si>
  <si>
    <t xml:space="preserve">7899061555238  </t>
  </si>
  <si>
    <t xml:space="preserve">17899061555235 </t>
  </si>
  <si>
    <t xml:space="preserve">7899061554941  </t>
  </si>
  <si>
    <t xml:space="preserve">17899061554948 </t>
  </si>
  <si>
    <t xml:space="preserve">7899061554958  </t>
  </si>
  <si>
    <t xml:space="preserve">17899061554955 </t>
  </si>
  <si>
    <t xml:space="preserve">7899061423575  </t>
  </si>
  <si>
    <t xml:space="preserve">17899061423572 </t>
  </si>
  <si>
    <t xml:space="preserve">7899061556891  </t>
  </si>
  <si>
    <t xml:space="preserve">17899061556898 </t>
  </si>
  <si>
    <t xml:space="preserve">7899061550301  </t>
  </si>
  <si>
    <t xml:space="preserve">17899061550308 </t>
  </si>
  <si>
    <t xml:space="preserve">7899061412302  </t>
  </si>
  <si>
    <t xml:space="preserve">17899061412309 </t>
  </si>
  <si>
    <t xml:space="preserve">7899061543129  </t>
  </si>
  <si>
    <t xml:space="preserve">17899061543126 </t>
  </si>
  <si>
    <t xml:space="preserve">7899061543419  </t>
  </si>
  <si>
    <t xml:space="preserve">17899061543416 </t>
  </si>
  <si>
    <t xml:space="preserve">7899061556747  </t>
  </si>
  <si>
    <t xml:space="preserve">17899061556744 </t>
  </si>
  <si>
    <t xml:space="preserve">7899061412180  </t>
  </si>
  <si>
    <t xml:space="preserve">17899061412187 </t>
  </si>
  <si>
    <t xml:space="preserve">7899061553395  </t>
  </si>
  <si>
    <t xml:space="preserve">17899061553392 </t>
  </si>
  <si>
    <t xml:space="preserve">7899061412401  </t>
  </si>
  <si>
    <t xml:space="preserve">17899061412408 </t>
  </si>
  <si>
    <t xml:space="preserve">7899061553135  </t>
  </si>
  <si>
    <t xml:space="preserve">17899061553132 </t>
  </si>
  <si>
    <t xml:space="preserve">7899061405274  </t>
  </si>
  <si>
    <t xml:space="preserve">17899061405271 </t>
  </si>
  <si>
    <t xml:space="preserve">7899061405175  </t>
  </si>
  <si>
    <t xml:space="preserve">17899061405172 </t>
  </si>
  <si>
    <t xml:space="preserve">7899061405373  </t>
  </si>
  <si>
    <t xml:space="preserve">17899061405370 </t>
  </si>
  <si>
    <t xml:space="preserve">7899061549633  </t>
  </si>
  <si>
    <t xml:space="preserve">17899061549630 </t>
  </si>
  <si>
    <t xml:space="preserve">7899061549961  </t>
  </si>
  <si>
    <t xml:space="preserve">17899061549968 </t>
  </si>
  <si>
    <t xml:space="preserve">7899061553876  </t>
  </si>
  <si>
    <t xml:space="preserve">17899061553873 </t>
  </si>
  <si>
    <t xml:space="preserve">7899061546625  </t>
  </si>
  <si>
    <t xml:space="preserve">17899061546622 </t>
  </si>
  <si>
    <t xml:space="preserve">7899061419851  </t>
  </si>
  <si>
    <t xml:space="preserve">17899061419858 </t>
  </si>
  <si>
    <t xml:space="preserve">7899061556044  </t>
  </si>
  <si>
    <t xml:space="preserve">17899061556041 </t>
  </si>
  <si>
    <t xml:space="preserve">7899061553593  </t>
  </si>
  <si>
    <t xml:space="preserve">17899061553590 </t>
  </si>
  <si>
    <t xml:space="preserve">7899061550776  </t>
  </si>
  <si>
    <t xml:space="preserve">17899061550773 </t>
  </si>
  <si>
    <t xml:space="preserve">7899061549640  </t>
  </si>
  <si>
    <t xml:space="preserve">17899061549647 </t>
  </si>
  <si>
    <t xml:space="preserve">7899061549657  </t>
  </si>
  <si>
    <t xml:space="preserve">17899061549654 </t>
  </si>
  <si>
    <t xml:space="preserve">7899061423377  </t>
  </si>
  <si>
    <t xml:space="preserve">17899061423374 </t>
  </si>
  <si>
    <t xml:space="preserve">7899061549664  </t>
  </si>
  <si>
    <t xml:space="preserve">17899061549661 </t>
  </si>
  <si>
    <t xml:space="preserve">7899061549978  </t>
  </si>
  <si>
    <t xml:space="preserve">17899061549975 </t>
  </si>
  <si>
    <t xml:space="preserve">7899061424091  </t>
  </si>
  <si>
    <t xml:space="preserve">17899061424098 </t>
  </si>
  <si>
    <t xml:space="preserve">7899061407780  </t>
  </si>
  <si>
    <t xml:space="preserve">17899061407787 </t>
  </si>
  <si>
    <t xml:space="preserve">7899061407773  </t>
  </si>
  <si>
    <t xml:space="preserve">17899061407770 </t>
  </si>
  <si>
    <t xml:space="preserve">7899061423810  </t>
  </si>
  <si>
    <t xml:space="preserve">17899061423817 </t>
  </si>
  <si>
    <t xml:space="preserve">7899061423704  </t>
  </si>
  <si>
    <t xml:space="preserve">17899061423701 </t>
  </si>
  <si>
    <t xml:space="preserve">7899061423926  </t>
  </si>
  <si>
    <t xml:space="preserve">17899061423923 </t>
  </si>
  <si>
    <t xml:space="preserve">7899061423827  </t>
  </si>
  <si>
    <t xml:space="preserve">17899061423824 </t>
  </si>
  <si>
    <t xml:space="preserve">7899061423711  </t>
  </si>
  <si>
    <t xml:space="preserve">17899061423718 </t>
  </si>
  <si>
    <t xml:space="preserve">7899061423933  </t>
  </si>
  <si>
    <t xml:space="preserve">17899061423930 </t>
  </si>
  <si>
    <t xml:space="preserve">7899061423148  </t>
  </si>
  <si>
    <t xml:space="preserve">17899061423145 </t>
  </si>
  <si>
    <t xml:space="preserve">7899061423599  </t>
  </si>
  <si>
    <t xml:space="preserve">17899061423596 </t>
  </si>
  <si>
    <t xml:space="preserve">7899061423384  </t>
  </si>
  <si>
    <t xml:space="preserve">17899061423381 </t>
  </si>
  <si>
    <t xml:space="preserve">7899061423483  </t>
  </si>
  <si>
    <t xml:space="preserve">17899061423480 </t>
  </si>
  <si>
    <t xml:space="preserve">7899061423155  </t>
  </si>
  <si>
    <t xml:space="preserve">17899061423152 </t>
  </si>
  <si>
    <t xml:space="preserve">7899061423582  </t>
  </si>
  <si>
    <t xml:space="preserve">17899061423589 </t>
  </si>
  <si>
    <t xml:space="preserve">7899061423391  </t>
  </si>
  <si>
    <t xml:space="preserve">17899061423398 </t>
  </si>
  <si>
    <t xml:space="preserve">7899061423476  </t>
  </si>
  <si>
    <t xml:space="preserve">17899061423473 </t>
  </si>
  <si>
    <t xml:space="preserve">7899061555269  </t>
  </si>
  <si>
    <t xml:space="preserve">17899061555266 </t>
  </si>
  <si>
    <t xml:space="preserve">7899061554736  </t>
  </si>
  <si>
    <t xml:space="preserve">17899061554733 </t>
  </si>
  <si>
    <t xml:space="preserve">7899061554743  </t>
  </si>
  <si>
    <t xml:space="preserve">17899061554740 </t>
  </si>
  <si>
    <t xml:space="preserve">7899061423469  </t>
  </si>
  <si>
    <t xml:space="preserve">17899061423466 </t>
  </si>
  <si>
    <t xml:space="preserve">7899061553883  </t>
  </si>
  <si>
    <t xml:space="preserve">17899061553880 </t>
  </si>
  <si>
    <t xml:space="preserve">7899061547394  </t>
  </si>
  <si>
    <t xml:space="preserve">17899061547391 </t>
  </si>
  <si>
    <t xml:space="preserve">7899061418618  </t>
  </si>
  <si>
    <t xml:space="preserve">17899061418615 </t>
  </si>
  <si>
    <t xml:space="preserve">7899061418205  </t>
  </si>
  <si>
    <t xml:space="preserve">17899061418202 </t>
  </si>
  <si>
    <t xml:space="preserve">7899061418212  </t>
  </si>
  <si>
    <t xml:space="preserve">17899061418219 </t>
  </si>
  <si>
    <t xml:space="preserve">7899061418229  </t>
  </si>
  <si>
    <t xml:space="preserve">17899061418226 </t>
  </si>
  <si>
    <t xml:space="preserve">7899061418502  </t>
  </si>
  <si>
    <t xml:space="preserve">17899061418509 </t>
  </si>
  <si>
    <t xml:space="preserve">7899061418519  </t>
  </si>
  <si>
    <t xml:space="preserve">17899061418516 </t>
  </si>
  <si>
    <t xml:space="preserve">7899061418526  </t>
  </si>
  <si>
    <t xml:space="preserve">17899061418523 </t>
  </si>
  <si>
    <t xml:space="preserve">7899061418830  </t>
  </si>
  <si>
    <t xml:space="preserve">17899061418837 </t>
  </si>
  <si>
    <t xml:space="preserve">7899061418847  </t>
  </si>
  <si>
    <t xml:space="preserve">17899061418844 </t>
  </si>
  <si>
    <t xml:space="preserve">7899061418854  </t>
  </si>
  <si>
    <t xml:space="preserve">17899061418851 </t>
  </si>
  <si>
    <t xml:space="preserve">7899061418861  </t>
  </si>
  <si>
    <t xml:space="preserve">17899061418868 </t>
  </si>
  <si>
    <t xml:space="preserve">7899061420307  </t>
  </si>
  <si>
    <t xml:space="preserve">17899061420304 </t>
  </si>
  <si>
    <t xml:space="preserve">7899061420321  </t>
  </si>
  <si>
    <t xml:space="preserve">17899061420328 </t>
  </si>
  <si>
    <t xml:space="preserve">7899061420314  </t>
  </si>
  <si>
    <t xml:space="preserve">17899061420311 </t>
  </si>
  <si>
    <t xml:space="preserve">7899061420338  </t>
  </si>
  <si>
    <t xml:space="preserve">17899061420335 </t>
  </si>
  <si>
    <t xml:space="preserve">7899061419868  </t>
  </si>
  <si>
    <t xml:space="preserve">17899061419865 </t>
  </si>
  <si>
    <t xml:space="preserve">7899061419875  </t>
  </si>
  <si>
    <t xml:space="preserve">17899061419872 </t>
  </si>
  <si>
    <t xml:space="preserve">7899061556051  </t>
  </si>
  <si>
    <t xml:space="preserve">17899061556058 </t>
  </si>
  <si>
    <t xml:space="preserve">7899061553609  </t>
  </si>
  <si>
    <t xml:space="preserve">17899061553606 </t>
  </si>
  <si>
    <t xml:space="preserve">7899061550783  </t>
  </si>
  <si>
    <t xml:space="preserve">17899061550780 </t>
  </si>
  <si>
    <t xml:space="preserve">7899061556907  </t>
  </si>
  <si>
    <t xml:space="preserve">17899061556904 </t>
  </si>
  <si>
    <t xml:space="preserve">7899061545680  </t>
  </si>
  <si>
    <t xml:space="preserve">17899061545687 </t>
  </si>
  <si>
    <t xml:space="preserve">7899061545697  </t>
  </si>
  <si>
    <t xml:space="preserve">17899061545694 </t>
  </si>
  <si>
    <t xml:space="preserve">7899061537708  </t>
  </si>
  <si>
    <t xml:space="preserve">17899061537705 </t>
  </si>
  <si>
    <t xml:space="preserve">7899061536831  </t>
  </si>
  <si>
    <t xml:space="preserve">17899061536838 </t>
  </si>
  <si>
    <t xml:space="preserve">7899061536848  </t>
  </si>
  <si>
    <t xml:space="preserve">17899061536845 </t>
  </si>
  <si>
    <t xml:space="preserve">7899061405281  </t>
  </si>
  <si>
    <t xml:space="preserve">17899061405288 </t>
  </si>
  <si>
    <t xml:space="preserve">7899061405182  </t>
  </si>
  <si>
    <t xml:space="preserve">17899061405189 </t>
  </si>
  <si>
    <t xml:space="preserve">7899061405380  </t>
  </si>
  <si>
    <t xml:space="preserve">17899061405387 </t>
  </si>
  <si>
    <t xml:space="preserve">7899061536992  </t>
  </si>
  <si>
    <t xml:space="preserve">17899061536999 </t>
  </si>
  <si>
    <t xml:space="preserve">7899061406417  </t>
  </si>
  <si>
    <t xml:space="preserve">17899061406414 </t>
  </si>
  <si>
    <t xml:space="preserve">7899061521684  </t>
  </si>
  <si>
    <t xml:space="preserve">17899061521681 </t>
  </si>
  <si>
    <t xml:space="preserve">7899061521691  </t>
  </si>
  <si>
    <t xml:space="preserve">17899061521698 </t>
  </si>
  <si>
    <t xml:space="preserve">7899061406998  </t>
  </si>
  <si>
    <t xml:space="preserve">17899061406995 </t>
  </si>
  <si>
    <t xml:space="preserve">7899061548056  </t>
  </si>
  <si>
    <t xml:space="preserve">17899061548053 </t>
  </si>
  <si>
    <t xml:space="preserve">7899061548063  </t>
  </si>
  <si>
    <t xml:space="preserve">17899061548060 </t>
  </si>
  <si>
    <t xml:space="preserve">7899061548070  </t>
  </si>
  <si>
    <t xml:space="preserve">17899061548077 </t>
  </si>
  <si>
    <t xml:space="preserve">7899061548087  </t>
  </si>
  <si>
    <t xml:space="preserve">17899061548084 </t>
  </si>
  <si>
    <t xml:space="preserve">7899061548094  </t>
  </si>
  <si>
    <t xml:space="preserve">17899061548091 </t>
  </si>
  <si>
    <t xml:space="preserve">7899061548100  </t>
  </si>
  <si>
    <t xml:space="preserve">17899061548107 </t>
  </si>
  <si>
    <t xml:space="preserve">7899061548117  </t>
  </si>
  <si>
    <t xml:space="preserve">17899061548114 </t>
  </si>
  <si>
    <t xml:space="preserve">7899061548124  </t>
  </si>
  <si>
    <t xml:space="preserve">17899061548121 </t>
  </si>
  <si>
    <t xml:space="preserve">7899061548131  </t>
  </si>
  <si>
    <t xml:space="preserve">17899061548138 </t>
  </si>
  <si>
    <t xml:space="preserve">7899061548148  </t>
  </si>
  <si>
    <t xml:space="preserve">17899061548145 </t>
  </si>
  <si>
    <t xml:space="preserve">7899061548605  </t>
  </si>
  <si>
    <t xml:space="preserve">17899061548602 </t>
  </si>
  <si>
    <t xml:space="preserve">7899061552169  </t>
  </si>
  <si>
    <t xml:space="preserve">17899061552166 </t>
  </si>
  <si>
    <t xml:space="preserve">7899061554965  </t>
  </si>
  <si>
    <t xml:space="preserve">17899061554962 </t>
  </si>
  <si>
    <t xml:space="preserve">7899061554972  </t>
  </si>
  <si>
    <t xml:space="preserve">17899061554979 </t>
  </si>
  <si>
    <t xml:space="preserve">7899061554989  </t>
  </si>
  <si>
    <t xml:space="preserve">17899061554986 </t>
  </si>
  <si>
    <t xml:space="preserve">7899061552312  </t>
  </si>
  <si>
    <t xml:space="preserve">17899061552319 </t>
  </si>
  <si>
    <t xml:space="preserve">7899061521189  </t>
  </si>
  <si>
    <t xml:space="preserve">17899061521186 </t>
  </si>
  <si>
    <t xml:space="preserve">7899061496777  </t>
  </si>
  <si>
    <t xml:space="preserve">17899061496774 </t>
  </si>
  <si>
    <t xml:space="preserve">7899061496838  </t>
  </si>
  <si>
    <t xml:space="preserve">17899061496835 </t>
  </si>
  <si>
    <t xml:space="preserve">7899061496760  </t>
  </si>
  <si>
    <t xml:space="preserve">17899061496767 </t>
  </si>
  <si>
    <t xml:space="preserve">7899061496821  </t>
  </si>
  <si>
    <t xml:space="preserve">17899061496828 </t>
  </si>
  <si>
    <t xml:space="preserve">7899061496807  </t>
  </si>
  <si>
    <t xml:space="preserve">17899061496804 </t>
  </si>
  <si>
    <t xml:space="preserve">7899061494605  </t>
  </si>
  <si>
    <t xml:space="preserve">17899061494602 </t>
  </si>
  <si>
    <t xml:space="preserve">7899061496869  </t>
  </si>
  <si>
    <t xml:space="preserve">17899061496866 </t>
  </si>
  <si>
    <t xml:space="preserve">7899061522773  </t>
  </si>
  <si>
    <t xml:space="preserve">17899061522770 </t>
  </si>
  <si>
    <t xml:space="preserve">7899061545703  </t>
  </si>
  <si>
    <t xml:space="preserve">17899061545700 </t>
  </si>
  <si>
    <t xml:space="preserve">7899061552329  </t>
  </si>
  <si>
    <t xml:space="preserve">17899061552326 </t>
  </si>
  <si>
    <t xml:space="preserve">7899061496876  </t>
  </si>
  <si>
    <t xml:space="preserve">17899061496873 </t>
  </si>
  <si>
    <t xml:space="preserve">7899061552336  </t>
  </si>
  <si>
    <t xml:space="preserve">17899061552333 </t>
  </si>
  <si>
    <t xml:space="preserve">7899061552343  </t>
  </si>
  <si>
    <t xml:space="preserve">17899061552340 </t>
  </si>
  <si>
    <t xml:space="preserve">7899061552350  </t>
  </si>
  <si>
    <t xml:space="preserve">17899061552357 </t>
  </si>
  <si>
    <t xml:space="preserve">7899061545710  </t>
  </si>
  <si>
    <t xml:space="preserve">17899061545717 </t>
  </si>
  <si>
    <t xml:space="preserve">7899061552367  </t>
  </si>
  <si>
    <t xml:space="preserve">17899061552364 </t>
  </si>
  <si>
    <t xml:space="preserve">7899061522780  </t>
  </si>
  <si>
    <t xml:space="preserve">17899061522787 </t>
  </si>
  <si>
    <t xml:space="preserve">7899061552374  </t>
  </si>
  <si>
    <t xml:space="preserve">17899061552371 </t>
  </si>
  <si>
    <t xml:space="preserve">7899061522797  </t>
  </si>
  <si>
    <t xml:space="preserve">17899061522794 </t>
  </si>
  <si>
    <t xml:space="preserve">7899061552381  </t>
  </si>
  <si>
    <t xml:space="preserve">17899061552388 </t>
  </si>
  <si>
    <t xml:space="preserve">7899061545727  </t>
  </si>
  <si>
    <t xml:space="preserve">17899061545724 </t>
  </si>
  <si>
    <t xml:space="preserve">7899061496852  </t>
  </si>
  <si>
    <t xml:space="preserve">17899061496859 </t>
  </si>
  <si>
    <t xml:space="preserve">7899061547691  </t>
  </si>
  <si>
    <t xml:space="preserve">17899061547698 </t>
  </si>
  <si>
    <t xml:space="preserve">7899061547769  </t>
  </si>
  <si>
    <t xml:space="preserve">17899061547766 </t>
  </si>
  <si>
    <t xml:space="preserve">7899061522803  </t>
  </si>
  <si>
    <t xml:space="preserve">17899061522800 </t>
  </si>
  <si>
    <t xml:space="preserve">7899061545734  </t>
  </si>
  <si>
    <t xml:space="preserve">17899061545731 </t>
  </si>
  <si>
    <t xml:space="preserve">7899061522810  </t>
  </si>
  <si>
    <t xml:space="preserve">17899061522817 </t>
  </si>
  <si>
    <t xml:space="preserve">7899061552398  </t>
  </si>
  <si>
    <t xml:space="preserve">17899061552395 </t>
  </si>
  <si>
    <t xml:space="preserve">7899061496890  </t>
  </si>
  <si>
    <t xml:space="preserve">17899061496897 </t>
  </si>
  <si>
    <t xml:space="preserve">7899061553173  </t>
  </si>
  <si>
    <t xml:space="preserve">17899061553170 </t>
  </si>
  <si>
    <t xml:space="preserve">7899061496883  </t>
  </si>
  <si>
    <t xml:space="preserve">17899061496880 </t>
  </si>
  <si>
    <t xml:space="preserve">7899061527228  </t>
  </si>
  <si>
    <t xml:space="preserve">17899061527225 </t>
  </si>
  <si>
    <t xml:space="preserve">7899061552404  </t>
  </si>
  <si>
    <t xml:space="preserve">17899061552401 </t>
  </si>
  <si>
    <t xml:space="preserve">7899061552411  </t>
  </si>
  <si>
    <t xml:space="preserve">17899061552418 </t>
  </si>
  <si>
    <t xml:space="preserve">7899061536855  </t>
  </si>
  <si>
    <t xml:space="preserve">17899061536852 </t>
  </si>
  <si>
    <t xml:space="preserve">7899061537005  </t>
  </si>
  <si>
    <t xml:space="preserve">17899061537002 </t>
  </si>
  <si>
    <t xml:space="preserve">7899061521721  </t>
  </si>
  <si>
    <t xml:space="preserve">17899061521728 </t>
  </si>
  <si>
    <t xml:space="preserve">7899061525514  </t>
  </si>
  <si>
    <t xml:space="preserve">17899061525511 </t>
  </si>
  <si>
    <t xml:space="preserve">7899061552428  </t>
  </si>
  <si>
    <t xml:space="preserve">17899061552425 </t>
  </si>
  <si>
    <t xml:space="preserve">7899061553180  </t>
  </si>
  <si>
    <t xml:space="preserve">17899061553187 </t>
  </si>
  <si>
    <t xml:space="preserve">7899061496845  </t>
  </si>
  <si>
    <t xml:space="preserve">17899061496842 </t>
  </si>
  <si>
    <t xml:space="preserve">7899061527495  </t>
  </si>
  <si>
    <t xml:space="preserve">17899061527492 </t>
  </si>
  <si>
    <t xml:space="preserve">7899061549671  </t>
  </si>
  <si>
    <t xml:space="preserve">17899061549678 </t>
  </si>
  <si>
    <t xml:space="preserve">7899061549688  </t>
  </si>
  <si>
    <t xml:space="preserve">17899061549685 </t>
  </si>
  <si>
    <t xml:space="preserve">7899061549695  </t>
  </si>
  <si>
    <t xml:space="preserve">17899061549692 </t>
  </si>
  <si>
    <t xml:space="preserve">7899061549701  </t>
  </si>
  <si>
    <t xml:space="preserve">17899061549708 </t>
  </si>
  <si>
    <t xml:space="preserve">7899061549985  </t>
  </si>
  <si>
    <t xml:space="preserve">17899061549982 </t>
  </si>
  <si>
    <t xml:space="preserve">7899061549992  </t>
  </si>
  <si>
    <t xml:space="preserve">17899061549999 </t>
  </si>
  <si>
    <t xml:space="preserve">7899061484187  </t>
  </si>
  <si>
    <t xml:space="preserve">17899061484184 </t>
  </si>
  <si>
    <t xml:space="preserve">7899061406424  </t>
  </si>
  <si>
    <t xml:space="preserve">17899061406421 </t>
  </si>
  <si>
    <t xml:space="preserve">7899061418625  </t>
  </si>
  <si>
    <t xml:space="preserve">17899061418622 </t>
  </si>
  <si>
    <t xml:space="preserve">7899061418632  </t>
  </si>
  <si>
    <t xml:space="preserve">17899061418639 </t>
  </si>
  <si>
    <t xml:space="preserve">7899061554750  </t>
  </si>
  <si>
    <t xml:space="preserve">17899061554757 </t>
  </si>
  <si>
    <t xml:space="preserve">7899061554767  </t>
  </si>
  <si>
    <t xml:space="preserve">17899061554764 </t>
  </si>
  <si>
    <t xml:space="preserve">7899061554774  </t>
  </si>
  <si>
    <t xml:space="preserve">17899061554771 </t>
  </si>
  <si>
    <t xml:space="preserve">7899061553890  </t>
  </si>
  <si>
    <t xml:space="preserve">17899061553897 </t>
  </si>
  <si>
    <t xml:space="preserve">7899061553906  </t>
  </si>
  <si>
    <t xml:space="preserve">17899061553903 </t>
  </si>
  <si>
    <t xml:space="preserve">7899061521196  </t>
  </si>
  <si>
    <t xml:space="preserve">17899061521193 </t>
  </si>
  <si>
    <t xml:space="preserve">7899061528171  </t>
  </si>
  <si>
    <t xml:space="preserve">17899061528178 </t>
  </si>
  <si>
    <t xml:space="preserve">7899061528188  </t>
  </si>
  <si>
    <t xml:space="preserve">17899061528185 </t>
  </si>
  <si>
    <t xml:space="preserve">7899061546632  </t>
  </si>
  <si>
    <t xml:space="preserve">17899061546639 </t>
  </si>
  <si>
    <t xml:space="preserve">7899061556068  </t>
  </si>
  <si>
    <t xml:space="preserve">17899061556065 </t>
  </si>
  <si>
    <t xml:space="preserve">7899061522315  </t>
  </si>
  <si>
    <t xml:space="preserve">7899061406837  </t>
  </si>
  <si>
    <t xml:space="preserve">7899061406844  </t>
  </si>
  <si>
    <t xml:space="preserve">7899061423162  </t>
  </si>
  <si>
    <t xml:space="preserve">17899061423169 </t>
  </si>
  <si>
    <t xml:space="preserve">7899061537876  </t>
  </si>
  <si>
    <t xml:space="preserve">7899061523916  </t>
  </si>
  <si>
    <t xml:space="preserve">7899061523923  </t>
  </si>
  <si>
    <t xml:space="preserve">7899061530136  </t>
  </si>
  <si>
    <t xml:space="preserve">7899061537715  </t>
  </si>
  <si>
    <t xml:space="preserve">7899061518189  </t>
  </si>
  <si>
    <t xml:space="preserve">7899061518172  </t>
  </si>
  <si>
    <t xml:space="preserve">7899061522179  </t>
  </si>
  <si>
    <t xml:space="preserve">7899061521738  </t>
  </si>
  <si>
    <t xml:space="preserve">7899061555795  </t>
  </si>
  <si>
    <t xml:space="preserve">7899061528386  </t>
  </si>
  <si>
    <t xml:space="preserve">7899061527952  </t>
  </si>
  <si>
    <t xml:space="preserve">7899061555788  </t>
  </si>
  <si>
    <t xml:space="preserve">7899061418236  </t>
  </si>
  <si>
    <t xml:space="preserve">17899061418233 </t>
  </si>
  <si>
    <t xml:space="preserve">7899061418533  </t>
  </si>
  <si>
    <t xml:space="preserve">17899061418530 </t>
  </si>
  <si>
    <t xml:space="preserve">7899061419882  </t>
  </si>
  <si>
    <t xml:space="preserve">7899061520649  </t>
  </si>
  <si>
    <t xml:space="preserve">7899061510190  </t>
  </si>
  <si>
    <t xml:space="preserve">7899061510138  </t>
  </si>
  <si>
    <t xml:space="preserve">7899061406851  </t>
  </si>
  <si>
    <t xml:space="preserve">17899061406858 </t>
  </si>
  <si>
    <t xml:space="preserve">7899061406868  </t>
  </si>
  <si>
    <t xml:space="preserve">17899061406865 </t>
  </si>
  <si>
    <t xml:space="preserve">7899061406875  </t>
  </si>
  <si>
    <t xml:space="preserve">17899061406872 </t>
  </si>
  <si>
    <t xml:space="preserve">7899061556938  </t>
  </si>
  <si>
    <t xml:space="preserve">17899061556935 </t>
  </si>
  <si>
    <t xml:space="preserve">7899061409814  </t>
  </si>
  <si>
    <t xml:space="preserve">17899061409811 </t>
  </si>
  <si>
    <t xml:space="preserve">7899061406882  </t>
  </si>
  <si>
    <t xml:space="preserve">17899061406889 </t>
  </si>
  <si>
    <t xml:space="preserve">7899061406899  </t>
  </si>
  <si>
    <t xml:space="preserve">17899061406896 </t>
  </si>
  <si>
    <t xml:space="preserve">7899061406905  </t>
  </si>
  <si>
    <t xml:space="preserve">17899061406902 </t>
  </si>
  <si>
    <t xml:space="preserve">7899061417444  </t>
  </si>
  <si>
    <t xml:space="preserve">17899061417441 </t>
  </si>
  <si>
    <t xml:space="preserve">7899061417451  </t>
  </si>
  <si>
    <t xml:space="preserve">17899061417458 </t>
  </si>
  <si>
    <t xml:space="preserve">7899061409807  </t>
  </si>
  <si>
    <t xml:space="preserve">17899061409804 </t>
  </si>
  <si>
    <t xml:space="preserve">7899061423179  </t>
  </si>
  <si>
    <t xml:space="preserve">17899061423176 </t>
  </si>
  <si>
    <t xml:space="preserve">7899061423186  </t>
  </si>
  <si>
    <t xml:space="preserve">17899061423183 </t>
  </si>
  <si>
    <t xml:space="preserve">7899061420147  </t>
  </si>
  <si>
    <t xml:space="preserve">17899061420144 </t>
  </si>
  <si>
    <t xml:space="preserve">7899061555740  </t>
  </si>
  <si>
    <t xml:space="preserve">17899061555747 </t>
  </si>
  <si>
    <t xml:space="preserve">7899061555733  </t>
  </si>
  <si>
    <t xml:space="preserve">17899061555730 </t>
  </si>
  <si>
    <t xml:space="preserve">7899061555726  </t>
  </si>
  <si>
    <t xml:space="preserve">17899061555723 </t>
  </si>
  <si>
    <t xml:space="preserve">7899061419592  </t>
  </si>
  <si>
    <t xml:space="preserve">17899061419599 </t>
  </si>
  <si>
    <t xml:space="preserve">7899061419608  </t>
  </si>
  <si>
    <t xml:space="preserve">17899061419605 </t>
  </si>
  <si>
    <t xml:space="preserve">7899061407742  </t>
  </si>
  <si>
    <t xml:space="preserve">17899061407749 </t>
  </si>
  <si>
    <t xml:space="preserve">7899061407797  </t>
  </si>
  <si>
    <t xml:space="preserve">17899061407794 </t>
  </si>
  <si>
    <t xml:space="preserve">7899061407803  </t>
  </si>
  <si>
    <t xml:space="preserve">17899061407800 </t>
  </si>
  <si>
    <t xml:space="preserve">7899061555771  </t>
  </si>
  <si>
    <t xml:space="preserve">17899061555778 </t>
  </si>
  <si>
    <t xml:space="preserve">7899061555764  </t>
  </si>
  <si>
    <t xml:space="preserve">17899061555761 </t>
  </si>
  <si>
    <t xml:space="preserve">7899061555757  </t>
  </si>
  <si>
    <t xml:space="preserve">17899061555754 </t>
  </si>
  <si>
    <t xml:space="preserve">7899061418243  </t>
  </si>
  <si>
    <t xml:space="preserve">17899061418240 </t>
  </si>
  <si>
    <t xml:space="preserve">7899061418540  </t>
  </si>
  <si>
    <t xml:space="preserve">17899061418547 </t>
  </si>
  <si>
    <t xml:space="preserve">7899061420345  </t>
  </si>
  <si>
    <t>178990614203426</t>
  </si>
  <si>
    <t xml:space="preserve">7899061418410  </t>
  </si>
  <si>
    <t xml:space="preserve">17899061418417 </t>
  </si>
  <si>
    <t xml:space="preserve">7899061419899  </t>
  </si>
  <si>
    <t xml:space="preserve">17899061419896 </t>
  </si>
  <si>
    <t xml:space="preserve">7899061510749  </t>
  </si>
  <si>
    <t xml:space="preserve">7899061510732  </t>
  </si>
  <si>
    <t xml:space="preserve">7899061510756  </t>
  </si>
  <si>
    <t xml:space="preserve">7899061510695  </t>
  </si>
  <si>
    <t xml:space="preserve">7899061510718  </t>
  </si>
  <si>
    <t xml:space="preserve">7899061522322  </t>
  </si>
  <si>
    <t xml:space="preserve">17899061522329 </t>
  </si>
  <si>
    <t xml:space="preserve">7899061521226  </t>
  </si>
  <si>
    <t xml:space="preserve">17899061521223 </t>
  </si>
  <si>
    <t xml:space="preserve">7899061406912  </t>
  </si>
  <si>
    <t xml:space="preserve">17899061406919 </t>
  </si>
  <si>
    <t xml:space="preserve">789906152241   </t>
  </si>
  <si>
    <t xml:space="preserve">17899061522411 </t>
  </si>
  <si>
    <t xml:space="preserve">7899061539566  </t>
  </si>
  <si>
    <t xml:space="preserve">17899061539563 </t>
  </si>
  <si>
    <t xml:space="preserve">7899061543143  </t>
  </si>
  <si>
    <t xml:space="preserve">17899061543140 </t>
  </si>
  <si>
    <t xml:space="preserve">7899061554125  </t>
  </si>
  <si>
    <t xml:space="preserve">17899061554122 </t>
  </si>
  <si>
    <t xml:space="preserve">7899061526603  </t>
  </si>
  <si>
    <t xml:space="preserve">17899061526600 </t>
  </si>
  <si>
    <t xml:space="preserve">7899061522513  </t>
  </si>
  <si>
    <t xml:space="preserve">17899061522510 </t>
  </si>
  <si>
    <t xml:space="preserve">7899061406929  </t>
  </si>
  <si>
    <t xml:space="preserve">17899061406926 </t>
  </si>
  <si>
    <t xml:space="preserve">7899061543426  </t>
  </si>
  <si>
    <t xml:space="preserve">17899061543423 </t>
  </si>
  <si>
    <t xml:space="preserve">7899061556754  </t>
  </si>
  <si>
    <t xml:space="preserve">17899061556751 </t>
  </si>
  <si>
    <t xml:space="preserve">7899061553401  </t>
  </si>
  <si>
    <t xml:space="preserve">17899061553408 </t>
  </si>
  <si>
    <t xml:space="preserve">7899061490072  </t>
  </si>
  <si>
    <t xml:space="preserve">17899061490079 </t>
  </si>
  <si>
    <t xml:space="preserve">7899061423209  </t>
  </si>
  <si>
    <t xml:space="preserve">17899061423206 </t>
  </si>
  <si>
    <t xml:space="preserve">7899061490102  </t>
  </si>
  <si>
    <t xml:space="preserve">17899061490109 </t>
  </si>
  <si>
    <t xml:space="preserve">7899061511531  </t>
  </si>
  <si>
    <t xml:space="preserve">17899061511538 </t>
  </si>
  <si>
    <t xml:space="preserve">7899061555177  </t>
  </si>
  <si>
    <t xml:space="preserve">17899061555174 </t>
  </si>
  <si>
    <t xml:space="preserve">7899061523022  </t>
  </si>
  <si>
    <t xml:space="preserve">17899061523029 </t>
  </si>
  <si>
    <t xml:space="preserve">7899061481049  </t>
  </si>
  <si>
    <t xml:space="preserve">17899061481046 </t>
  </si>
  <si>
    <t xml:space="preserve">7899061511630  </t>
  </si>
  <si>
    <t xml:space="preserve">17899061511637 </t>
  </si>
  <si>
    <t xml:space="preserve">7899061409432  </t>
  </si>
  <si>
    <t xml:space="preserve">17899061409439 </t>
  </si>
  <si>
    <t xml:space="preserve">7899061551650  </t>
  </si>
  <si>
    <t xml:space="preserve">17899061551657 </t>
  </si>
  <si>
    <t xml:space="preserve">7899061481667  </t>
  </si>
  <si>
    <t xml:space="preserve">17899061481664 </t>
  </si>
  <si>
    <t xml:space="preserve">7899061526863  </t>
  </si>
  <si>
    <t xml:space="preserve">17899061526860 </t>
  </si>
  <si>
    <t xml:space="preserve">7899061511685  </t>
  </si>
  <si>
    <t xml:space="preserve">17899061511682 </t>
  </si>
  <si>
    <t xml:space="preserve">7899061517755  </t>
  </si>
  <si>
    <t xml:space="preserve">17899061517752 </t>
  </si>
  <si>
    <t xml:space="preserve">7899061486655  </t>
  </si>
  <si>
    <t xml:space="preserve">17899061486652 </t>
  </si>
  <si>
    <t xml:space="preserve">7899061521769  </t>
  </si>
  <si>
    <t xml:space="preserve">17899061521766 </t>
  </si>
  <si>
    <t xml:space="preserve">7899061540340  </t>
  </si>
  <si>
    <t xml:space="preserve">17899061540347 </t>
  </si>
  <si>
    <t xml:space="preserve">7899061420390  </t>
  </si>
  <si>
    <t xml:space="preserve">17899061420397 </t>
  </si>
  <si>
    <t xml:space="preserve">7899061557423  </t>
  </si>
  <si>
    <t xml:space="preserve">17899061557420 </t>
  </si>
  <si>
    <t xml:space="preserve">7899061540357  </t>
  </si>
  <si>
    <t xml:space="preserve">17899061540354 </t>
  </si>
  <si>
    <t xml:space="preserve">7899061420154  </t>
  </si>
  <si>
    <t xml:space="preserve">17899061420151 </t>
  </si>
  <si>
    <t xml:space="preserve">7899061554996  </t>
  </si>
  <si>
    <t xml:space="preserve">17899061554993 </t>
  </si>
  <si>
    <t xml:space="preserve">7899061528393  </t>
  </si>
  <si>
    <t xml:space="preserve">17899061528390 </t>
  </si>
  <si>
    <t xml:space="preserve">7899061549718  </t>
  </si>
  <si>
    <t xml:space="preserve">17899061549715 </t>
  </si>
  <si>
    <t xml:space="preserve">7899061510817  </t>
  </si>
  <si>
    <t xml:space="preserve">17899061510814 </t>
  </si>
  <si>
    <t xml:space="preserve">7899061406936  </t>
  </si>
  <si>
    <t xml:space="preserve">17899061406933 </t>
  </si>
  <si>
    <t xml:space="preserve">7899061557546  </t>
  </si>
  <si>
    <t xml:space="preserve">17899061557543 </t>
  </si>
  <si>
    <t xml:space="preserve">7899061419745  </t>
  </si>
  <si>
    <t xml:space="preserve">17899061419742 </t>
  </si>
  <si>
    <t xml:space="preserve">7899061406943  </t>
  </si>
  <si>
    <t xml:space="preserve">17899061406940 </t>
  </si>
  <si>
    <t xml:space="preserve">7899061417482  </t>
  </si>
  <si>
    <t xml:space="preserve">17899061417489 </t>
  </si>
  <si>
    <t xml:space="preserve">7899061556761  </t>
  </si>
  <si>
    <t xml:space="preserve">17899061556768 </t>
  </si>
  <si>
    <t xml:space="preserve">7899061408824  </t>
  </si>
  <si>
    <t xml:space="preserve">17899061408821 </t>
  </si>
  <si>
    <t xml:space="preserve">7899061555948  </t>
  </si>
  <si>
    <t xml:space="preserve">17899061555945 </t>
  </si>
  <si>
    <t xml:space="preserve">7899061556174  </t>
  </si>
  <si>
    <t xml:space="preserve">17899061556171 </t>
  </si>
  <si>
    <t xml:space="preserve">7899061406448  </t>
  </si>
  <si>
    <t xml:space="preserve">17899061406445 </t>
  </si>
  <si>
    <t xml:space="preserve">7899061555245  </t>
  </si>
  <si>
    <t xml:space="preserve">17899061555242 </t>
  </si>
  <si>
    <t xml:space="preserve">7899061555924  </t>
  </si>
  <si>
    <t xml:space="preserve">17899061555921 </t>
  </si>
  <si>
    <t xml:space="preserve">7899061555276  </t>
  </si>
  <si>
    <t xml:space="preserve">17899061555273 </t>
  </si>
  <si>
    <t xml:space="preserve">7899061557539  </t>
  </si>
  <si>
    <t xml:space="preserve">17899061557536 </t>
  </si>
  <si>
    <t xml:space="preserve">7899061419691  </t>
  </si>
  <si>
    <t xml:space="preserve">17899061419698 </t>
  </si>
  <si>
    <t xml:space="preserve">7899061419059  </t>
  </si>
  <si>
    <t xml:space="preserve">17899061419056 </t>
  </si>
  <si>
    <t xml:space="preserve">7899061419004  </t>
  </si>
  <si>
    <t xml:space="preserve">17899061419001 </t>
  </si>
  <si>
    <t xml:space="preserve">7899061419905  </t>
  </si>
  <si>
    <t xml:space="preserve">17899061419902 </t>
  </si>
  <si>
    <t xml:space="preserve">7899061556075  </t>
  </si>
  <si>
    <t xml:space="preserve">17899061556072 </t>
  </si>
  <si>
    <t xml:space="preserve">7899061555931  </t>
  </si>
  <si>
    <t xml:space="preserve">17899061555938 </t>
  </si>
  <si>
    <t xml:space="preserve">7899061519759  </t>
  </si>
  <si>
    <t xml:space="preserve">17899061519756 </t>
  </si>
  <si>
    <t xml:space="preserve">7899061481735  </t>
  </si>
  <si>
    <t xml:space="preserve">17899061481732 </t>
  </si>
  <si>
    <t xml:space="preserve">7899061515348  </t>
  </si>
  <si>
    <t xml:space="preserve">7899061523602  </t>
  </si>
  <si>
    <t xml:space="preserve">7899061523039  </t>
  </si>
  <si>
    <t xml:space="preserve">7899061510527  </t>
  </si>
  <si>
    <t xml:space="preserve">7899061510411  </t>
  </si>
  <si>
    <t xml:space="preserve">7899061510572  </t>
  </si>
  <si>
    <t xml:space="preserve">7899061510664  </t>
  </si>
  <si>
    <t xml:space="preserve">7899061510657  </t>
  </si>
  <si>
    <t xml:space="preserve">7899061510480  </t>
  </si>
  <si>
    <t xml:space="preserve">7899061510602  </t>
  </si>
  <si>
    <t xml:space="preserve">7899061510497  </t>
  </si>
  <si>
    <t xml:space="preserve">7899061510435  </t>
  </si>
  <si>
    <t xml:space="preserve">7899061510442  </t>
  </si>
  <si>
    <t xml:space="preserve">7899061510459  </t>
  </si>
  <si>
    <t xml:space="preserve">7899061557478  </t>
  </si>
  <si>
    <t xml:space="preserve">17899061557475 </t>
  </si>
  <si>
    <t xml:space="preserve">7899061554781  </t>
  </si>
  <si>
    <t xml:space="preserve">17899061554788 </t>
  </si>
  <si>
    <t xml:space="preserve">7899061553913  </t>
  </si>
  <si>
    <t xml:space="preserve">17899061553910 </t>
  </si>
  <si>
    <t xml:space="preserve">7899061546649  </t>
  </si>
  <si>
    <t xml:space="preserve">17899061546646 </t>
  </si>
  <si>
    <t xml:space="preserve">7899061556082  </t>
  </si>
  <si>
    <t xml:space="preserve">17899061556089 </t>
  </si>
  <si>
    <t xml:space="preserve">7899061553616  </t>
  </si>
  <si>
    <t xml:space="preserve">17899061553613 </t>
  </si>
  <si>
    <t xml:space="preserve">7899061505356  </t>
  </si>
  <si>
    <t xml:space="preserve">17899061505353 </t>
  </si>
  <si>
    <t xml:space="preserve">7899061505325  </t>
  </si>
  <si>
    <t xml:space="preserve">17899061505322 </t>
  </si>
  <si>
    <t xml:space="preserve">7899061505295  </t>
  </si>
  <si>
    <t xml:space="preserve">17899061505292 </t>
  </si>
  <si>
    <t xml:space="preserve">7899061526825  </t>
  </si>
  <si>
    <t xml:space="preserve">17899061526822 </t>
  </si>
  <si>
    <t xml:space="preserve">7899061550790  </t>
  </si>
  <si>
    <t xml:space="preserve">17899061550797 </t>
  </si>
  <si>
    <t xml:space="preserve">7899061553623  </t>
  </si>
  <si>
    <t xml:space="preserve">17899061553620 </t>
  </si>
  <si>
    <t xml:space="preserve">7899061553630  </t>
  </si>
  <si>
    <t xml:space="preserve">17899061553637 </t>
  </si>
  <si>
    <t xml:space="preserve">7899061553678  </t>
  </si>
  <si>
    <t xml:space="preserve">17899061553675 </t>
  </si>
  <si>
    <t xml:space="preserve">7899061527501  </t>
  </si>
  <si>
    <t xml:space="preserve">17899061527508 </t>
  </si>
  <si>
    <t xml:space="preserve">7899061542603  </t>
  </si>
  <si>
    <t xml:space="preserve">17899061542600 </t>
  </si>
  <si>
    <t xml:space="preserve">7899061527518  </t>
  </si>
  <si>
    <t xml:space="preserve">17899061527515 </t>
  </si>
  <si>
    <t xml:space="preserve">7899061542610  </t>
  </si>
  <si>
    <t xml:space="preserve">17899061542617 </t>
  </si>
  <si>
    <t xml:space="preserve">7899061527525  </t>
  </si>
  <si>
    <t xml:space="preserve">17899061527522 </t>
  </si>
  <si>
    <t xml:space="preserve">7899061542627  </t>
  </si>
  <si>
    <t xml:space="preserve">17899061542624 </t>
  </si>
  <si>
    <t xml:space="preserve">7899061550806  </t>
  </si>
  <si>
    <t xml:space="preserve">17899061550803 </t>
  </si>
  <si>
    <t xml:space="preserve">7899061521240  </t>
  </si>
  <si>
    <t xml:space="preserve">17899061521247 </t>
  </si>
  <si>
    <t xml:space="preserve">7899061406950  </t>
  </si>
  <si>
    <t xml:space="preserve">17899061406957 </t>
  </si>
  <si>
    <t xml:space="preserve">7899061556914  </t>
  </si>
  <si>
    <t xml:space="preserve">17899061556911 </t>
  </si>
  <si>
    <t xml:space="preserve">7899061550318  </t>
  </si>
  <si>
    <t xml:space="preserve">17899061550315 </t>
  </si>
  <si>
    <t xml:space="preserve">7899061537265  </t>
  </si>
  <si>
    <t xml:space="preserve">17899061537262 </t>
  </si>
  <si>
    <t xml:space="preserve">7899061539573  </t>
  </si>
  <si>
    <t xml:space="preserve">17899061539570 </t>
  </si>
  <si>
    <t xml:space="preserve">7899061412319  </t>
  </si>
  <si>
    <t xml:space="preserve">17899061412316 </t>
  </si>
  <si>
    <t xml:space="preserve">7899061543150  </t>
  </si>
  <si>
    <t xml:space="preserve">17899061543157 </t>
  </si>
  <si>
    <t xml:space="preserve">7899061554132  </t>
  </si>
  <si>
    <t xml:space="preserve">17899061554139 </t>
  </si>
  <si>
    <t xml:space="preserve">7899061525019  </t>
  </si>
  <si>
    <t xml:space="preserve">17899061525016 </t>
  </si>
  <si>
    <t xml:space="preserve">7899061529376  </t>
  </si>
  <si>
    <t xml:space="preserve">17899061529373 </t>
  </si>
  <si>
    <t xml:space="preserve">7899061406967  </t>
  </si>
  <si>
    <t xml:space="preserve">17899061406964 </t>
  </si>
  <si>
    <t xml:space="preserve">7899061417499  </t>
  </si>
  <si>
    <t xml:space="preserve">17899061417496 </t>
  </si>
  <si>
    <t xml:space="preserve">7899061543433  </t>
  </si>
  <si>
    <t xml:space="preserve">17899061543430 </t>
  </si>
  <si>
    <t xml:space="preserve">7899061556778  </t>
  </si>
  <si>
    <t xml:space="preserve">17899061556775 </t>
  </si>
  <si>
    <t xml:space="preserve">7899061412197  </t>
  </si>
  <si>
    <t xml:space="preserve">17899061412194 </t>
  </si>
  <si>
    <t xml:space="preserve">7899061537623  </t>
  </si>
  <si>
    <t xml:space="preserve">17899061537620 </t>
  </si>
  <si>
    <t xml:space="preserve">7899061553418  </t>
  </si>
  <si>
    <t xml:space="preserve">17899061553415 </t>
  </si>
  <si>
    <t xml:space="preserve">7899061423223  </t>
  </si>
  <si>
    <t xml:space="preserve">17899061423220 </t>
  </si>
  <si>
    <t xml:space="preserve">7899061412425  </t>
  </si>
  <si>
    <t xml:space="preserve">17899061412422 </t>
  </si>
  <si>
    <t xml:space="preserve">7899061555184  </t>
  </si>
  <si>
    <t xml:space="preserve">17899061555181 </t>
  </si>
  <si>
    <t xml:space="preserve">7899061553142  </t>
  </si>
  <si>
    <t xml:space="preserve">17899061553149 </t>
  </si>
  <si>
    <t xml:space="preserve">7899061527266  </t>
  </si>
  <si>
    <t xml:space="preserve">17899061527263 </t>
  </si>
  <si>
    <t xml:space="preserve">7899061537739  </t>
  </si>
  <si>
    <t xml:space="preserve">17899061537736 </t>
  </si>
  <si>
    <t xml:space="preserve">7899061536862  </t>
  </si>
  <si>
    <t xml:space="preserve">17899061536869 </t>
  </si>
  <si>
    <t xml:space="preserve">7899061405304  </t>
  </si>
  <si>
    <t xml:space="preserve">17899061405301 </t>
  </si>
  <si>
    <t xml:space="preserve">7899061405205  </t>
  </si>
  <si>
    <t xml:space="preserve">17899061405202 </t>
  </si>
  <si>
    <t xml:space="preserve">7899061405403  </t>
  </si>
  <si>
    <t xml:space="preserve">17899061405400 </t>
  </si>
  <si>
    <t xml:space="preserve">7899061537029  </t>
  </si>
  <si>
    <t xml:space="preserve">17899061537026 </t>
  </si>
  <si>
    <t xml:space="preserve">7899061406455  </t>
  </si>
  <si>
    <t xml:space="preserve">17899061406452 </t>
  </si>
  <si>
    <t xml:space="preserve">7899061521783  </t>
  </si>
  <si>
    <t xml:space="preserve">17899061521780 </t>
  </si>
  <si>
    <t xml:space="preserve">7899061555009  </t>
  </si>
  <si>
    <t xml:space="preserve">17899061555006 </t>
  </si>
  <si>
    <t xml:space="preserve">7899061528409  </t>
  </si>
  <si>
    <t xml:space="preserve">17899061528406 </t>
  </si>
  <si>
    <t xml:space="preserve">7899061549725  </t>
  </si>
  <si>
    <t xml:space="preserve">17899061549722 </t>
  </si>
  <si>
    <t xml:space="preserve">7899061550004  </t>
  </si>
  <si>
    <t xml:space="preserve">17899061550001 </t>
  </si>
  <si>
    <t xml:space="preserve">7899061409784  </t>
  </si>
  <si>
    <t xml:space="preserve">17899061409781 </t>
  </si>
  <si>
    <t xml:space="preserve">7899061525521  </t>
  </si>
  <si>
    <t xml:space="preserve">17899061525528 </t>
  </si>
  <si>
    <t xml:space="preserve">7899061554798  </t>
  </si>
  <si>
    <t xml:space="preserve">17899061554795 </t>
  </si>
  <si>
    <t xml:space="preserve">7899061553920  </t>
  </si>
  <si>
    <t xml:space="preserve">17899061553927 </t>
  </si>
  <si>
    <t xml:space="preserve">7899061546656  </t>
  </si>
  <si>
    <t xml:space="preserve">17899061546653 </t>
  </si>
  <si>
    <t xml:space="preserve">7899061418250  </t>
  </si>
  <si>
    <t xml:space="preserve">17899061418257 </t>
  </si>
  <si>
    <t xml:space="preserve">7899061418557  </t>
  </si>
  <si>
    <t xml:space="preserve">17899061418554 </t>
  </si>
  <si>
    <t xml:space="preserve">7899061420352  </t>
  </si>
  <si>
    <t xml:space="preserve">17899061420359 </t>
  </si>
  <si>
    <t xml:space="preserve">7899061419929  </t>
  </si>
  <si>
    <t xml:space="preserve">17899061419926 </t>
  </si>
  <si>
    <t xml:space="preserve">7899061556099  </t>
  </si>
  <si>
    <t xml:space="preserve">17899061556096 </t>
  </si>
  <si>
    <t xml:space="preserve">7899061493875  </t>
  </si>
  <si>
    <t xml:space="preserve">17899061493872 </t>
  </si>
  <si>
    <t xml:space="preserve">7899061553647  </t>
  </si>
  <si>
    <t xml:space="preserve">17899061553644 </t>
  </si>
  <si>
    <t xml:space="preserve">7899061527532  </t>
  </si>
  <si>
    <t xml:space="preserve">17899061527539 </t>
  </si>
  <si>
    <t xml:space="preserve">7899061542634  </t>
  </si>
  <si>
    <t xml:space="preserve">17899061542631 </t>
  </si>
  <si>
    <t xml:space="preserve">7899061542641  </t>
  </si>
  <si>
    <t xml:space="preserve">17899061542648 </t>
  </si>
  <si>
    <t xml:space="preserve">7899061527549  </t>
  </si>
  <si>
    <t xml:space="preserve">17899061527546 </t>
  </si>
  <si>
    <t xml:space="preserve">7899061550813  </t>
  </si>
  <si>
    <t xml:space="preserve">17899061550810 </t>
  </si>
  <si>
    <t xml:space="preserve">7899061420215  </t>
  </si>
  <si>
    <t xml:space="preserve">17899061420212 </t>
  </si>
  <si>
    <t xml:space="preserve">7899061420659  </t>
  </si>
  <si>
    <t xml:space="preserve">17899061420656 </t>
  </si>
  <si>
    <t xml:space="preserve">7899061420666  </t>
  </si>
  <si>
    <t xml:space="preserve">17899061420663 </t>
  </si>
  <si>
    <t xml:space="preserve">7899061417161  </t>
  </si>
  <si>
    <t xml:space="preserve">17899061417168 </t>
  </si>
  <si>
    <t xml:space="preserve">7899061417178  </t>
  </si>
  <si>
    <t xml:space="preserve">17899061417175 </t>
  </si>
  <si>
    <t xml:space="preserve">7899061409586  </t>
  </si>
  <si>
    <t xml:space="preserve">17899061409583 </t>
  </si>
  <si>
    <t xml:space="preserve">7899061409593  </t>
  </si>
  <si>
    <t xml:space="preserve">17899061409590 </t>
  </si>
  <si>
    <t xml:space="preserve">7899061409609  </t>
  </si>
  <si>
    <t xml:space="preserve">17899061409606 </t>
  </si>
  <si>
    <t xml:space="preserve">7899061417284  </t>
  </si>
  <si>
    <t xml:space="preserve">17899061417281 </t>
  </si>
  <si>
    <t xml:space="preserve">7899061423728  </t>
  </si>
  <si>
    <t xml:space="preserve">17899061423725 </t>
  </si>
  <si>
    <t xml:space="preserve">7899061423230  </t>
  </si>
  <si>
    <t xml:space="preserve">17899061423237 </t>
  </si>
  <si>
    <t xml:space="preserve">7899061420697  </t>
  </si>
  <si>
    <t xml:space="preserve">17899061420694 </t>
  </si>
  <si>
    <t xml:space="preserve">7899061420703  </t>
  </si>
  <si>
    <t xml:space="preserve">17899061420700 </t>
  </si>
  <si>
    <t xml:space="preserve">7899061417185  </t>
  </si>
  <si>
    <t xml:space="preserve">17899061417182 </t>
  </si>
  <si>
    <t xml:space="preserve">7899061417192  </t>
  </si>
  <si>
    <t xml:space="preserve">17899061417199 </t>
  </si>
  <si>
    <t xml:space="preserve">7899061423605  </t>
  </si>
  <si>
    <t xml:space="preserve">17899061423602 </t>
  </si>
  <si>
    <t xml:space="preserve">7899061418564  </t>
  </si>
  <si>
    <t xml:space="preserve">17899061418561 </t>
  </si>
  <si>
    <t xml:space="preserve">7899061406578  </t>
  </si>
  <si>
    <t xml:space="preserve">17899061406575 </t>
  </si>
  <si>
    <t xml:space="preserve">7899061421304  </t>
  </si>
  <si>
    <t xml:space="preserve">17899061421301 </t>
  </si>
  <si>
    <t xml:space="preserve">7899061406585  </t>
  </si>
  <si>
    <t xml:space="preserve">17899061406582 </t>
  </si>
  <si>
    <t xml:space="preserve">7899061423247  </t>
  </si>
  <si>
    <t xml:space="preserve">17899061423244 </t>
  </si>
  <si>
    <t xml:space="preserve">7899061421113  </t>
  </si>
  <si>
    <t xml:space="preserve">17899061421110 </t>
  </si>
  <si>
    <t xml:space="preserve">7899061423407  </t>
  </si>
  <si>
    <t xml:space="preserve">17899061423404 </t>
  </si>
  <si>
    <t xml:space="preserve">7899061418571  </t>
  </si>
  <si>
    <t xml:space="preserve">17899061418578 </t>
  </si>
  <si>
    <t xml:space="preserve">7899061420369  </t>
  </si>
  <si>
    <t xml:space="preserve">17899061420366 </t>
  </si>
  <si>
    <t xml:space="preserve">7899061420673  </t>
  </si>
  <si>
    <t xml:space="preserve">17899061420670 </t>
  </si>
  <si>
    <t xml:space="preserve">7899061423834  </t>
  </si>
  <si>
    <t xml:space="preserve">17899061423831 </t>
  </si>
  <si>
    <t xml:space="preserve">7899061421311  </t>
  </si>
  <si>
    <t xml:space="preserve">17899061421318 </t>
  </si>
  <si>
    <t xml:space="preserve">7899061423735  </t>
  </si>
  <si>
    <t xml:space="preserve">17899061423732 </t>
  </si>
  <si>
    <t xml:space="preserve">7899061423940  </t>
  </si>
  <si>
    <t xml:space="preserve">17899061423947 </t>
  </si>
  <si>
    <t xml:space="preserve">7899061423254  </t>
  </si>
  <si>
    <t xml:space="preserve">17899061423251 </t>
  </si>
  <si>
    <t xml:space="preserve">7899061421120  </t>
  </si>
  <si>
    <t xml:space="preserve">17899061421127 </t>
  </si>
  <si>
    <t xml:space="preserve">7899061423612  </t>
  </si>
  <si>
    <t xml:space="preserve">17899061423619 </t>
  </si>
  <si>
    <t xml:space="preserve">7899061423414  </t>
  </si>
  <si>
    <t xml:space="preserve">17899061423411 </t>
  </si>
  <si>
    <t xml:space="preserve">7899061423490  </t>
  </si>
  <si>
    <t xml:space="preserve">17899061423497 </t>
  </si>
  <si>
    <t xml:space="preserve">7899061417208  </t>
  </si>
  <si>
    <t xml:space="preserve">17899061417205 </t>
  </si>
  <si>
    <t xml:space="preserve">7899061423841  </t>
  </si>
  <si>
    <t xml:space="preserve">17899061423848 </t>
  </si>
  <si>
    <t xml:space="preserve">7899061423742  </t>
  </si>
  <si>
    <t xml:space="preserve">17899061423749 </t>
  </si>
  <si>
    <t xml:space="preserve">7899061423957  </t>
  </si>
  <si>
    <t xml:space="preserve">17899061423954 </t>
  </si>
  <si>
    <t xml:space="preserve">7899061423261  </t>
  </si>
  <si>
    <t xml:space="preserve">17899061423268 </t>
  </si>
  <si>
    <t xml:space="preserve">7899061423629  </t>
  </si>
  <si>
    <t xml:space="preserve">17899061423626 </t>
  </si>
  <si>
    <t xml:space="preserve">7899061423506  </t>
  </si>
  <si>
    <t xml:space="preserve">17899061423503 </t>
  </si>
  <si>
    <t xml:space="preserve">7899061418588  </t>
  </si>
  <si>
    <t xml:space="preserve">17899061418585 </t>
  </si>
  <si>
    <t xml:space="preserve">7899061423865  </t>
  </si>
  <si>
    <t xml:space="preserve">17899061423862 </t>
  </si>
  <si>
    <t xml:space="preserve">7899061423872  </t>
  </si>
  <si>
    <t xml:space="preserve">17899061423879 </t>
  </si>
  <si>
    <t xml:space="preserve">7899061423858  </t>
  </si>
  <si>
    <t xml:space="preserve">17899061423855 </t>
  </si>
  <si>
    <t xml:space="preserve">7899061423759  </t>
  </si>
  <si>
    <t xml:space="preserve">17899061423756 </t>
  </si>
  <si>
    <t xml:space="preserve">7899061423964  </t>
  </si>
  <si>
    <t xml:space="preserve">17899061423961 </t>
  </si>
  <si>
    <t xml:space="preserve">7899061423278  </t>
  </si>
  <si>
    <t xml:space="preserve">17899061423275 </t>
  </si>
  <si>
    <t xml:space="preserve">7899061423636  </t>
  </si>
  <si>
    <t xml:space="preserve">17899061423633 </t>
  </si>
  <si>
    <t xml:space="preserve">7899061423513  </t>
  </si>
  <si>
    <t xml:space="preserve">17899061423510 </t>
  </si>
  <si>
    <t xml:space="preserve">7899061406646  </t>
  </si>
  <si>
    <t xml:space="preserve">17899061406643 </t>
  </si>
  <si>
    <t xml:space="preserve">7899061423766  </t>
  </si>
  <si>
    <t xml:space="preserve">17899061423763 </t>
  </si>
  <si>
    <t xml:space="preserve">7899061423971  </t>
  </si>
  <si>
    <t xml:space="preserve">17899061423978 </t>
  </si>
  <si>
    <t xml:space="preserve">7899061423988  </t>
  </si>
  <si>
    <t xml:space="preserve">17899061423985 </t>
  </si>
  <si>
    <t xml:space="preserve">7899061423285  </t>
  </si>
  <si>
    <t xml:space="preserve">17899061423282 </t>
  </si>
  <si>
    <t xml:space="preserve">7899061423292  </t>
  </si>
  <si>
    <t xml:space="preserve">17899061423299 </t>
  </si>
  <si>
    <t xml:space="preserve">7899061420680  </t>
  </si>
  <si>
    <t xml:space="preserve">17899061420687 </t>
  </si>
  <si>
    <t xml:space="preserve">7899061421137  </t>
  </si>
  <si>
    <t xml:space="preserve">17899061421134 </t>
  </si>
  <si>
    <t xml:space="preserve">7899061423643  </t>
  </si>
  <si>
    <t xml:space="preserve">17899061423640 </t>
  </si>
  <si>
    <t xml:space="preserve">7899061423650  </t>
  </si>
  <si>
    <t xml:space="preserve">17899061423657 </t>
  </si>
  <si>
    <t xml:space="preserve">7899061423438  </t>
  </si>
  <si>
    <t xml:space="preserve">17899061423435 </t>
  </si>
  <si>
    <t xml:space="preserve">7899061415754  </t>
  </si>
  <si>
    <t xml:space="preserve">17899061415751 </t>
  </si>
  <si>
    <t xml:space="preserve">7899061423520  </t>
  </si>
  <si>
    <t xml:space="preserve">17899061423527 </t>
  </si>
  <si>
    <t xml:space="preserve">7899061423537  </t>
  </si>
  <si>
    <t xml:space="preserve">17899061423534 </t>
  </si>
  <si>
    <t xml:space="preserve">7899061418656  </t>
  </si>
  <si>
    <t xml:space="preserve">17899061418653 </t>
  </si>
  <si>
    <t xml:space="preserve">7899061420376  </t>
  </si>
  <si>
    <t xml:space="preserve">17899061420373 </t>
  </si>
  <si>
    <t xml:space="preserve">7899061539580  </t>
  </si>
  <si>
    <t xml:space="preserve">17899061539587 </t>
  </si>
  <si>
    <t xml:space="preserve">7899061543167  </t>
  </si>
  <si>
    <t xml:space="preserve">17899061543164 </t>
  </si>
  <si>
    <t xml:space="preserve">7899061543440  </t>
  </si>
  <si>
    <t xml:space="preserve">17899061543447 </t>
  </si>
  <si>
    <t xml:space="preserve">7899061550325  </t>
  </si>
  <si>
    <t xml:space="preserve">17899061550322 </t>
  </si>
  <si>
    <t xml:space="preserve">7899061550332  </t>
  </si>
  <si>
    <t xml:space="preserve">17899061550339 </t>
  </si>
  <si>
    <t xml:space="preserve">7899061550349  </t>
  </si>
  <si>
    <t xml:space="preserve">17899061550346 </t>
  </si>
  <si>
    <t xml:space="preserve">7899061550356  </t>
  </si>
  <si>
    <t xml:space="preserve">17899061550353 </t>
  </si>
  <si>
    <t xml:space="preserve">7899061550363  </t>
  </si>
  <si>
    <t xml:space="preserve">17899061550360 </t>
  </si>
  <si>
    <t xml:space="preserve">7899061550370  </t>
  </si>
  <si>
    <t xml:space="preserve">17899061550377 </t>
  </si>
  <si>
    <t xml:space="preserve">7899061550387  </t>
  </si>
  <si>
    <t xml:space="preserve">17899061550384 </t>
  </si>
  <si>
    <t xml:space="preserve">7899061550394  </t>
  </si>
  <si>
    <t xml:space="preserve">17899061550391 </t>
  </si>
  <si>
    <t xml:space="preserve">7899061550400  </t>
  </si>
  <si>
    <t xml:space="preserve">17899061550407 </t>
  </si>
  <si>
    <t xml:space="preserve">7899061550417  </t>
  </si>
  <si>
    <t xml:space="preserve">17899061550414 </t>
  </si>
  <si>
    <t xml:space="preserve">7899061549732  </t>
  </si>
  <si>
    <t xml:space="preserve">17899061549739 </t>
  </si>
  <si>
    <t xml:space="preserve">7899061549749  </t>
  </si>
  <si>
    <t xml:space="preserve">17899061549746 </t>
  </si>
  <si>
    <t xml:space="preserve">7899061549756  </t>
  </si>
  <si>
    <t xml:space="preserve">17899061549753 </t>
  </si>
  <si>
    <t xml:space="preserve">7899061549763  </t>
  </si>
  <si>
    <t xml:space="preserve">17899061549760 </t>
  </si>
  <si>
    <t xml:space="preserve">7899061549770  </t>
  </si>
  <si>
    <t xml:space="preserve">17899061549777 </t>
  </si>
  <si>
    <t xml:space="preserve">7899061549787  </t>
  </si>
  <si>
    <t xml:space="preserve">17899061549784 </t>
  </si>
  <si>
    <t xml:space="preserve">7899061549794  </t>
  </si>
  <si>
    <t xml:space="preserve">17899061549791 </t>
  </si>
  <si>
    <t xml:space="preserve">7899061549800  </t>
  </si>
  <si>
    <t xml:space="preserve">17899061549807 </t>
  </si>
  <si>
    <t xml:space="preserve">7899061549817  </t>
  </si>
  <si>
    <t xml:space="preserve">17899061549814 </t>
  </si>
  <si>
    <t xml:space="preserve">7899061549824  </t>
  </si>
  <si>
    <t xml:space="preserve">17899061549821 </t>
  </si>
  <si>
    <t xml:space="preserve">7899061542658  </t>
  </si>
  <si>
    <t xml:space="preserve">17899061542655 </t>
  </si>
  <si>
    <t xml:space="preserve">7899061542665  </t>
  </si>
  <si>
    <t xml:space="preserve">17899061542662 </t>
  </si>
  <si>
    <t xml:space="preserve">7899061542672  </t>
  </si>
  <si>
    <t xml:space="preserve">17899061542679 </t>
  </si>
  <si>
    <t xml:space="preserve">7899061554262  </t>
  </si>
  <si>
    <t xml:space="preserve">17899061554269 </t>
  </si>
  <si>
    <t xml:space="preserve">7899061554279  </t>
  </si>
  <si>
    <t xml:space="preserve">17899061554276 </t>
  </si>
  <si>
    <t xml:space="preserve">7899061554286  </t>
  </si>
  <si>
    <t xml:space="preserve">17899061554283 </t>
  </si>
  <si>
    <t xml:space="preserve">7899061554293  </t>
  </si>
  <si>
    <t xml:space="preserve">17899061554290 </t>
  </si>
  <si>
    <t xml:space="preserve">7899061554309  </t>
  </si>
  <si>
    <t xml:space="preserve">17899061554306 </t>
  </si>
  <si>
    <t xml:space="preserve">7899061554316  </t>
  </si>
  <si>
    <t xml:space="preserve">17899061554313 </t>
  </si>
  <si>
    <t xml:space="preserve">7899061554323  </t>
  </si>
  <si>
    <t xml:space="preserve">17899061554320 </t>
  </si>
  <si>
    <t xml:space="preserve">7899061554330  </t>
  </si>
  <si>
    <t xml:space="preserve">17899061554337 </t>
  </si>
  <si>
    <t xml:space="preserve">7899061554347  </t>
  </si>
  <si>
    <t xml:space="preserve">17899061554344 </t>
  </si>
  <si>
    <t xml:space="preserve">7899061554354  </t>
  </si>
  <si>
    <t xml:space="preserve">17899061554351 </t>
  </si>
  <si>
    <t xml:space="preserve">7899061554361  </t>
  </si>
  <si>
    <t xml:space="preserve">17899061554368 </t>
  </si>
  <si>
    <t xml:space="preserve">7899061554378  </t>
  </si>
  <si>
    <t xml:space="preserve">17899061554375 </t>
  </si>
  <si>
    <t xml:space="preserve">7899061554385  </t>
  </si>
  <si>
    <t xml:space="preserve">17899061554382 </t>
  </si>
  <si>
    <t xml:space="preserve">7899061554392  </t>
  </si>
  <si>
    <t xml:space="preserve">17899061554399 </t>
  </si>
  <si>
    <t xml:space="preserve">7899061554408  </t>
  </si>
  <si>
    <t xml:space="preserve">17899061554405 </t>
  </si>
  <si>
    <t xml:space="preserve">7899061554415  </t>
  </si>
  <si>
    <t xml:space="preserve">17899061554412 </t>
  </si>
  <si>
    <t xml:space="preserve">7899061554422  </t>
  </si>
  <si>
    <t xml:space="preserve">17899061554429 </t>
  </si>
  <si>
    <t xml:space="preserve">7899061554439  </t>
  </si>
  <si>
    <t xml:space="preserve">17899061554436 </t>
  </si>
  <si>
    <t xml:space="preserve">7899061554446  </t>
  </si>
  <si>
    <t xml:space="preserve">17899061554443 </t>
  </si>
  <si>
    <t xml:space="preserve">7899061553449  </t>
  </si>
  <si>
    <t xml:space="preserve">7899061483975  </t>
  </si>
  <si>
    <t xml:space="preserve">7899061553463  </t>
  </si>
  <si>
    <t xml:space="preserve">7899061484071  </t>
  </si>
  <si>
    <t xml:space="preserve">7899061484033  </t>
  </si>
  <si>
    <t xml:space="preserve">7899061554255  </t>
  </si>
  <si>
    <t xml:space="preserve">7899061483999  </t>
  </si>
  <si>
    <t xml:space="preserve">7899061486709  </t>
  </si>
  <si>
    <t xml:space="preserve">7899061484057  </t>
  </si>
  <si>
    <t xml:space="preserve">7899061483951  </t>
  </si>
  <si>
    <t xml:space="preserve">7899061484026  </t>
  </si>
  <si>
    <t xml:space="preserve">7899061484019  </t>
  </si>
  <si>
    <t xml:space="preserve">7899061483968  </t>
  </si>
  <si>
    <t xml:space="preserve">7899061553456  </t>
  </si>
  <si>
    <t xml:space="preserve">7899061554248  </t>
  </si>
  <si>
    <t xml:space="preserve">7899061553470  </t>
  </si>
  <si>
    <t xml:space="preserve">7899061483982  </t>
  </si>
  <si>
    <t xml:space="preserve">7899061484040  </t>
  </si>
  <si>
    <t xml:space="preserve">7899061483944  </t>
  </si>
  <si>
    <t xml:space="preserve">7899061554453  </t>
  </si>
  <si>
    <t xml:space="preserve">17899061554450 </t>
  </si>
  <si>
    <t xml:space="preserve">7899061554460  </t>
  </si>
  <si>
    <t xml:space="preserve">17899061554467 </t>
  </si>
  <si>
    <t xml:space="preserve">7899061554477  </t>
  </si>
  <si>
    <t xml:space="preserve">17899061554474 </t>
  </si>
  <si>
    <t xml:space="preserve">7899061554484  </t>
  </si>
  <si>
    <t xml:space="preserve">17899061554481 </t>
  </si>
  <si>
    <t xml:space="preserve">7899061554491  </t>
  </si>
  <si>
    <t xml:space="preserve">17899061554498 </t>
  </si>
  <si>
    <t xml:space="preserve">7899061554507  </t>
  </si>
  <si>
    <t xml:space="preserve">17899061554504 </t>
  </si>
  <si>
    <t xml:space="preserve">7899061554514  </t>
  </si>
  <si>
    <t xml:space="preserve">17899061554511 </t>
  </si>
  <si>
    <t xml:space="preserve">7899061554521  </t>
  </si>
  <si>
    <t xml:space="preserve">17899061554528 </t>
  </si>
  <si>
    <t xml:space="preserve">7899061554538  </t>
  </si>
  <si>
    <t xml:space="preserve">17899061554535 </t>
  </si>
  <si>
    <t xml:space="preserve">7899061554545  </t>
  </si>
  <si>
    <t xml:space="preserve">17899061554542 </t>
  </si>
  <si>
    <t xml:space="preserve">7899061554552  </t>
  </si>
  <si>
    <t xml:space="preserve">17899061554559 </t>
  </si>
  <si>
    <t xml:space="preserve">7899061554569  </t>
  </si>
  <si>
    <t xml:space="preserve">17899061554566 </t>
  </si>
  <si>
    <t xml:space="preserve">7899061554576  </t>
  </si>
  <si>
    <t xml:space="preserve">17899061554573 </t>
  </si>
  <si>
    <t xml:space="preserve">7899061554583  </t>
  </si>
  <si>
    <t xml:space="preserve">17899061554580 </t>
  </si>
  <si>
    <t xml:space="preserve">7899061554590  </t>
  </si>
  <si>
    <t xml:space="preserve">17899061554597 </t>
  </si>
  <si>
    <t xml:space="preserve">7899061554606  </t>
  </si>
  <si>
    <t xml:space="preserve">17899061554603 </t>
  </si>
  <si>
    <t xml:space="preserve">7899061554613  </t>
  </si>
  <si>
    <t xml:space="preserve">17899061554610 </t>
  </si>
  <si>
    <t xml:space="preserve">7899061483913  </t>
  </si>
  <si>
    <t xml:space="preserve">7899061483883  </t>
  </si>
  <si>
    <t xml:space="preserve">7899061483845  </t>
  </si>
  <si>
    <t xml:space="preserve">7899061483777  </t>
  </si>
  <si>
    <t xml:space="preserve">7899061483852  </t>
  </si>
  <si>
    <t xml:space="preserve">7899061483807  </t>
  </si>
  <si>
    <t xml:space="preserve">7899061483838  </t>
  </si>
  <si>
    <t xml:space="preserve">7899061483906  </t>
  </si>
  <si>
    <t xml:space="preserve">7899061483814  </t>
  </si>
  <si>
    <t xml:space="preserve">7899061483869  </t>
  </si>
  <si>
    <t xml:space="preserve">7899061483791  </t>
  </si>
  <si>
    <t xml:space="preserve">7899061483876  </t>
  </si>
  <si>
    <t xml:space="preserve">7899061553432  </t>
  </si>
  <si>
    <t xml:space="preserve">7899061483937  </t>
  </si>
  <si>
    <t xml:space="preserve">7899061483784  </t>
  </si>
  <si>
    <t xml:space="preserve">7899061483890  </t>
  </si>
  <si>
    <t xml:space="preserve">7899061483920  </t>
  </si>
  <si>
    <t xml:space="preserve">7899061423889  </t>
  </si>
  <si>
    <t xml:space="preserve">17899061423886 </t>
  </si>
  <si>
    <t xml:space="preserve">7899061423773  </t>
  </si>
  <si>
    <t xml:space="preserve">17899061423770 </t>
  </si>
  <si>
    <t xml:space="preserve">7899061423995  </t>
  </si>
  <si>
    <t xml:space="preserve">17899061423992 </t>
  </si>
  <si>
    <t xml:space="preserve">7899061422967  </t>
  </si>
  <si>
    <t xml:space="preserve">17899061422964 </t>
  </si>
  <si>
    <t xml:space="preserve">7899061423667  </t>
  </si>
  <si>
    <t xml:space="preserve">17899061423664 </t>
  </si>
  <si>
    <t xml:space="preserve">7899061423353  </t>
  </si>
  <si>
    <t xml:space="preserve">17899061423350 </t>
  </si>
  <si>
    <t xml:space="preserve">7899061423544  </t>
  </si>
  <si>
    <t xml:space="preserve">17899061423541 </t>
  </si>
  <si>
    <t xml:space="preserve">7899061418878  </t>
  </si>
  <si>
    <t xml:space="preserve">17899061418875 </t>
  </si>
  <si>
    <t xml:space="preserve">7899061424008  </t>
  </si>
  <si>
    <t xml:space="preserve">17899061424005 </t>
  </si>
  <si>
    <t xml:space="preserve">7899061424015  </t>
  </si>
  <si>
    <t xml:space="preserve">17899061424012 </t>
  </si>
  <si>
    <t xml:space="preserve">7899061424022  </t>
  </si>
  <si>
    <t xml:space="preserve">17899061424029 </t>
  </si>
  <si>
    <t xml:space="preserve">7899061424039  </t>
  </si>
  <si>
    <t xml:space="preserve">17899061424036 </t>
  </si>
  <si>
    <t xml:space="preserve">7899061424046  </t>
  </si>
  <si>
    <t xml:space="preserve">17899061424043 </t>
  </si>
  <si>
    <t xml:space="preserve">7899061424053  </t>
  </si>
  <si>
    <t xml:space="preserve">17899061424050 </t>
  </si>
  <si>
    <t xml:space="preserve">7899061543471  </t>
  </si>
  <si>
    <t xml:space="preserve">17899061543478 </t>
  </si>
  <si>
    <t xml:space="preserve">7899061543457  </t>
  </si>
  <si>
    <t xml:space="preserve">17899061543454 </t>
  </si>
  <si>
    <t xml:space="preserve">7899061549831  </t>
  </si>
  <si>
    <t xml:space="preserve">17899061549838 </t>
  </si>
  <si>
    <t xml:space="preserve">7899061546663  </t>
  </si>
  <si>
    <t xml:space="preserve">17899061546660 </t>
  </si>
  <si>
    <t xml:space="preserve">7899061494728  </t>
  </si>
  <si>
    <t xml:space="preserve">7899061505455  </t>
  </si>
  <si>
    <t xml:space="preserve">7899061494735  </t>
  </si>
  <si>
    <t xml:space="preserve">7899061494742  </t>
  </si>
  <si>
    <t xml:space="preserve">7899061505462  </t>
  </si>
  <si>
    <t xml:space="preserve">7899061494711  </t>
  </si>
  <si>
    <t xml:space="preserve">7899061489212  </t>
  </si>
  <si>
    <t xml:space="preserve">7899061489229  </t>
  </si>
  <si>
    <t xml:space="preserve">7899061505448  </t>
  </si>
  <si>
    <t xml:space="preserve">7899061489236  </t>
  </si>
  <si>
    <t xml:space="preserve">7899061524142  </t>
  </si>
  <si>
    <t xml:space="preserve">7899061521332  </t>
  </si>
  <si>
    <t xml:space="preserve">7899061521394  </t>
  </si>
  <si>
    <t xml:space="preserve">7899061524159  </t>
  </si>
  <si>
    <t xml:space="preserve">7899061521325  </t>
  </si>
  <si>
    <t xml:space="preserve">7899061521387  </t>
  </si>
  <si>
    <t xml:space="preserve">7899061524166  </t>
  </si>
  <si>
    <t xml:space="preserve">7899061521349  </t>
  </si>
  <si>
    <t xml:space="preserve">7899061521400  </t>
  </si>
  <si>
    <t xml:space="preserve">7899061408862  </t>
  </si>
  <si>
    <t xml:space="preserve">7899061408879  </t>
  </si>
  <si>
    <t xml:space="preserve">7899061408886  </t>
  </si>
  <si>
    <t xml:space="preserve">7899061524173  </t>
  </si>
  <si>
    <t xml:space="preserve">7899061521356  </t>
  </si>
  <si>
    <t xml:space="preserve">7899061521417  </t>
  </si>
  <si>
    <t xml:space="preserve">7899061408893  </t>
  </si>
  <si>
    <t xml:space="preserve">7899061408909  </t>
  </si>
  <si>
    <t xml:space="preserve">7899061408916  </t>
  </si>
  <si>
    <t xml:space="preserve">7899061524180  </t>
  </si>
  <si>
    <t xml:space="preserve">7899061521363  </t>
  </si>
  <si>
    <t xml:space="preserve">7899061521424  </t>
  </si>
  <si>
    <t xml:space="preserve">7899061408923  </t>
  </si>
  <si>
    <t xml:space="preserve">7899061408947  </t>
  </si>
  <si>
    <t xml:space="preserve">7899061524197  </t>
  </si>
  <si>
    <t xml:space="preserve">7899061521370  </t>
  </si>
  <si>
    <t xml:space="preserve">7899061521431  </t>
  </si>
  <si>
    <t xml:space="preserve">7899061524203  </t>
  </si>
  <si>
    <t xml:space="preserve">7899061505417  </t>
  </si>
  <si>
    <t xml:space="preserve">7899061505424  </t>
  </si>
  <si>
    <t xml:space="preserve">7899061505431  </t>
  </si>
  <si>
    <t xml:space="preserve">7899061524135  </t>
  </si>
  <si>
    <t xml:space="preserve">7899061516192  </t>
  </si>
  <si>
    <t xml:space="preserve">17899061516199 </t>
  </si>
  <si>
    <t xml:space="preserve">7899061487751  </t>
  </si>
  <si>
    <t xml:space="preserve">17899061487758 </t>
  </si>
  <si>
    <t xml:space="preserve">7899061552473  </t>
  </si>
  <si>
    <t xml:space="preserve">17899061552470 </t>
  </si>
  <si>
    <t xml:space="preserve">7899061552596  </t>
  </si>
  <si>
    <t xml:space="preserve">17899061552593 </t>
  </si>
  <si>
    <t xml:space="preserve">7899061552657  </t>
  </si>
  <si>
    <t xml:space="preserve">17899061552654 </t>
  </si>
  <si>
    <t xml:space="preserve">7899061552701  </t>
  </si>
  <si>
    <t xml:space="preserve">17899061552708 </t>
  </si>
  <si>
    <t xml:space="preserve">7899061552794  </t>
  </si>
  <si>
    <t xml:space="preserve">17899061552791 </t>
  </si>
  <si>
    <t xml:space="preserve">7899061552787  </t>
  </si>
  <si>
    <t xml:space="preserve">17899061552784 </t>
  </si>
  <si>
    <t xml:space="preserve">7899061539597  </t>
  </si>
  <si>
    <t xml:space="preserve">17899061539594 </t>
  </si>
  <si>
    <t xml:space="preserve">7899061552442  </t>
  </si>
  <si>
    <t xml:space="preserve">17899061552449 </t>
  </si>
  <si>
    <t xml:space="preserve">7899061407834  </t>
  </si>
  <si>
    <t xml:space="preserve">17899061407831 </t>
  </si>
  <si>
    <t xml:space="preserve">7899061554149  </t>
  </si>
  <si>
    <t xml:space="preserve">17899061554146 </t>
  </si>
  <si>
    <t xml:space="preserve">7899061508029  </t>
  </si>
  <si>
    <t xml:space="preserve">17899061508026 </t>
  </si>
  <si>
    <t xml:space="preserve">7899061522889  </t>
  </si>
  <si>
    <t xml:space="preserve">17899061522886 </t>
  </si>
  <si>
    <t xml:space="preserve">7899061508036  </t>
  </si>
  <si>
    <t xml:space="preserve">17899061508033 </t>
  </si>
  <si>
    <t xml:space="preserve">7899061553128  </t>
  </si>
  <si>
    <t xml:space="preserve">17899061553125 </t>
  </si>
  <si>
    <t xml:space="preserve">7899061552183  </t>
  </si>
  <si>
    <t xml:space="preserve">17899061552180 </t>
  </si>
  <si>
    <t xml:space="preserve">7899061515713  </t>
  </si>
  <si>
    <t xml:space="preserve">17899061515710 </t>
  </si>
  <si>
    <t xml:space="preserve">7899061509224  </t>
  </si>
  <si>
    <t xml:space="preserve">17899061509221 </t>
  </si>
  <si>
    <t xml:space="preserve">7899061522865  </t>
  </si>
  <si>
    <t xml:space="preserve">17899061522862 </t>
  </si>
  <si>
    <t xml:space="preserve">7899061522872  </t>
  </si>
  <si>
    <t xml:space="preserve">17899061522879 </t>
  </si>
  <si>
    <t xml:space="preserve">7899061522858  </t>
  </si>
  <si>
    <t xml:space="preserve">17899061522855 </t>
  </si>
  <si>
    <t xml:space="preserve">7899061508050  </t>
  </si>
  <si>
    <t xml:space="preserve">17899061508057 </t>
  </si>
  <si>
    <t xml:space="preserve">7899061522834  </t>
  </si>
  <si>
    <t xml:space="preserve">17899061522831 </t>
  </si>
  <si>
    <t xml:space="preserve">7899061522841  </t>
  </si>
  <si>
    <t xml:space="preserve">17899061522848 </t>
  </si>
  <si>
    <t xml:space="preserve">7899061508043  </t>
  </si>
  <si>
    <t xml:space="preserve">17899061508040 </t>
  </si>
  <si>
    <t xml:space="preserve">7899061522827  </t>
  </si>
  <si>
    <t xml:space="preserve">17899061522824 </t>
  </si>
  <si>
    <t xml:space="preserve">7899061547622  </t>
  </si>
  <si>
    <t xml:space="preserve">17899061547629 </t>
  </si>
  <si>
    <t xml:space="preserve">7899061525194  </t>
  </si>
  <si>
    <t xml:space="preserve">17899061525191 </t>
  </si>
  <si>
    <t xml:space="preserve">7899061521264  </t>
  </si>
  <si>
    <t xml:space="preserve">17899061521261 </t>
  </si>
  <si>
    <t xml:space="preserve">7899061406974  </t>
  </si>
  <si>
    <t xml:space="preserve">17899061406971 </t>
  </si>
  <si>
    <t xml:space="preserve">7899061556921  </t>
  </si>
  <si>
    <t xml:space="preserve">17899061556928 </t>
  </si>
  <si>
    <t xml:space="preserve">7899061550424  </t>
  </si>
  <si>
    <t xml:space="preserve">17899061550421 </t>
  </si>
  <si>
    <t xml:space="preserve">7899061537289  </t>
  </si>
  <si>
    <t xml:space="preserve">17899061537286 </t>
  </si>
  <si>
    <t xml:space="preserve">7899061525378  </t>
  </si>
  <si>
    <t xml:space="preserve">17899061525375 </t>
  </si>
  <si>
    <t xml:space="preserve">7899061539603  </t>
  </si>
  <si>
    <t xml:space="preserve">17899061539600 </t>
  </si>
  <si>
    <t xml:space="preserve">7899061412326  </t>
  </si>
  <si>
    <t xml:space="preserve">17899061412323 </t>
  </si>
  <si>
    <t xml:space="preserve">7899061543174  </t>
  </si>
  <si>
    <t xml:space="preserve">17899061543171 </t>
  </si>
  <si>
    <t xml:space="preserve">7899061554156  </t>
  </si>
  <si>
    <t xml:space="preserve">17899061554153 </t>
  </si>
  <si>
    <t xml:space="preserve">7899061554163  </t>
  </si>
  <si>
    <t xml:space="preserve">17899061554160 </t>
  </si>
  <si>
    <t xml:space="preserve">7899061525033  </t>
  </si>
  <si>
    <t xml:space="preserve">17899061525030 </t>
  </si>
  <si>
    <t xml:space="preserve">7899061529390  </t>
  </si>
  <si>
    <t xml:space="preserve">17899061529397 </t>
  </si>
  <si>
    <t xml:space="preserve">7899061406981  </t>
  </si>
  <si>
    <t xml:space="preserve">17899061406988 </t>
  </si>
  <si>
    <t xml:space="preserve">7899061543464  </t>
  </si>
  <si>
    <t xml:space="preserve">17899061543461 </t>
  </si>
  <si>
    <t xml:space="preserve">7899061556785  </t>
  </si>
  <si>
    <t xml:space="preserve">17899061556782 </t>
  </si>
  <si>
    <t xml:space="preserve">7899061412203  </t>
  </si>
  <si>
    <t xml:space="preserve">17899061412200 </t>
  </si>
  <si>
    <t xml:space="preserve">7899061537630  </t>
  </si>
  <si>
    <t xml:space="preserve">17899061537637 </t>
  </si>
  <si>
    <t xml:space="preserve">7899061553425  </t>
  </si>
  <si>
    <t xml:space="preserve">17899061553422 </t>
  </si>
  <si>
    <t xml:space="preserve">7899061423308  </t>
  </si>
  <si>
    <t xml:space="preserve">17899061423305 </t>
  </si>
  <si>
    <t xml:space="preserve">7899061555191  </t>
  </si>
  <si>
    <t xml:space="preserve">17899061555198 </t>
  </si>
  <si>
    <t xml:space="preserve">7899061553159  </t>
  </si>
  <si>
    <t xml:space="preserve">17899061553156 </t>
  </si>
  <si>
    <t xml:space="preserve">7899061527280  </t>
  </si>
  <si>
    <t xml:space="preserve">17899061527287 </t>
  </si>
  <si>
    <t xml:space="preserve">7899061536886  </t>
  </si>
  <si>
    <t xml:space="preserve">17899061536883 </t>
  </si>
  <si>
    <t xml:space="preserve">7899061405311  </t>
  </si>
  <si>
    <t xml:space="preserve">17899061405318 </t>
  </si>
  <si>
    <t xml:space="preserve">7899061405212  </t>
  </si>
  <si>
    <t xml:space="preserve">17899061405219 </t>
  </si>
  <si>
    <t xml:space="preserve">7899061405410  </t>
  </si>
  <si>
    <t xml:space="preserve">17899061405417 </t>
  </si>
  <si>
    <t xml:space="preserve">7899061406462  </t>
  </si>
  <si>
    <t xml:space="preserve">17899061406469 </t>
  </si>
  <si>
    <t xml:space="preserve">7899061521813  </t>
  </si>
  <si>
    <t xml:space="preserve">17899061521810 </t>
  </si>
  <si>
    <t xml:space="preserve">7899061555016  </t>
  </si>
  <si>
    <t xml:space="preserve">17899061555013 </t>
  </si>
  <si>
    <t xml:space="preserve">7899061549848  </t>
  </si>
  <si>
    <t xml:space="preserve">17899061549845 </t>
  </si>
  <si>
    <t xml:space="preserve">7899061550028  </t>
  </si>
  <si>
    <t xml:space="preserve">17899061550025 </t>
  </si>
  <si>
    <t xml:space="preserve">7899061409791  </t>
  </si>
  <si>
    <t xml:space="preserve">17899061409798 </t>
  </si>
  <si>
    <t xml:space="preserve">7899061525552  </t>
  </si>
  <si>
    <t xml:space="preserve">17899061525559 </t>
  </si>
  <si>
    <t xml:space="preserve">7899061554811  </t>
  </si>
  <si>
    <t xml:space="preserve">17899061554818 </t>
  </si>
  <si>
    <t xml:space="preserve">7899061553937  </t>
  </si>
  <si>
    <t xml:space="preserve">17899061553934 </t>
  </si>
  <si>
    <t xml:space="preserve">7899061546670  </t>
  </si>
  <si>
    <t xml:space="preserve">17899061546677 </t>
  </si>
  <si>
    <t xml:space="preserve">7899061556105  </t>
  </si>
  <si>
    <t xml:space="preserve">17899061556102 </t>
  </si>
  <si>
    <t xml:space="preserve">7899061553661  </t>
  </si>
  <si>
    <t xml:space="preserve">17899061553668 </t>
  </si>
  <si>
    <t xml:space="preserve">7899061527563  </t>
  </si>
  <si>
    <t xml:space="preserve">17899061527560 </t>
  </si>
  <si>
    <t xml:space="preserve">7899061542689  </t>
  </si>
  <si>
    <t xml:space="preserve">17899061542686 </t>
  </si>
  <si>
    <t xml:space="preserve">7899061542696  </t>
  </si>
  <si>
    <t xml:space="preserve">17899061542693 </t>
  </si>
  <si>
    <t xml:space="preserve">7899061527990  </t>
  </si>
  <si>
    <t xml:space="preserve">17899061527997 </t>
  </si>
  <si>
    <t xml:space="preserve">7899061550820  </t>
  </si>
  <si>
    <t xml:space="preserve">17899061550827 </t>
  </si>
  <si>
    <t xml:space="preserve">7899061543914  </t>
  </si>
  <si>
    <t xml:space="preserve">17899061543911 </t>
  </si>
  <si>
    <t xml:space="preserve">7899061543921  </t>
  </si>
  <si>
    <t xml:space="preserve">17899061543928 </t>
  </si>
  <si>
    <t xml:space="preserve">7899061543938  </t>
  </si>
  <si>
    <t xml:space="preserve">17899061543935 </t>
  </si>
  <si>
    <t xml:space="preserve">7899061543945  </t>
  </si>
  <si>
    <t xml:space="preserve">17899061543942 </t>
  </si>
  <si>
    <t xml:space="preserve">7899061543952  </t>
  </si>
  <si>
    <t xml:space="preserve">17899061543959 </t>
  </si>
  <si>
    <t xml:space="preserve">7899061543969  </t>
  </si>
  <si>
    <t xml:space="preserve">17899061543966 </t>
  </si>
  <si>
    <t xml:space="preserve">7899061543976  </t>
  </si>
  <si>
    <t xml:space="preserve">17899061543973 </t>
  </si>
  <si>
    <t xml:space="preserve">7899061543983  </t>
  </si>
  <si>
    <t xml:space="preserve">17899061543980 </t>
  </si>
  <si>
    <t xml:space="preserve">7899061543990  </t>
  </si>
  <si>
    <t xml:space="preserve">17899061543997 </t>
  </si>
  <si>
    <t xml:space="preserve">7899061544003  </t>
  </si>
  <si>
    <t xml:space="preserve">17899061544000 </t>
  </si>
  <si>
    <t xml:space="preserve">7899061544010  </t>
  </si>
  <si>
    <t xml:space="preserve">17899061544017 </t>
  </si>
  <si>
    <t xml:space="preserve">7899061544027  </t>
  </si>
  <si>
    <t xml:space="preserve">17899061544024 </t>
  </si>
  <si>
    <t xml:space="preserve">7899061544034  </t>
  </si>
  <si>
    <t xml:space="preserve">17899061544031 </t>
  </si>
  <si>
    <t xml:space="preserve">7899061544041  </t>
  </si>
  <si>
    <t xml:space="preserve">17899061544048 </t>
  </si>
  <si>
    <t xml:space="preserve">7899061544058  </t>
  </si>
  <si>
    <t xml:space="preserve">17899061544055 </t>
  </si>
  <si>
    <t xml:space="preserve">7899061544065  </t>
  </si>
  <si>
    <t xml:space="preserve">17899061544062 </t>
  </si>
  <si>
    <t xml:space="preserve">7899061544072  </t>
  </si>
  <si>
    <t xml:space="preserve">17899061544079 </t>
  </si>
  <si>
    <t xml:space="preserve">7899061544089  </t>
  </si>
  <si>
    <t xml:space="preserve">17899061544086 </t>
  </si>
  <si>
    <t xml:space="preserve">7899061544096  </t>
  </si>
  <si>
    <t xml:space="preserve">17899061544093 </t>
  </si>
  <si>
    <t xml:space="preserve">7899061544102  </t>
  </si>
  <si>
    <t xml:space="preserve">17899061544109 </t>
  </si>
  <si>
    <t xml:space="preserve">7899061544119  </t>
  </si>
  <si>
    <t xml:space="preserve">17899061544116 </t>
  </si>
  <si>
    <t xml:space="preserve">7899061544126  </t>
  </si>
  <si>
    <t xml:space="preserve">17899061544123 </t>
  </si>
  <si>
    <t xml:space="preserve">7899061544133  </t>
  </si>
  <si>
    <t xml:space="preserve">17899061544130 </t>
  </si>
  <si>
    <t xml:space="preserve">7899061544140  </t>
  </si>
  <si>
    <t xml:space="preserve">17899061544147 </t>
  </si>
  <si>
    <t xml:space="preserve">7899061544157  </t>
  </si>
  <si>
    <t xml:space="preserve">17899061544154 </t>
  </si>
  <si>
    <t xml:space="preserve">7899061544164  </t>
  </si>
  <si>
    <t xml:space="preserve">17899061544161 </t>
  </si>
  <si>
    <t xml:space="preserve">7899061544171  </t>
  </si>
  <si>
    <t xml:space="preserve">17899061544178 </t>
  </si>
  <si>
    <t xml:space="preserve">7899061544188  </t>
  </si>
  <si>
    <t xml:space="preserve">17899061544185 </t>
  </si>
  <si>
    <t xml:space="preserve">7899061544195  </t>
  </si>
  <si>
    <t xml:space="preserve">17899061544192 </t>
  </si>
  <si>
    <t xml:space="preserve">7899061544201  </t>
  </si>
  <si>
    <t xml:space="preserve">17899061544208 </t>
  </si>
  <si>
    <t xml:space="preserve">7899061544218  </t>
  </si>
  <si>
    <t xml:space="preserve">17899061544215 </t>
  </si>
  <si>
    <t xml:space="preserve">7899061544225  </t>
  </si>
  <si>
    <t xml:space="preserve">17899061544222 </t>
  </si>
  <si>
    <t xml:space="preserve">7899061544232  </t>
  </si>
  <si>
    <t xml:space="preserve">17899061544239 </t>
  </si>
  <si>
    <t xml:space="preserve">7899061544249  </t>
  </si>
  <si>
    <t xml:space="preserve">17899061544246 </t>
  </si>
  <si>
    <t xml:space="preserve">7899061544256  </t>
  </si>
  <si>
    <t xml:space="preserve">17899061544253 </t>
  </si>
  <si>
    <t xml:space="preserve">7899061544263  </t>
  </si>
  <si>
    <t xml:space="preserve">17899061544260 </t>
  </si>
  <si>
    <t xml:space="preserve">7899061544270  </t>
  </si>
  <si>
    <t xml:space="preserve">17899061544277 </t>
  </si>
  <si>
    <t xml:space="preserve">7899061544287  </t>
  </si>
  <si>
    <t xml:space="preserve">17899061544284 </t>
  </si>
  <si>
    <t xml:space="preserve">7899061544294  </t>
  </si>
  <si>
    <t xml:space="preserve">17899061544291 </t>
  </si>
  <si>
    <t xml:space="preserve">7899061544300  </t>
  </si>
  <si>
    <t xml:space="preserve">17899061544307 </t>
  </si>
  <si>
    <t xml:space="preserve">7899061544317  </t>
  </si>
  <si>
    <t xml:space="preserve">17899061544314 </t>
  </si>
  <si>
    <t xml:space="preserve">7899061544324  </t>
  </si>
  <si>
    <t xml:space="preserve">17899061544321 </t>
  </si>
  <si>
    <t xml:space="preserve">7899061544331  </t>
  </si>
  <si>
    <t xml:space="preserve">17899061544338 </t>
  </si>
  <si>
    <t xml:space="preserve">7899061544348  </t>
  </si>
  <si>
    <t xml:space="preserve">17899061544345 </t>
  </si>
  <si>
    <t xml:space="preserve">7899061544355  </t>
  </si>
  <si>
    <t xml:space="preserve">17899061544352 </t>
  </si>
  <si>
    <t xml:space="preserve">7899061544362  </t>
  </si>
  <si>
    <t xml:space="preserve">17899061544369 </t>
  </si>
  <si>
    <t xml:space="preserve">7899061544379  </t>
  </si>
  <si>
    <t xml:space="preserve">17899061544376 </t>
  </si>
  <si>
    <t xml:space="preserve">7899061544386  </t>
  </si>
  <si>
    <t xml:space="preserve">17899061544383 </t>
  </si>
  <si>
    <t xml:space="preserve">7899061544393  </t>
  </si>
  <si>
    <t xml:space="preserve">17899061544390 </t>
  </si>
  <si>
    <t xml:space="preserve">7899061544409  </t>
  </si>
  <si>
    <t xml:space="preserve">17899061544406 </t>
  </si>
  <si>
    <t xml:space="preserve">7899061543877  </t>
  </si>
  <si>
    <t xml:space="preserve">17899061543874 </t>
  </si>
  <si>
    <t xml:space="preserve">7899061544423  </t>
  </si>
  <si>
    <t xml:space="preserve">17899061544420 </t>
  </si>
  <si>
    <t xml:space="preserve">7899061544430  </t>
  </si>
  <si>
    <t xml:space="preserve">17899061544437 </t>
  </si>
  <si>
    <t xml:space="preserve">7899061544447  </t>
  </si>
  <si>
    <t xml:space="preserve">17899061544444 </t>
  </si>
  <si>
    <t xml:space="preserve">7899061544454  </t>
  </si>
  <si>
    <t xml:space="preserve">17899061544451 </t>
  </si>
  <si>
    <t xml:space="preserve">7899061544461  </t>
  </si>
  <si>
    <t xml:space="preserve">17899061544468 </t>
  </si>
  <si>
    <t xml:space="preserve">7899061544478  </t>
  </si>
  <si>
    <t xml:space="preserve">17899061544475 </t>
  </si>
  <si>
    <t xml:space="preserve">7899061544485  </t>
  </si>
  <si>
    <t xml:space="preserve">17899061544482 </t>
  </si>
  <si>
    <t xml:space="preserve">7899061544492  </t>
  </si>
  <si>
    <t xml:space="preserve">17899061544499 </t>
  </si>
  <si>
    <t xml:space="preserve">7899061544508  </t>
  </si>
  <si>
    <t xml:space="preserve">17899061544505 </t>
  </si>
  <si>
    <t xml:space="preserve">7899061544515  </t>
  </si>
  <si>
    <t xml:space="preserve">17899061544512 </t>
  </si>
  <si>
    <t xml:space="preserve">7899061544416  </t>
  </si>
  <si>
    <t xml:space="preserve">17899061544413 </t>
  </si>
  <si>
    <t xml:space="preserve">7899061544539  </t>
  </si>
  <si>
    <t xml:space="preserve">17899061544536 </t>
  </si>
  <si>
    <t xml:space="preserve">7899061544546  </t>
  </si>
  <si>
    <t xml:space="preserve">17899061544543 </t>
  </si>
  <si>
    <t xml:space="preserve">7899061544553  </t>
  </si>
  <si>
    <t xml:space="preserve">17899061544550 </t>
  </si>
  <si>
    <t xml:space="preserve">7899061544560  </t>
  </si>
  <si>
    <t xml:space="preserve">17899061544567 </t>
  </si>
  <si>
    <t xml:space="preserve">7899061544577  </t>
  </si>
  <si>
    <t xml:space="preserve">17899061544574 </t>
  </si>
  <si>
    <t xml:space="preserve">7899061544584  </t>
  </si>
  <si>
    <t xml:space="preserve">17899061544581 </t>
  </si>
  <si>
    <t xml:space="preserve">7899061544591  </t>
  </si>
  <si>
    <t xml:space="preserve">17899061544598 </t>
  </si>
  <si>
    <t xml:space="preserve">7899061544607  </t>
  </si>
  <si>
    <t xml:space="preserve">17899061544604 </t>
  </si>
  <si>
    <t xml:space="preserve">7899061544614  </t>
  </si>
  <si>
    <t xml:space="preserve">17899061544611 </t>
  </si>
  <si>
    <t xml:space="preserve">7899061544621  </t>
  </si>
  <si>
    <t xml:space="preserve">17899061544628 </t>
  </si>
  <si>
    <t xml:space="preserve">7899061544522  </t>
  </si>
  <si>
    <t xml:space="preserve">17899061544529 </t>
  </si>
  <si>
    <t xml:space="preserve">7899061544645  </t>
  </si>
  <si>
    <t xml:space="preserve">17899061544642 </t>
  </si>
  <si>
    <t xml:space="preserve">7899061544652  </t>
  </si>
  <si>
    <t xml:space="preserve">17899061544659 </t>
  </si>
  <si>
    <t xml:space="preserve">7899061544669  </t>
  </si>
  <si>
    <t xml:space="preserve">17899061544666 </t>
  </si>
  <si>
    <t xml:space="preserve">7899061544676  </t>
  </si>
  <si>
    <t xml:space="preserve">17899061544673 </t>
  </si>
  <si>
    <t xml:space="preserve">7899061544683  </t>
  </si>
  <si>
    <t xml:space="preserve">17899061544680 </t>
  </si>
  <si>
    <t xml:space="preserve">7899061544690  </t>
  </si>
  <si>
    <t xml:space="preserve">17899061544697 </t>
  </si>
  <si>
    <t xml:space="preserve">7899061544706  </t>
  </si>
  <si>
    <t xml:space="preserve">17899061544703 </t>
  </si>
  <si>
    <t xml:space="preserve">7899061544713  </t>
  </si>
  <si>
    <t xml:space="preserve">17899061544710 </t>
  </si>
  <si>
    <t xml:space="preserve">7899061544720  </t>
  </si>
  <si>
    <t xml:space="preserve">17899061544727 </t>
  </si>
  <si>
    <t xml:space="preserve">7899061544737  </t>
  </si>
  <si>
    <t xml:space="preserve">17899061544734 </t>
  </si>
  <si>
    <t xml:space="preserve">7899061544638  </t>
  </si>
  <si>
    <t xml:space="preserve">17899061544635 </t>
  </si>
  <si>
    <t xml:space="preserve">7899061544751  </t>
  </si>
  <si>
    <t xml:space="preserve">17899061544758 </t>
  </si>
  <si>
    <t xml:space="preserve">7899061544768  </t>
  </si>
  <si>
    <t xml:space="preserve">17899061544765 </t>
  </si>
  <si>
    <t xml:space="preserve">7899061544775  </t>
  </si>
  <si>
    <t xml:space="preserve">17899061544772 </t>
  </si>
  <si>
    <t xml:space="preserve">7899061544782  </t>
  </si>
  <si>
    <t xml:space="preserve">17899061544789 </t>
  </si>
  <si>
    <t xml:space="preserve">7899061544799  </t>
  </si>
  <si>
    <t xml:space="preserve">17899061544796 </t>
  </si>
  <si>
    <t xml:space="preserve">7899061544805  </t>
  </si>
  <si>
    <t xml:space="preserve">17899061544802 </t>
  </si>
  <si>
    <t xml:space="preserve">7899061544812  </t>
  </si>
  <si>
    <t xml:space="preserve">17899061544819 </t>
  </si>
  <si>
    <t xml:space="preserve">7899061544829  </t>
  </si>
  <si>
    <t xml:space="preserve">17899061544826 </t>
  </si>
  <si>
    <t xml:space="preserve">7899061544836  </t>
  </si>
  <si>
    <t xml:space="preserve">17899061544833 </t>
  </si>
  <si>
    <t xml:space="preserve">7899061544843  </t>
  </si>
  <si>
    <t xml:space="preserve">17899061544840 </t>
  </si>
  <si>
    <t xml:space="preserve">7899061544744  </t>
  </si>
  <si>
    <t xml:space="preserve">17899061544741 </t>
  </si>
  <si>
    <t xml:space="preserve">7899061544867  </t>
  </si>
  <si>
    <t xml:space="preserve">17899061544864 </t>
  </si>
  <si>
    <t xml:space="preserve">7899061544874  </t>
  </si>
  <si>
    <t xml:space="preserve">17899061544871 </t>
  </si>
  <si>
    <t xml:space="preserve">7899061544881  </t>
  </si>
  <si>
    <t xml:space="preserve">17899061544888 </t>
  </si>
  <si>
    <t xml:space="preserve">7899061544898  </t>
  </si>
  <si>
    <t xml:space="preserve">17899061544895 </t>
  </si>
  <si>
    <t xml:space="preserve">7899061544904  </t>
  </si>
  <si>
    <t xml:space="preserve">17899061544901 </t>
  </si>
  <si>
    <t xml:space="preserve">7899061544911  </t>
  </si>
  <si>
    <t xml:space="preserve">17899061544918 </t>
  </si>
  <si>
    <t xml:space="preserve">7899061544928  </t>
  </si>
  <si>
    <t xml:space="preserve">17899061544925 </t>
  </si>
  <si>
    <t xml:space="preserve">7899061544935  </t>
  </si>
  <si>
    <t xml:space="preserve">17899061544932 </t>
  </si>
  <si>
    <t xml:space="preserve">7899061544942  </t>
  </si>
  <si>
    <t xml:space="preserve">17899061544949 </t>
  </si>
  <si>
    <t xml:space="preserve">7899061544959  </t>
  </si>
  <si>
    <t xml:space="preserve">17899061544956 </t>
  </si>
  <si>
    <t xml:space="preserve">7899061544850  </t>
  </si>
  <si>
    <t xml:space="preserve">17899061544857 </t>
  </si>
  <si>
    <t xml:space="preserve">7899061544973  </t>
  </si>
  <si>
    <t xml:space="preserve">17899061544970 </t>
  </si>
  <si>
    <t xml:space="preserve">7899061544980  </t>
  </si>
  <si>
    <t xml:space="preserve">17899061544987 </t>
  </si>
  <si>
    <t xml:space="preserve">7899061544997  </t>
  </si>
  <si>
    <t xml:space="preserve">17899061544994 </t>
  </si>
  <si>
    <t xml:space="preserve">7899061545000  </t>
  </si>
  <si>
    <t xml:space="preserve">17899061545007 </t>
  </si>
  <si>
    <t xml:space="preserve">7899061545017  </t>
  </si>
  <si>
    <t xml:space="preserve">17899061545014 </t>
  </si>
  <si>
    <t xml:space="preserve">7899061545024  </t>
  </si>
  <si>
    <t xml:space="preserve">17899061545021 </t>
  </si>
  <si>
    <t xml:space="preserve">7899061545031  </t>
  </si>
  <si>
    <t xml:space="preserve">17899061545038 </t>
  </si>
  <si>
    <t xml:space="preserve">7899061545048  </t>
  </si>
  <si>
    <t xml:space="preserve">17899061545045 </t>
  </si>
  <si>
    <t xml:space="preserve">7899061545055  </t>
  </si>
  <si>
    <t xml:space="preserve">17899061545052 </t>
  </si>
  <si>
    <t xml:space="preserve">7899061545062  </t>
  </si>
  <si>
    <t xml:space="preserve">17899061545069 </t>
  </si>
  <si>
    <t xml:space="preserve">7899061544966  </t>
  </si>
  <si>
    <t xml:space="preserve">17899061544963 </t>
  </si>
  <si>
    <t xml:space="preserve">7899061545086  </t>
  </si>
  <si>
    <t xml:space="preserve">17899061545083 </t>
  </si>
  <si>
    <t xml:space="preserve">7899061545093  </t>
  </si>
  <si>
    <t xml:space="preserve">17899061545090 </t>
  </si>
  <si>
    <t xml:space="preserve">7899061545109  </t>
  </si>
  <si>
    <t xml:space="preserve">17899061545106 </t>
  </si>
  <si>
    <t xml:space="preserve">7899061545116  </t>
  </si>
  <si>
    <t xml:space="preserve">17899061545113 </t>
  </si>
  <si>
    <t xml:space="preserve">7899061545123  </t>
  </si>
  <si>
    <t xml:space="preserve">17899061545120 </t>
  </si>
  <si>
    <t xml:space="preserve">7899061545130  </t>
  </si>
  <si>
    <t xml:space="preserve">17899061545137 </t>
  </si>
  <si>
    <t xml:space="preserve">7899061545147  </t>
  </si>
  <si>
    <t xml:space="preserve">17899061545144 </t>
  </si>
  <si>
    <t xml:space="preserve">7899061545154  </t>
  </si>
  <si>
    <t xml:space="preserve">17899061545151 </t>
  </si>
  <si>
    <t xml:space="preserve">7899061545161  </t>
  </si>
  <si>
    <t xml:space="preserve">17899061545168 </t>
  </si>
  <si>
    <t xml:space="preserve">7899061545178  </t>
  </si>
  <si>
    <t xml:space="preserve">17899061545175 </t>
  </si>
  <si>
    <t xml:space="preserve">7899061545079  </t>
  </si>
  <si>
    <t xml:space="preserve">17899061545076 </t>
  </si>
  <si>
    <t xml:space="preserve">7899061545192  </t>
  </si>
  <si>
    <t xml:space="preserve">17899061545199 </t>
  </si>
  <si>
    <t xml:space="preserve">7899061545208  </t>
  </si>
  <si>
    <t xml:space="preserve">17899061545205 </t>
  </si>
  <si>
    <t xml:space="preserve">7899061545215  </t>
  </si>
  <si>
    <t xml:space="preserve">17899061545212 </t>
  </si>
  <si>
    <t xml:space="preserve">7899061545222  </t>
  </si>
  <si>
    <t xml:space="preserve">17899061545229 </t>
  </si>
  <si>
    <t xml:space="preserve">7899061545239  </t>
  </si>
  <si>
    <t xml:space="preserve">17899061545236 </t>
  </si>
  <si>
    <t xml:space="preserve">7899061545246  </t>
  </si>
  <si>
    <t xml:space="preserve">17899061545243 </t>
  </si>
  <si>
    <t xml:space="preserve">7899061545253  </t>
  </si>
  <si>
    <t xml:space="preserve">17899061545250 </t>
  </si>
  <si>
    <t xml:space="preserve">7899061545260  </t>
  </si>
  <si>
    <t xml:space="preserve">17899061545267 </t>
  </si>
  <si>
    <t xml:space="preserve">7899061545277  </t>
  </si>
  <si>
    <t xml:space="preserve">17899061545274 </t>
  </si>
  <si>
    <t xml:space="preserve">7899061545284  </t>
  </si>
  <si>
    <t xml:space="preserve">17899061545281 </t>
  </si>
  <si>
    <t xml:space="preserve">7899061545185  </t>
  </si>
  <si>
    <t xml:space="preserve">17899061545182 </t>
  </si>
  <si>
    <t xml:space="preserve">7899061545307  </t>
  </si>
  <si>
    <t xml:space="preserve">17899061545304 </t>
  </si>
  <si>
    <t xml:space="preserve">7899061545314  </t>
  </si>
  <si>
    <t xml:space="preserve">17899061545311 </t>
  </si>
  <si>
    <t xml:space="preserve">7899061545321  </t>
  </si>
  <si>
    <t xml:space="preserve">17899061545328 </t>
  </si>
  <si>
    <t xml:space="preserve">7899061545338  </t>
  </si>
  <si>
    <t xml:space="preserve">17899061545335 </t>
  </si>
  <si>
    <t xml:space="preserve">7899061545345  </t>
  </si>
  <si>
    <t xml:space="preserve">17899061545342 </t>
  </si>
  <si>
    <t xml:space="preserve">7899061545352  </t>
  </si>
  <si>
    <t xml:space="preserve">17899061545359 </t>
  </si>
  <si>
    <t xml:space="preserve">7899061545369  </t>
  </si>
  <si>
    <t xml:space="preserve">17899061545366 </t>
  </si>
  <si>
    <t xml:space="preserve">7899061545376  </t>
  </si>
  <si>
    <t xml:space="preserve">17899061545373 </t>
  </si>
  <si>
    <t xml:space="preserve">7899061545383  </t>
  </si>
  <si>
    <t xml:space="preserve">17899061545380 </t>
  </si>
  <si>
    <t xml:space="preserve">7899061545390  </t>
  </si>
  <si>
    <t xml:space="preserve">17899061545397 </t>
  </si>
  <si>
    <t xml:space="preserve">7899061545291  </t>
  </si>
  <si>
    <t xml:space="preserve">17899061545298 </t>
  </si>
  <si>
    <t xml:space="preserve">7899061543884  </t>
  </si>
  <si>
    <t xml:space="preserve">17899061543881 </t>
  </si>
  <si>
    <t xml:space="preserve">7899061543891  </t>
  </si>
  <si>
    <t xml:space="preserve">17899061543898 </t>
  </si>
  <si>
    <t xml:space="preserve">7899061543907  </t>
  </si>
  <si>
    <t xml:space="preserve">17899061543904 </t>
  </si>
  <si>
    <t xml:space="preserve">7899061543860  </t>
  </si>
  <si>
    <t xml:space="preserve">17899061543867 </t>
  </si>
  <si>
    <t xml:space="preserve">7899061549121  </t>
  </si>
  <si>
    <t xml:space="preserve">17899061549128 </t>
  </si>
  <si>
    <t xml:space="preserve">7899061551773  </t>
  </si>
  <si>
    <t xml:space="preserve">17899061551770 </t>
  </si>
  <si>
    <t xml:space="preserve">7899061483692  </t>
  </si>
  <si>
    <t xml:space="preserve">17899061483699 </t>
  </si>
  <si>
    <t xml:space="preserve">7899061550868  </t>
  </si>
  <si>
    <t xml:space="preserve">17899061550865 </t>
  </si>
  <si>
    <t xml:space="preserve">7899061470241  </t>
  </si>
  <si>
    <t xml:space="preserve">17899061470248 </t>
  </si>
  <si>
    <t xml:space="preserve">7899061483661  </t>
  </si>
  <si>
    <t xml:space="preserve">17899061483668 </t>
  </si>
  <si>
    <t xml:space="preserve">7899061550837  </t>
  </si>
  <si>
    <t xml:space="preserve">17899061550834 </t>
  </si>
  <si>
    <t xml:space="preserve">7899061498665  </t>
  </si>
  <si>
    <t xml:space="preserve">7899061549077  </t>
  </si>
  <si>
    <t xml:space="preserve">17899061549074 </t>
  </si>
  <si>
    <t xml:space="preserve">7899061542290  </t>
  </si>
  <si>
    <t xml:space="preserve">17899061542297 </t>
  </si>
  <si>
    <t xml:space="preserve">7899061542306  </t>
  </si>
  <si>
    <t xml:space="preserve">17899061542303 </t>
  </si>
  <si>
    <t xml:space="preserve">7899061542313  </t>
  </si>
  <si>
    <t xml:space="preserve">17899061542310 </t>
  </si>
  <si>
    <t xml:space="preserve">7899061531126  </t>
  </si>
  <si>
    <t xml:space="preserve">17899061531123 </t>
  </si>
  <si>
    <t xml:space="preserve">7899061542337  </t>
  </si>
  <si>
    <t xml:space="preserve">17899061542334 </t>
  </si>
  <si>
    <t xml:space="preserve">7899061542344  </t>
  </si>
  <si>
    <t xml:space="preserve">17899061542341 </t>
  </si>
  <si>
    <t xml:space="preserve">7899061542351  </t>
  </si>
  <si>
    <t xml:space="preserve">17899061542358 </t>
  </si>
  <si>
    <t xml:space="preserve">7899061549145  </t>
  </si>
  <si>
    <t xml:space="preserve">17899061549142 </t>
  </si>
  <si>
    <t xml:space="preserve">7899061550875  </t>
  </si>
  <si>
    <t xml:space="preserve">17899061550872 </t>
  </si>
  <si>
    <t xml:space="preserve">7899061409500  </t>
  </si>
  <si>
    <t xml:space="preserve">17899061409507 </t>
  </si>
  <si>
    <t xml:space="preserve">7899061549152  </t>
  </si>
  <si>
    <t xml:space="preserve">17899061549159 </t>
  </si>
  <si>
    <t xml:space="preserve">7899061517182  </t>
  </si>
  <si>
    <t xml:space="preserve">7899061469924  </t>
  </si>
  <si>
    <t xml:space="preserve">7899061448059  </t>
  </si>
  <si>
    <t xml:space="preserve">7899061549176  </t>
  </si>
  <si>
    <t xml:space="preserve">17899061549173 </t>
  </si>
  <si>
    <t xml:space="preserve">7899061458959  </t>
  </si>
  <si>
    <t xml:space="preserve">17899061458956 </t>
  </si>
  <si>
    <t xml:space="preserve">7899061540470  </t>
  </si>
  <si>
    <t xml:space="preserve">17899061540477 </t>
  </si>
  <si>
    <t xml:space="preserve">7899061407247  </t>
  </si>
  <si>
    <t xml:space="preserve">17899061407244 </t>
  </si>
  <si>
    <t xml:space="preserve">7899061547790  </t>
  </si>
  <si>
    <t xml:space="preserve">17899061547797 </t>
  </si>
  <si>
    <t xml:space="preserve">7899061549183  </t>
  </si>
  <si>
    <t xml:space="preserve">17899061549180 </t>
  </si>
  <si>
    <t xml:space="preserve">7899061409012  </t>
  </si>
  <si>
    <t xml:space="preserve">17899061409019 </t>
  </si>
  <si>
    <t xml:space="preserve">7899061409029  </t>
  </si>
  <si>
    <t xml:space="preserve">17899061409026 </t>
  </si>
  <si>
    <t xml:space="preserve">7899061409043  </t>
  </si>
  <si>
    <t xml:space="preserve">17899061409040 </t>
  </si>
  <si>
    <t xml:space="preserve">7899061409050  </t>
  </si>
  <si>
    <t xml:space="preserve">17899061409057 </t>
  </si>
  <si>
    <t xml:space="preserve">7899061409074  </t>
  </si>
  <si>
    <t xml:space="preserve">17899061409071 </t>
  </si>
  <si>
    <t xml:space="preserve">7899061409081  </t>
  </si>
  <si>
    <t xml:space="preserve">17899061409088 </t>
  </si>
  <si>
    <t xml:space="preserve">7899061550660  </t>
  </si>
  <si>
    <t xml:space="preserve">17899061550667 </t>
  </si>
  <si>
    <t xml:space="preserve">7899061504687  </t>
  </si>
  <si>
    <t xml:space="preserve">17899061504684 </t>
  </si>
  <si>
    <t xml:space="preserve">7899061419967  </t>
  </si>
  <si>
    <t xml:space="preserve">17899061419964 </t>
  </si>
  <si>
    <t xml:space="preserve">7899061419974  </t>
  </si>
  <si>
    <t xml:space="preserve">17899061419971 </t>
  </si>
  <si>
    <t xml:space="preserve">7899061419981  </t>
  </si>
  <si>
    <t xml:space="preserve">17899061419988 </t>
  </si>
  <si>
    <t xml:space="preserve">7899061419998  </t>
  </si>
  <si>
    <t xml:space="preserve">17899061419995 </t>
  </si>
  <si>
    <t xml:space="preserve">7899061420000  </t>
  </si>
  <si>
    <t xml:space="preserve">17899061420007 </t>
  </si>
  <si>
    <t xml:space="preserve">7899061420017  </t>
  </si>
  <si>
    <t xml:space="preserve">17899061420014 </t>
  </si>
  <si>
    <t xml:space="preserve">7899061420024  </t>
  </si>
  <si>
    <t xml:space="preserve">17899061420021 </t>
  </si>
  <si>
    <t xml:space="preserve">7899061420031  </t>
  </si>
  <si>
    <t xml:space="preserve">17899061420038 </t>
  </si>
  <si>
    <t xml:space="preserve">7899061420048  </t>
  </si>
  <si>
    <t xml:space="preserve">17899061420045 </t>
  </si>
  <si>
    <t xml:space="preserve">7899061420055  </t>
  </si>
  <si>
    <t xml:space="preserve">17899061420052 </t>
  </si>
  <si>
    <t xml:space="preserve">7899061420062  </t>
  </si>
  <si>
    <t xml:space="preserve">17899061420069 </t>
  </si>
  <si>
    <t xml:space="preserve">7899061420079  </t>
  </si>
  <si>
    <t xml:space="preserve">17899061420076 </t>
  </si>
  <si>
    <t xml:space="preserve">7899061420086  </t>
  </si>
  <si>
    <t xml:space="preserve">17899061420083 </t>
  </si>
  <si>
    <t xml:space="preserve">7899061420093  </t>
  </si>
  <si>
    <t xml:space="preserve">17899061420090 </t>
  </si>
  <si>
    <t xml:space="preserve">7899061498955  </t>
  </si>
  <si>
    <t xml:space="preserve">7899061498962  </t>
  </si>
  <si>
    <t xml:space="preserve">7899061498948  </t>
  </si>
  <si>
    <t xml:space="preserve">7899061498979  </t>
  </si>
  <si>
    <t xml:space="preserve">7899061498931  </t>
  </si>
  <si>
    <t xml:space="preserve">7899061549213  </t>
  </si>
  <si>
    <t xml:space="preserve">17899061549210 </t>
  </si>
  <si>
    <t xml:space="preserve">7899061549220  </t>
  </si>
  <si>
    <t xml:space="preserve">17899061549227 </t>
  </si>
  <si>
    <t xml:space="preserve">7899061417543  </t>
  </si>
  <si>
    <t xml:space="preserve">17899061417540 </t>
  </si>
  <si>
    <t xml:space="preserve">7899061546380  </t>
  </si>
  <si>
    <t xml:space="preserve">17899061546387 </t>
  </si>
  <si>
    <t xml:space="preserve">7899061555849  </t>
  </si>
  <si>
    <t xml:space="preserve">17899061555846 </t>
  </si>
  <si>
    <t xml:space="preserve">7899061546441  </t>
  </si>
  <si>
    <t xml:space="preserve">17899061546448 </t>
  </si>
  <si>
    <t xml:space="preserve">7899061546557  </t>
  </si>
  <si>
    <t xml:space="preserve">17899061546554 </t>
  </si>
  <si>
    <t xml:space="preserve">7899061546397  </t>
  </si>
  <si>
    <t xml:space="preserve">17899061546394 </t>
  </si>
  <si>
    <t xml:space="preserve">7899061540562  </t>
  </si>
  <si>
    <t xml:space="preserve">17899061540569 </t>
  </si>
  <si>
    <t xml:space="preserve">7899061546458  </t>
  </si>
  <si>
    <t xml:space="preserve">17899061546455 </t>
  </si>
  <si>
    <t xml:space="preserve">7899061546403  </t>
  </si>
  <si>
    <t xml:space="preserve">17899061546400 </t>
  </si>
  <si>
    <t xml:space="preserve">7899061540579  </t>
  </si>
  <si>
    <t xml:space="preserve">17899061540576 </t>
  </si>
  <si>
    <t xml:space="preserve">7899061546281  </t>
  </si>
  <si>
    <t xml:space="preserve">17899061546288 </t>
  </si>
  <si>
    <t xml:space="preserve">7899061546472  </t>
  </si>
  <si>
    <t xml:space="preserve">17899061546479 </t>
  </si>
  <si>
    <t xml:space="preserve">7899061546489  </t>
  </si>
  <si>
    <t xml:space="preserve">17899061546486 </t>
  </si>
  <si>
    <t xml:space="preserve">7899061546496  </t>
  </si>
  <si>
    <t xml:space="preserve">17899061546493 </t>
  </si>
  <si>
    <t xml:space="preserve">7899061555856  </t>
  </si>
  <si>
    <t xml:space="preserve">17899061555853 </t>
  </si>
  <si>
    <t xml:space="preserve">7899061555870  </t>
  </si>
  <si>
    <t xml:space="preserve">17899061555877 </t>
  </si>
  <si>
    <t xml:space="preserve">7899061546410  </t>
  </si>
  <si>
    <t xml:space="preserve">17899061546417 </t>
  </si>
  <si>
    <t xml:space="preserve">7899061555887  </t>
  </si>
  <si>
    <t xml:space="preserve">17899061555884 </t>
  </si>
  <si>
    <t xml:space="preserve">7899061555863  </t>
  </si>
  <si>
    <t xml:space="preserve">17899061555860 </t>
  </si>
  <si>
    <t xml:space="preserve">7899061546328  </t>
  </si>
  <si>
    <t xml:space="preserve">17899061546325 </t>
  </si>
  <si>
    <t xml:space="preserve">7899061555832  </t>
  </si>
  <si>
    <t xml:space="preserve">17899061555839 </t>
  </si>
  <si>
    <t xml:space="preserve">7899061417567  </t>
  </si>
  <si>
    <t xml:space="preserve">17899061417564 </t>
  </si>
  <si>
    <t xml:space="preserve">7899061546427  </t>
  </si>
  <si>
    <t xml:space="preserve">17899061546424 </t>
  </si>
  <si>
    <t xml:space="preserve">7899061546342  </t>
  </si>
  <si>
    <t xml:space="preserve">17899061546349 </t>
  </si>
  <si>
    <t xml:space="preserve">7899061417529  </t>
  </si>
  <si>
    <t xml:space="preserve">17899061417526 </t>
  </si>
  <si>
    <t xml:space="preserve">78990614180070 </t>
  </si>
  <si>
    <t xml:space="preserve">17899061418004 </t>
  </si>
  <si>
    <t xml:space="preserve">7899061546366  </t>
  </si>
  <si>
    <t xml:space="preserve">17899061546363 </t>
  </si>
  <si>
    <t xml:space="preserve">7899061546519  </t>
  </si>
  <si>
    <t xml:space="preserve">17899061546516 </t>
  </si>
  <si>
    <t xml:space="preserve">7899061555825  </t>
  </si>
  <si>
    <t xml:space="preserve">17899061555822 </t>
  </si>
  <si>
    <t xml:space="preserve">7899061546526  </t>
  </si>
  <si>
    <t xml:space="preserve">17899061546523 </t>
  </si>
  <si>
    <t xml:space="preserve">7899061546533  </t>
  </si>
  <si>
    <t xml:space="preserve">17899061546530 </t>
  </si>
  <si>
    <t xml:space="preserve">7899061417536  </t>
  </si>
  <si>
    <t xml:space="preserve">17899061417533 </t>
  </si>
  <si>
    <t xml:space="preserve">7899061546540  </t>
  </si>
  <si>
    <t xml:space="preserve">17899061546547 </t>
  </si>
  <si>
    <t xml:space="preserve">7899061546434  </t>
  </si>
  <si>
    <t xml:space="preserve">17899061546431 </t>
  </si>
  <si>
    <t xml:space="preserve">7899061536053  </t>
  </si>
  <si>
    <t xml:space="preserve">17899061536050 </t>
  </si>
  <si>
    <t xml:space="preserve">7899061409708  </t>
  </si>
  <si>
    <t xml:space="preserve">17899061409705 </t>
  </si>
  <si>
    <t xml:space="preserve">7899061409517  </t>
  </si>
  <si>
    <t xml:space="preserve">17899061409514 </t>
  </si>
  <si>
    <t xml:space="preserve">7899061551780  </t>
  </si>
  <si>
    <t xml:space="preserve">17899061551787 </t>
  </si>
  <si>
    <t xml:space="preserve">7899061551797  </t>
  </si>
  <si>
    <t xml:space="preserve">17899061551794 </t>
  </si>
  <si>
    <t xml:space="preserve">7899061409524  </t>
  </si>
  <si>
    <t xml:space="preserve">17899061409521 </t>
  </si>
  <si>
    <t xml:space="preserve">7899061409531  </t>
  </si>
  <si>
    <t xml:space="preserve">17899061409538 </t>
  </si>
  <si>
    <t xml:space="preserve">7899061409685  </t>
  </si>
  <si>
    <t xml:space="preserve">17899061409682 </t>
  </si>
  <si>
    <t xml:space="preserve">7899061551766  </t>
  </si>
  <si>
    <t xml:space="preserve">17899061551763 </t>
  </si>
  <si>
    <t xml:space="preserve">7899061551827  </t>
  </si>
  <si>
    <t xml:space="preserve">17899061551824 </t>
  </si>
  <si>
    <t xml:space="preserve">7899061551834  </t>
  </si>
  <si>
    <t xml:space="preserve">17899061551831 </t>
  </si>
  <si>
    <t xml:space="preserve">7899061447502  </t>
  </si>
  <si>
    <t xml:space="preserve">17899061447509 </t>
  </si>
  <si>
    <t xml:space="preserve">7899061549237  </t>
  </si>
  <si>
    <t xml:space="preserve">17899061549234 </t>
  </si>
  <si>
    <t xml:space="preserve">7899061549251  </t>
  </si>
  <si>
    <t xml:space="preserve">17899061549258 </t>
  </si>
  <si>
    <t xml:space="preserve">7899061498627  </t>
  </si>
  <si>
    <t xml:space="preserve">7899061498566  </t>
  </si>
  <si>
    <t xml:space="preserve">7899061501433  </t>
  </si>
  <si>
    <t xml:space="preserve">7899061509736  </t>
  </si>
  <si>
    <t xml:space="preserve">17899061509733 </t>
  </si>
  <si>
    <t xml:space="preserve">7899061498559  </t>
  </si>
  <si>
    <t xml:space="preserve">7899061498504  </t>
  </si>
  <si>
    <t xml:space="preserve">7899061499143  </t>
  </si>
  <si>
    <t xml:space="preserve">7899061499150  </t>
  </si>
  <si>
    <t xml:space="preserve">7899061540609  </t>
  </si>
  <si>
    <t xml:space="preserve">17899061540606 </t>
  </si>
  <si>
    <t xml:space="preserve">7899061540760  </t>
  </si>
  <si>
    <t xml:space="preserve">17899061540767 </t>
  </si>
  <si>
    <t xml:space="preserve">7899061540784  </t>
  </si>
  <si>
    <t xml:space="preserve">17899061540781 </t>
  </si>
  <si>
    <t xml:space="preserve">7899061540791  </t>
  </si>
  <si>
    <t xml:space="preserve">17899061540798 </t>
  </si>
  <si>
    <t xml:space="preserve">7899061540807  </t>
  </si>
  <si>
    <t xml:space="preserve">17899061540804 </t>
  </si>
  <si>
    <t xml:space="preserve">7899061540814  </t>
  </si>
  <si>
    <t xml:space="preserve">17899061540811 </t>
  </si>
  <si>
    <t xml:space="preserve">7899061536077  </t>
  </si>
  <si>
    <t xml:space="preserve">7899061550554  </t>
  </si>
  <si>
    <t xml:space="preserve">17899061550551 </t>
  </si>
  <si>
    <t xml:space="preserve">7899061550561  </t>
  </si>
  <si>
    <t xml:space="preserve">17899061550568 </t>
  </si>
  <si>
    <t xml:space="preserve">7899061407223  </t>
  </si>
  <si>
    <t xml:space="preserve">17899061407220 </t>
  </si>
  <si>
    <t xml:space="preserve">7899061550578  </t>
  </si>
  <si>
    <t xml:space="preserve">17899061550575 </t>
  </si>
  <si>
    <t xml:space="preserve">7899061550585  </t>
  </si>
  <si>
    <t xml:space="preserve">17899061550582 </t>
  </si>
  <si>
    <t xml:space="preserve">7899061550615  </t>
  </si>
  <si>
    <t xml:space="preserve">17899061550612 </t>
  </si>
  <si>
    <t xml:space="preserve">7899061550622  </t>
  </si>
  <si>
    <t xml:space="preserve">17899061550629 </t>
  </si>
  <si>
    <t xml:space="preserve">7899061551810  </t>
  </si>
  <si>
    <t xml:space="preserve">17899061551817 </t>
  </si>
  <si>
    <t xml:space="preserve">7899061453817  </t>
  </si>
  <si>
    <t xml:space="preserve">7899061550943  </t>
  </si>
  <si>
    <t xml:space="preserve">17899061550940 </t>
  </si>
  <si>
    <t xml:space="preserve">7899061418014  </t>
  </si>
  <si>
    <t xml:space="preserve">17899061418011 </t>
  </si>
  <si>
    <t xml:space="preserve">7899061418021  </t>
  </si>
  <si>
    <t xml:space="preserve">17899061418028 </t>
  </si>
  <si>
    <t xml:space="preserve">7899061547356  </t>
  </si>
  <si>
    <t xml:space="preserve">17899061547353 </t>
  </si>
  <si>
    <t xml:space="preserve">7899061547363  </t>
  </si>
  <si>
    <t xml:space="preserve">17899061547360 </t>
  </si>
  <si>
    <t xml:space="preserve">7899061557683  </t>
  </si>
  <si>
    <t xml:space="preserve">17899061557680 </t>
  </si>
  <si>
    <t xml:space="preserve">7899061557690  </t>
  </si>
  <si>
    <t xml:space="preserve">17899061557697 </t>
  </si>
  <si>
    <t xml:space="preserve">7899061547370  </t>
  </si>
  <si>
    <t xml:space="preserve">17899061547377 </t>
  </si>
  <si>
    <t xml:space="preserve">7899061550851  </t>
  </si>
  <si>
    <t xml:space="preserve">17899061550858 </t>
  </si>
  <si>
    <t xml:space="preserve">7899061547837  </t>
  </si>
  <si>
    <t xml:space="preserve">17899061547834 </t>
  </si>
  <si>
    <t xml:space="preserve">7899061449506  </t>
  </si>
  <si>
    <t xml:space="preserve">17899061449503 </t>
  </si>
  <si>
    <t xml:space="preserve">7899061407049  </t>
  </si>
  <si>
    <t xml:space="preserve">17899061407046 </t>
  </si>
  <si>
    <t xml:space="preserve">7899061522278  </t>
  </si>
  <si>
    <t xml:space="preserve">17899061522275 </t>
  </si>
  <si>
    <t xml:space="preserve">7899061407063  </t>
  </si>
  <si>
    <t xml:space="preserve">17899061407060 </t>
  </si>
  <si>
    <t xml:space="preserve">7899061542368  </t>
  </si>
  <si>
    <t xml:space="preserve">17899061542365 </t>
  </si>
  <si>
    <t xml:space="preserve">7899061407100  </t>
  </si>
  <si>
    <t xml:space="preserve">17899061407107 </t>
  </si>
  <si>
    <t xml:space="preserve">7899061407087  </t>
  </si>
  <si>
    <t xml:space="preserve">17899061407084 </t>
  </si>
  <si>
    <t xml:space="preserve">7899061407094  </t>
  </si>
  <si>
    <t xml:space="preserve">17899061407091 </t>
  </si>
  <si>
    <t xml:space="preserve">7899061498771  </t>
  </si>
  <si>
    <t xml:space="preserve">7899061498795  </t>
  </si>
  <si>
    <t xml:space="preserve">7899061498856  </t>
  </si>
  <si>
    <t xml:space="preserve">7899061498788  </t>
  </si>
  <si>
    <t xml:space="preserve">7899061498818  </t>
  </si>
  <si>
    <t xml:space="preserve">7899061498801  </t>
  </si>
  <si>
    <t xml:space="preserve">7899061501686  </t>
  </si>
  <si>
    <t xml:space="preserve">7899061549305  </t>
  </si>
  <si>
    <t xml:space="preserve">17899061549302 </t>
  </si>
  <si>
    <t xml:space="preserve">7899061549312  </t>
  </si>
  <si>
    <t xml:space="preserve">17899061549319 </t>
  </si>
  <si>
    <t xml:space="preserve">7899061549329  </t>
  </si>
  <si>
    <t xml:space="preserve">17899061549326 </t>
  </si>
  <si>
    <t xml:space="preserve">7899061498474  </t>
  </si>
  <si>
    <t xml:space="preserve">7899061498436  </t>
  </si>
  <si>
    <t xml:space="preserve">7899061498443  </t>
  </si>
  <si>
    <t xml:space="preserve">7899061498467  </t>
  </si>
  <si>
    <t xml:space="preserve">7899061498429  </t>
  </si>
  <si>
    <t xml:space="preserve">7899061498450  </t>
  </si>
  <si>
    <t xml:space="preserve">7899061421366  </t>
  </si>
  <si>
    <t xml:space="preserve">17899061421363 </t>
  </si>
  <si>
    <t xml:space="preserve">7899061421373  </t>
  </si>
  <si>
    <t xml:space="preserve">17899061421370 </t>
  </si>
  <si>
    <t xml:space="preserve">7899061421342  </t>
  </si>
  <si>
    <t xml:space="preserve">17899061421349 </t>
  </si>
  <si>
    <t xml:space="preserve">7899061421380  </t>
  </si>
  <si>
    <t xml:space="preserve">17899061421387 </t>
  </si>
  <si>
    <t xml:space="preserve">7899061421397  </t>
  </si>
  <si>
    <t xml:space="preserve">17899061421394 </t>
  </si>
  <si>
    <t xml:space="preserve">7899061421403  </t>
  </si>
  <si>
    <t xml:space="preserve">17899061421400 </t>
  </si>
  <si>
    <t xml:space="preserve">7899061421410  </t>
  </si>
  <si>
    <t xml:space="preserve">17899061421417 </t>
  </si>
  <si>
    <t xml:space="preserve">7899061421427  </t>
  </si>
  <si>
    <t xml:space="preserve">17899061421424 </t>
  </si>
  <si>
    <t xml:space="preserve">7899061421434  </t>
  </si>
  <si>
    <t xml:space="preserve">17899061421431 </t>
  </si>
  <si>
    <t xml:space="preserve">7899061421441  </t>
  </si>
  <si>
    <t xml:space="preserve">17899061421448 </t>
  </si>
  <si>
    <t xml:space="preserve">7899061421458  </t>
  </si>
  <si>
    <t xml:space="preserve">17899061421455 </t>
  </si>
  <si>
    <t xml:space="preserve">7899061421489  </t>
  </si>
  <si>
    <t xml:space="preserve">17899061421486 </t>
  </si>
  <si>
    <t xml:space="preserve">7899061421502  </t>
  </si>
  <si>
    <t xml:space="preserve">17899061421509 </t>
  </si>
  <si>
    <t xml:space="preserve">7899061421519  </t>
  </si>
  <si>
    <t xml:space="preserve">17899061421516 </t>
  </si>
  <si>
    <t xml:space="preserve">7899061421540  </t>
  </si>
  <si>
    <t xml:space="preserve">17899061421547 </t>
  </si>
  <si>
    <t xml:space="preserve">7899061421557  </t>
  </si>
  <si>
    <t xml:space="preserve">17899061421554 </t>
  </si>
  <si>
    <t xml:space="preserve">7899061421564  </t>
  </si>
  <si>
    <t xml:space="preserve">17899061421561 </t>
  </si>
  <si>
    <t xml:space="preserve">7899061421571  </t>
  </si>
  <si>
    <t xml:space="preserve">17899061421578 </t>
  </si>
  <si>
    <t xml:space="preserve">7899061421595  </t>
  </si>
  <si>
    <t xml:space="preserve">17899061421592 </t>
  </si>
  <si>
    <t xml:space="preserve">17899061421875 </t>
  </si>
  <si>
    <t xml:space="preserve">7899061421618  </t>
  </si>
  <si>
    <t xml:space="preserve">17899061421615 </t>
  </si>
  <si>
    <t xml:space="preserve">7899061421632  </t>
  </si>
  <si>
    <t xml:space="preserve">17899061421639 </t>
  </si>
  <si>
    <t>PAINEL IMP CORINTHIANS - BANDO DE LOUCO - 03X01 - 393017</t>
  </si>
  <si>
    <t>PCT BIG ENF GLITTER PQ CORINTHIANS - ESCUDO RETRO - PRETO - 10X01 - 393037</t>
  </si>
  <si>
    <t>PCT BIG ENF IMP PQ CORINTHIANS - ESCUDO - 10X01 - 393010</t>
  </si>
  <si>
    <t xml:space="preserve">7899061400620 </t>
  </si>
  <si>
    <t xml:space="preserve">7899061400637 </t>
  </si>
  <si>
    <t xml:space="preserve">7899061421229 </t>
  </si>
  <si>
    <t xml:space="preserve">7899061400064 </t>
  </si>
  <si>
    <t xml:space="preserve">7899061400071 </t>
  </si>
  <si>
    <t xml:space="preserve">7899061400088 </t>
  </si>
  <si>
    <t xml:space="preserve">7899061400095 </t>
  </si>
  <si>
    <t xml:space="preserve">7899061400101 </t>
  </si>
  <si>
    <t xml:space="preserve">7899061400118 </t>
  </si>
  <si>
    <t xml:space="preserve">7899061400125 </t>
  </si>
  <si>
    <t xml:space="preserve">7899061400132 </t>
  </si>
  <si>
    <t xml:space="preserve">7899061400149 </t>
  </si>
  <si>
    <t xml:space="preserve">7899061400156 </t>
  </si>
  <si>
    <t xml:space="preserve">7899061400163 </t>
  </si>
  <si>
    <t xml:space="preserve">7899061400170 </t>
  </si>
  <si>
    <t xml:space="preserve">7899061400187 </t>
  </si>
  <si>
    <t xml:space="preserve">7899061400194 </t>
  </si>
  <si>
    <t xml:space="preserve">7899061400200 </t>
  </si>
  <si>
    <t xml:space="preserve">7899061400217 </t>
  </si>
  <si>
    <t xml:space="preserve">7899061400224 </t>
  </si>
  <si>
    <t xml:space="preserve">7899061400231 </t>
  </si>
  <si>
    <t xml:space="preserve">7899061400248 </t>
  </si>
  <si>
    <t xml:space="preserve">7899061400255 </t>
  </si>
  <si>
    <t xml:space="preserve">7899061556303 </t>
  </si>
  <si>
    <t xml:space="preserve">7899061417307 </t>
  </si>
  <si>
    <t xml:space="preserve">7899061400262 </t>
  </si>
  <si>
    <t xml:space="preserve">7899061400279 </t>
  </si>
  <si>
    <t xml:space="preserve">7899061400286 </t>
  </si>
  <si>
    <t xml:space="preserve">7899061400293 </t>
  </si>
  <si>
    <t xml:space="preserve">7899061400309 </t>
  </si>
  <si>
    <t xml:space="preserve">7899061400316 </t>
  </si>
  <si>
    <t xml:space="preserve">7899061400323 </t>
  </si>
  <si>
    <t xml:space="preserve">7899061400330 </t>
  </si>
  <si>
    <t xml:space="preserve">7899061400705 </t>
  </si>
  <si>
    <t xml:space="preserve">7899061400699 </t>
  </si>
  <si>
    <t xml:space="preserve">7899061400613 </t>
  </si>
  <si>
    <t xml:space="preserve">7899061400347 </t>
  </si>
  <si>
    <t xml:space="preserve">7899061400729 </t>
  </si>
  <si>
    <t xml:space="preserve">7899061400736 </t>
  </si>
  <si>
    <t xml:space="preserve">7899061400354 </t>
  </si>
  <si>
    <t xml:space="preserve">7899061400361 </t>
  </si>
  <si>
    <t xml:space="preserve">7899061400385 </t>
  </si>
  <si>
    <t xml:space="preserve">7899061400392 </t>
  </si>
  <si>
    <t xml:space="preserve">7899061400408 </t>
  </si>
  <si>
    <t xml:space="preserve">7899061400415 </t>
  </si>
  <si>
    <t xml:space="preserve">7899061400422 </t>
  </si>
  <si>
    <t xml:space="preserve">7899061400439 </t>
  </si>
  <si>
    <t xml:space="preserve">7899061400446 </t>
  </si>
  <si>
    <t xml:space="preserve">7899061400453 </t>
  </si>
  <si>
    <t xml:space="preserve">7899061400460 </t>
  </si>
  <si>
    <t xml:space="preserve">7899061400477 </t>
  </si>
  <si>
    <t xml:space="preserve">7899061400484 </t>
  </si>
  <si>
    <t xml:space="preserve">7899061400491 </t>
  </si>
  <si>
    <t xml:space="preserve">7899061400507 </t>
  </si>
  <si>
    <t xml:space="preserve">7899061400514 </t>
  </si>
  <si>
    <t xml:space="preserve">7899061400521 </t>
  </si>
  <si>
    <t xml:space="preserve">7899061400538 </t>
  </si>
  <si>
    <t xml:space="preserve">7899061400552 </t>
  </si>
  <si>
    <t xml:space="preserve">7899061400569 </t>
  </si>
  <si>
    <t>391.602.301.032</t>
  </si>
  <si>
    <t>391032</t>
  </si>
  <si>
    <t>BOBINA TNT PQ SAO PAULO FC - 01X24 CEN - 391032</t>
  </si>
  <si>
    <t xml:space="preserve">7899061422592  </t>
  </si>
  <si>
    <t>PORTA-COPOS IMP ATLETICO MINEIRO - 03X08 - 394044</t>
  </si>
  <si>
    <t>PORTA-COPOS IMP CORINTHIANS - 03X08 - 393043</t>
  </si>
  <si>
    <t>PORTA-COPOS IMP CRUZEIRO - 03X08 - 395036</t>
  </si>
  <si>
    <t>PORTA-COPOS IMP FLAMENGO - 03X08 - 396041</t>
  </si>
  <si>
    <t>PORTA-COPOS IMP PALMEIRAS - 03X08 - 392047</t>
  </si>
  <si>
    <t>PORTA-COPOS IMP SAO PAULO - 03X08 - 391044</t>
  </si>
  <si>
    <t xml:space="preserve">7899061422547  </t>
  </si>
  <si>
    <t xml:space="preserve">7899061422554  </t>
  </si>
  <si>
    <t xml:space="preserve">7899061422561  </t>
  </si>
  <si>
    <t xml:space="preserve">7899061422578  </t>
  </si>
  <si>
    <t xml:space="preserve">7899061422585  </t>
  </si>
  <si>
    <t xml:space="preserve">7899061422608  </t>
  </si>
  <si>
    <t xml:space="preserve">7899061422615  </t>
  </si>
  <si>
    <t xml:space="preserve">7899061422622  </t>
  </si>
  <si>
    <t xml:space="preserve">7899061422639  </t>
  </si>
  <si>
    <t xml:space="preserve">7899061422646  </t>
  </si>
  <si>
    <t xml:space="preserve">7899061422653  </t>
  </si>
  <si>
    <t>392.602.301.034</t>
  </si>
  <si>
    <t>392034</t>
  </si>
  <si>
    <t>PCT BIG ENF GLITTER PQ PALMEIRAS - ESCUDO RETRO - VERDE - 10X01 - 392040</t>
  </si>
  <si>
    <t>608.608.551.155</t>
  </si>
  <si>
    <t>608155</t>
  </si>
  <si>
    <t>135.101.113.001</t>
  </si>
  <si>
    <t>135001</t>
  </si>
  <si>
    <t>203.101.129.152</t>
  </si>
  <si>
    <t>203152</t>
  </si>
  <si>
    <t>203.101.113.074</t>
  </si>
  <si>
    <t>203074</t>
  </si>
  <si>
    <t>203.101.113.065</t>
  </si>
  <si>
    <t>203065</t>
  </si>
  <si>
    <t>203.101.113.153</t>
  </si>
  <si>
    <t>203153</t>
  </si>
  <si>
    <t>203.101.113.154</t>
  </si>
  <si>
    <t>203154</t>
  </si>
  <si>
    <t>203.101.113.075</t>
  </si>
  <si>
    <t>203075</t>
  </si>
  <si>
    <t>135.101.118.002</t>
  </si>
  <si>
    <t>135002</t>
  </si>
  <si>
    <t>203.101.118.014</t>
  </si>
  <si>
    <t>203014</t>
  </si>
  <si>
    <t>203.101.118.011</t>
  </si>
  <si>
    <t>203011</t>
  </si>
  <si>
    <t>203.101.118.012</t>
  </si>
  <si>
    <t>203012</t>
  </si>
  <si>
    <t>203.101.118.077</t>
  </si>
  <si>
    <t>203077</t>
  </si>
  <si>
    <t>203.101.118.078</t>
  </si>
  <si>
    <t>203078</t>
  </si>
  <si>
    <t>203.101.118.079</t>
  </si>
  <si>
    <t>203079</t>
  </si>
  <si>
    <t>203.101.115.080</t>
  </si>
  <si>
    <t>203080</t>
  </si>
  <si>
    <t>203.101.115.081</t>
  </si>
  <si>
    <t>203081</t>
  </si>
  <si>
    <t>604.104.701.066</t>
  </si>
  <si>
    <t>604066</t>
  </si>
  <si>
    <t>604.104.701.067</t>
  </si>
  <si>
    <t>604067</t>
  </si>
  <si>
    <t>604.104.701.069</t>
  </si>
  <si>
    <t>604069</t>
  </si>
  <si>
    <t>604.104.701.070</t>
  </si>
  <si>
    <t>604070</t>
  </si>
  <si>
    <t>604.104.701.071</t>
  </si>
  <si>
    <t>604071</t>
  </si>
  <si>
    <t>135.609.651.003</t>
  </si>
  <si>
    <t>135003</t>
  </si>
  <si>
    <t>203.609.651.161</t>
  </si>
  <si>
    <t>203161</t>
  </si>
  <si>
    <t>203.609.651.148</t>
  </si>
  <si>
    <t>203148</t>
  </si>
  <si>
    <t>604.104.701.073</t>
  </si>
  <si>
    <t>604073</t>
  </si>
  <si>
    <t>207.602.301.011</t>
  </si>
  <si>
    <t>207011</t>
  </si>
  <si>
    <t>202.602.301.170</t>
  </si>
  <si>
    <t>202170</t>
  </si>
  <si>
    <t>202.602.301.172</t>
  </si>
  <si>
    <t>202172</t>
  </si>
  <si>
    <t>202.602.301.174</t>
  </si>
  <si>
    <t>202174</t>
  </si>
  <si>
    <t>135.602.301.004</t>
  </si>
  <si>
    <t>135004</t>
  </si>
  <si>
    <t>135.602.301.005</t>
  </si>
  <si>
    <t>135005</t>
  </si>
  <si>
    <t>203.602.301.149</t>
  </si>
  <si>
    <t>203149</t>
  </si>
  <si>
    <t>203.602.301.120</t>
  </si>
  <si>
    <t>203120</t>
  </si>
  <si>
    <t>203.602.301.159</t>
  </si>
  <si>
    <t>203159</t>
  </si>
  <si>
    <t>203.602.301.160</t>
  </si>
  <si>
    <t>203160</t>
  </si>
  <si>
    <t>203.602.301.067</t>
  </si>
  <si>
    <t>203067</t>
  </si>
  <si>
    <t>203.602.301.068</t>
  </si>
  <si>
    <t>203068</t>
  </si>
  <si>
    <t>203.602.301.123</t>
  </si>
  <si>
    <t>203123</t>
  </si>
  <si>
    <t>115.602.301.162</t>
  </si>
  <si>
    <t>115162</t>
  </si>
  <si>
    <t>203.101.122.083</t>
  </si>
  <si>
    <t>203083</t>
  </si>
  <si>
    <t>203.101.122.155</t>
  </si>
  <si>
    <t>203155</t>
  </si>
  <si>
    <t>607.605.434.033</t>
  </si>
  <si>
    <t>607033</t>
  </si>
  <si>
    <t>203.101.112.084</t>
  </si>
  <si>
    <t>203084</t>
  </si>
  <si>
    <t>203.101.112.085</t>
  </si>
  <si>
    <t>203085</t>
  </si>
  <si>
    <t>203.101.112.087</t>
  </si>
  <si>
    <t>203087</t>
  </si>
  <si>
    <t>203.101.112.088</t>
  </si>
  <si>
    <t>203088</t>
  </si>
  <si>
    <t>203.101.112.089</t>
  </si>
  <si>
    <t>203089</t>
  </si>
  <si>
    <t>203.101.112.125</t>
  </si>
  <si>
    <t>203125</t>
  </si>
  <si>
    <t>203.101.112.030</t>
  </si>
  <si>
    <t>203030</t>
  </si>
  <si>
    <t>203.101.112.032</t>
  </si>
  <si>
    <t>203032</t>
  </si>
  <si>
    <t>136.101.109.001</t>
  </si>
  <si>
    <t>136001</t>
  </si>
  <si>
    <t>136.101.109.002</t>
  </si>
  <si>
    <t>136002</t>
  </si>
  <si>
    <t>135.101.109.006</t>
  </si>
  <si>
    <t>135006</t>
  </si>
  <si>
    <t>203.101.109.146</t>
  </si>
  <si>
    <t>203146</t>
  </si>
  <si>
    <t>203.101.110.091</t>
  </si>
  <si>
    <t>203091</t>
  </si>
  <si>
    <t>203.101.111.092</t>
  </si>
  <si>
    <t>203092</t>
  </si>
  <si>
    <t>203.101.110.126</t>
  </si>
  <si>
    <t>203126</t>
  </si>
  <si>
    <t>203.101.101.096</t>
  </si>
  <si>
    <t>203096</t>
  </si>
  <si>
    <t>203.101.101.055</t>
  </si>
  <si>
    <t>203055</t>
  </si>
  <si>
    <t>203.101.101.098</t>
  </si>
  <si>
    <t>203098</t>
  </si>
  <si>
    <t>203.101.101.099</t>
  </si>
  <si>
    <t>203099</t>
  </si>
  <si>
    <t>203.101.303.128</t>
  </si>
  <si>
    <t>203128</t>
  </si>
  <si>
    <t>203.101.303.129</t>
  </si>
  <si>
    <t>203129</t>
  </si>
  <si>
    <t>203.105.404.069</t>
  </si>
  <si>
    <t>203069</t>
  </si>
  <si>
    <t>135.101.101.007</t>
  </si>
  <si>
    <t>135007</t>
  </si>
  <si>
    <t>203.101.101.036</t>
  </si>
  <si>
    <t>203036</t>
  </si>
  <si>
    <t>203.101.101.100</t>
  </si>
  <si>
    <t>203100</t>
  </si>
  <si>
    <t>203.101.101.101</t>
  </si>
  <si>
    <t>203101</t>
  </si>
  <si>
    <t>203.101.149.141</t>
  </si>
  <si>
    <t>203141</t>
  </si>
  <si>
    <t>203.101.149.142</t>
  </si>
  <si>
    <t>203142</t>
  </si>
  <si>
    <t>203.101.149.143</t>
  </si>
  <si>
    <t>203143</t>
  </si>
  <si>
    <t>203.101.149.144</t>
  </si>
  <si>
    <t>203144</t>
  </si>
  <si>
    <t>131.107.141.021</t>
  </si>
  <si>
    <t>131021</t>
  </si>
  <si>
    <t>107.107.141.041</t>
  </si>
  <si>
    <t>107041</t>
  </si>
  <si>
    <t>107.107.141.042</t>
  </si>
  <si>
    <t>107042</t>
  </si>
  <si>
    <t>133.107.141.018</t>
  </si>
  <si>
    <t>133018</t>
  </si>
  <si>
    <t>305.107.141.046</t>
  </si>
  <si>
    <t>305046</t>
  </si>
  <si>
    <t>105.107.141.050</t>
  </si>
  <si>
    <t>105050</t>
  </si>
  <si>
    <t>125.107.141.032</t>
  </si>
  <si>
    <t>125032</t>
  </si>
  <si>
    <t>401.107.141.017</t>
  </si>
  <si>
    <t>401017</t>
  </si>
  <si>
    <t>132.107.141.017</t>
  </si>
  <si>
    <t>132017</t>
  </si>
  <si>
    <t>130.107.141.026</t>
  </si>
  <si>
    <t>130026</t>
  </si>
  <si>
    <t>332.107.141.085</t>
  </si>
  <si>
    <t>332085</t>
  </si>
  <si>
    <t>331.107.141.211</t>
  </si>
  <si>
    <t>331211</t>
  </si>
  <si>
    <t>135.107.141.008</t>
  </si>
  <si>
    <t>135008</t>
  </si>
  <si>
    <t>371.107.141.058</t>
  </si>
  <si>
    <t>371058</t>
  </si>
  <si>
    <t>302.107.141.086</t>
  </si>
  <si>
    <t>302086</t>
  </si>
  <si>
    <t>301.107.141.086</t>
  </si>
  <si>
    <t>301086</t>
  </si>
  <si>
    <t>307.107.141.065</t>
  </si>
  <si>
    <t>307065</t>
  </si>
  <si>
    <t>365.107.141.051</t>
  </si>
  <si>
    <t>365051</t>
  </si>
  <si>
    <t>303.107.141.063</t>
  </si>
  <si>
    <t>303063</t>
  </si>
  <si>
    <t>117.107.141.059</t>
  </si>
  <si>
    <t>117059</t>
  </si>
  <si>
    <t>321.107.141.109</t>
  </si>
  <si>
    <t>321109</t>
  </si>
  <si>
    <t>321.107.141.110</t>
  </si>
  <si>
    <t>321110</t>
  </si>
  <si>
    <t>331.107.141.212</t>
  </si>
  <si>
    <t>331212</t>
  </si>
  <si>
    <t>203.107.141.073</t>
  </si>
  <si>
    <t>203073</t>
  </si>
  <si>
    <t>203.101.102.103</t>
  </si>
  <si>
    <t>203103</t>
  </si>
  <si>
    <t>135.101.126.009</t>
  </si>
  <si>
    <t>135009</t>
  </si>
  <si>
    <t>203.101.126.104</t>
  </si>
  <si>
    <t>203104</t>
  </si>
  <si>
    <t>136.101.150.003</t>
  </si>
  <si>
    <t>136003</t>
  </si>
  <si>
    <t>136.101.150.004</t>
  </si>
  <si>
    <t>136004</t>
  </si>
  <si>
    <t>136.101.150.005</t>
  </si>
  <si>
    <t>136005</t>
  </si>
  <si>
    <t>136.101.150.006</t>
  </si>
  <si>
    <t>136006</t>
  </si>
  <si>
    <t>136.101.150.007</t>
  </si>
  <si>
    <t>136007</t>
  </si>
  <si>
    <t>136.101.150.008</t>
  </si>
  <si>
    <t>136008</t>
  </si>
  <si>
    <t>136.101.150.009</t>
  </si>
  <si>
    <t>136009</t>
  </si>
  <si>
    <t>136.101.150.010</t>
  </si>
  <si>
    <t>136010</t>
  </si>
  <si>
    <t>136.101.150.011</t>
  </si>
  <si>
    <t>136011</t>
  </si>
  <si>
    <t>136.101.150.012</t>
  </si>
  <si>
    <t>136012</t>
  </si>
  <si>
    <t>136.101.150.013</t>
  </si>
  <si>
    <t>136013</t>
  </si>
  <si>
    <t>136.101.150.014</t>
  </si>
  <si>
    <t>136014</t>
  </si>
  <si>
    <t>136.101.150.015</t>
  </si>
  <si>
    <t>136015</t>
  </si>
  <si>
    <t>136.101.150.016</t>
  </si>
  <si>
    <t>136016</t>
  </si>
  <si>
    <t>136.101.150.017</t>
  </si>
  <si>
    <t>136017</t>
  </si>
  <si>
    <t>136.101.150.018</t>
  </si>
  <si>
    <t>136018</t>
  </si>
  <si>
    <t>135.101.150.027</t>
  </si>
  <si>
    <t>135027</t>
  </si>
  <si>
    <t>365.101.150.055</t>
  </si>
  <si>
    <t>365055</t>
  </si>
  <si>
    <t>203.101.150.147</t>
  </si>
  <si>
    <t>203147</t>
  </si>
  <si>
    <t>203.101.120.105</t>
  </si>
  <si>
    <t>203105</t>
  </si>
  <si>
    <t>203.101.120.156</t>
  </si>
  <si>
    <t>203156</t>
  </si>
  <si>
    <t>135.101.117.010</t>
  </si>
  <si>
    <t>135010</t>
  </si>
  <si>
    <t>203.101.117.106</t>
  </si>
  <si>
    <t>203106</t>
  </si>
  <si>
    <t>203.101.117.157</t>
  </si>
  <si>
    <t>203157</t>
  </si>
  <si>
    <t>203.101.117.107</t>
  </si>
  <si>
    <t>203107</t>
  </si>
  <si>
    <t>203.101.119.108</t>
  </si>
  <si>
    <t>203108</t>
  </si>
  <si>
    <t>203.101.119.158</t>
  </si>
  <si>
    <t>203158</t>
  </si>
  <si>
    <t>203.101.119.054</t>
  </si>
  <si>
    <t>203054</t>
  </si>
  <si>
    <t>113.101.104.132</t>
  </si>
  <si>
    <t>113132</t>
  </si>
  <si>
    <t>113.101.104.133</t>
  </si>
  <si>
    <t>113133</t>
  </si>
  <si>
    <t>113.101.104.134</t>
  </si>
  <si>
    <t>113134</t>
  </si>
  <si>
    <t>113.101.104.135</t>
  </si>
  <si>
    <t>113135</t>
  </si>
  <si>
    <t>113.101.104.136</t>
  </si>
  <si>
    <t>113136</t>
  </si>
  <si>
    <t>113.101.104.137</t>
  </si>
  <si>
    <t>113137</t>
  </si>
  <si>
    <t>136.101.145.019</t>
  </si>
  <si>
    <t>136019</t>
  </si>
  <si>
    <t>136.101.145.020</t>
  </si>
  <si>
    <t>136020</t>
  </si>
  <si>
    <t>136.101.145.021</t>
  </si>
  <si>
    <t>136021</t>
  </si>
  <si>
    <t>136.101.145.022</t>
  </si>
  <si>
    <t>136022</t>
  </si>
  <si>
    <t>136.101.145.023</t>
  </si>
  <si>
    <t>136023</t>
  </si>
  <si>
    <t>136.101.145.024</t>
  </si>
  <si>
    <t>136024</t>
  </si>
  <si>
    <t>136.101.145.025</t>
  </si>
  <si>
    <t>136025</t>
  </si>
  <si>
    <t>136.101.145.026</t>
  </si>
  <si>
    <t>136026</t>
  </si>
  <si>
    <t>136.101.145.027</t>
  </si>
  <si>
    <t>136027</t>
  </si>
  <si>
    <t>136.101.145.028</t>
  </si>
  <si>
    <t>136028</t>
  </si>
  <si>
    <t>136.101.145.029</t>
  </si>
  <si>
    <t>136029</t>
  </si>
  <si>
    <t>136.101.145.030</t>
  </si>
  <si>
    <t>136030</t>
  </si>
  <si>
    <t>136.101.145.031</t>
  </si>
  <si>
    <t>136031</t>
  </si>
  <si>
    <t>136.101.145.032</t>
  </si>
  <si>
    <t>136032</t>
  </si>
  <si>
    <t>136.101.145.033</t>
  </si>
  <si>
    <t>136033</t>
  </si>
  <si>
    <t>136.101.145.034</t>
  </si>
  <si>
    <t>136034</t>
  </si>
  <si>
    <t>135.101.145.011</t>
  </si>
  <si>
    <t>135011</t>
  </si>
  <si>
    <t>135.101.145.012</t>
  </si>
  <si>
    <t>135012</t>
  </si>
  <si>
    <t>113.101.104.138</t>
  </si>
  <si>
    <t>113138</t>
  </si>
  <si>
    <t>203.101.104.109</t>
  </si>
  <si>
    <t>203109</t>
  </si>
  <si>
    <t>203.101.104.110</t>
  </si>
  <si>
    <t>203110</t>
  </si>
  <si>
    <t>203.101.104.111</t>
  </si>
  <si>
    <t>203111</t>
  </si>
  <si>
    <t>203.101.104.112</t>
  </si>
  <si>
    <t>203112</t>
  </si>
  <si>
    <t>203.101.104.113</t>
  </si>
  <si>
    <t>203113</t>
  </si>
  <si>
    <t>203.101.104.114</t>
  </si>
  <si>
    <t>203114</t>
  </si>
  <si>
    <t>203.101.104.145</t>
  </si>
  <si>
    <t>203145</t>
  </si>
  <si>
    <t>203.101.104.115</t>
  </si>
  <si>
    <t>203115</t>
  </si>
  <si>
    <t>203.101.104.131</t>
  </si>
  <si>
    <t>203131</t>
  </si>
  <si>
    <t>203.101.104.132</t>
  </si>
  <si>
    <t>203132</t>
  </si>
  <si>
    <t>203.101.104.133</t>
  </si>
  <si>
    <t>203133</t>
  </si>
  <si>
    <t>135.101.104.013</t>
  </si>
  <si>
    <t>135013</t>
  </si>
  <si>
    <t>107.102.304.043</t>
  </si>
  <si>
    <t>107043</t>
  </si>
  <si>
    <t>107.102.304.044</t>
  </si>
  <si>
    <t>107044</t>
  </si>
  <si>
    <t>305.102.304.047</t>
  </si>
  <si>
    <t>305047</t>
  </si>
  <si>
    <t>105.102.304.051</t>
  </si>
  <si>
    <t>105051</t>
  </si>
  <si>
    <t>125.102.304.033</t>
  </si>
  <si>
    <t>125033</t>
  </si>
  <si>
    <t>401.102.304.018</t>
  </si>
  <si>
    <t>401018</t>
  </si>
  <si>
    <t>130.102.304.027</t>
  </si>
  <si>
    <t>130027</t>
  </si>
  <si>
    <t>332.102.304.088</t>
  </si>
  <si>
    <t>332088</t>
  </si>
  <si>
    <t>331.102.304.214</t>
  </si>
  <si>
    <t>331214</t>
  </si>
  <si>
    <t>371.102.304.059</t>
  </si>
  <si>
    <t>371059</t>
  </si>
  <si>
    <t>302.102.304.087</t>
  </si>
  <si>
    <t>302087</t>
  </si>
  <si>
    <t>301.102.304.087</t>
  </si>
  <si>
    <t>301087</t>
  </si>
  <si>
    <t>307.102.304.066</t>
  </si>
  <si>
    <t>307066</t>
  </si>
  <si>
    <t>365.102.304.052</t>
  </si>
  <si>
    <t>365052</t>
  </si>
  <si>
    <t>303.102.304.064</t>
  </si>
  <si>
    <t>303064</t>
  </si>
  <si>
    <t>117.102.304.060</t>
  </si>
  <si>
    <t>117060</t>
  </si>
  <si>
    <t>321.102.304.111</t>
  </si>
  <si>
    <t>321111</t>
  </si>
  <si>
    <t>321.102.304.112</t>
  </si>
  <si>
    <t>321112</t>
  </si>
  <si>
    <t>331.102.304.215</t>
  </si>
  <si>
    <t>331215</t>
  </si>
  <si>
    <t>135.102.302.014</t>
  </si>
  <si>
    <t>135014</t>
  </si>
  <si>
    <t>203.102.302.070</t>
  </si>
  <si>
    <t>203070</t>
  </si>
  <si>
    <t>203.102.302.134</t>
  </si>
  <si>
    <t>203134</t>
  </si>
  <si>
    <t>203.101.116.116</t>
  </si>
  <si>
    <t>203116</t>
  </si>
  <si>
    <t>203.101.116.117</t>
  </si>
  <si>
    <t>203117</t>
  </si>
  <si>
    <t>135.101.110.015</t>
  </si>
  <si>
    <t>135015</t>
  </si>
  <si>
    <t>135.101.110.016</t>
  </si>
  <si>
    <t>135016</t>
  </si>
  <si>
    <t>135.101.110.017</t>
  </si>
  <si>
    <t>135017</t>
  </si>
  <si>
    <t>135.101.110.018</t>
  </si>
  <si>
    <t>135018</t>
  </si>
  <si>
    <t>203.101.110.150</t>
  </si>
  <si>
    <t>203150</t>
  </si>
  <si>
    <t>203.101.110.151</t>
  </si>
  <si>
    <t>203151</t>
  </si>
  <si>
    <t>135.101.110.019</t>
  </si>
  <si>
    <t>135019</t>
  </si>
  <si>
    <t>135.101.110.020</t>
  </si>
  <si>
    <t>135020</t>
  </si>
  <si>
    <t>203.101.110.138</t>
  </si>
  <si>
    <t>203138</t>
  </si>
  <si>
    <t>203.101.110.139</t>
  </si>
  <si>
    <t>203139</t>
  </si>
  <si>
    <t>135.101.110.021</t>
  </si>
  <si>
    <t>135021</t>
  </si>
  <si>
    <t>135.101.101.022</t>
  </si>
  <si>
    <t>135022</t>
  </si>
  <si>
    <t>135.101.101.023</t>
  </si>
  <si>
    <t>135023</t>
  </si>
  <si>
    <t>203.101.110.135</t>
  </si>
  <si>
    <t>203135</t>
  </si>
  <si>
    <t>135.101.110.024</t>
  </si>
  <si>
    <t>135024</t>
  </si>
  <si>
    <t>135.101.110.025</t>
  </si>
  <si>
    <t>135025</t>
  </si>
  <si>
    <t>203.101.110.140</t>
  </si>
  <si>
    <t>203140</t>
  </si>
  <si>
    <t>604.104.701.074</t>
  </si>
  <si>
    <t>604074</t>
  </si>
  <si>
    <t>604.104.701.075</t>
  </si>
  <si>
    <t>604075</t>
  </si>
  <si>
    <t>604.104.701.076</t>
  </si>
  <si>
    <t>604076</t>
  </si>
  <si>
    <t>604.104.701.084</t>
  </si>
  <si>
    <t>604084</t>
  </si>
  <si>
    <t>604.104.701.085</t>
  </si>
  <si>
    <t>604085</t>
  </si>
  <si>
    <t>604.104.701.077</t>
  </si>
  <si>
    <t>604077</t>
  </si>
  <si>
    <t>604.104.701.088</t>
  </si>
  <si>
    <t>604088</t>
  </si>
  <si>
    <t>604.104.701.078</t>
  </si>
  <si>
    <t>604078</t>
  </si>
  <si>
    <t>604.104.701.086</t>
  </si>
  <si>
    <t>604086</t>
  </si>
  <si>
    <t>604.104.701.087</t>
  </si>
  <si>
    <t>604087</t>
  </si>
  <si>
    <t>604.104.701.080</t>
  </si>
  <si>
    <t>604080</t>
  </si>
  <si>
    <t>604.104.701.081</t>
  </si>
  <si>
    <t>604081</t>
  </si>
  <si>
    <t>203.101.114.121</t>
  </si>
  <si>
    <t>203121</t>
  </si>
  <si>
    <t>604.104.701.082</t>
  </si>
  <si>
    <t>604082</t>
  </si>
  <si>
    <t>604.104.701.083</t>
  </si>
  <si>
    <t>604083</t>
  </si>
  <si>
    <t>608.608.557.227</t>
  </si>
  <si>
    <t>608227</t>
  </si>
  <si>
    <t>608.608.554.156</t>
  </si>
  <si>
    <t>608156</t>
  </si>
  <si>
    <t>608.608.554.157</t>
  </si>
  <si>
    <t>608157</t>
  </si>
  <si>
    <t>608.608.554.158</t>
  </si>
  <si>
    <t>608158</t>
  </si>
  <si>
    <t>608.608.554.159</t>
  </si>
  <si>
    <t>608159</t>
  </si>
  <si>
    <t>608.608.554.160</t>
  </si>
  <si>
    <t>608160</t>
  </si>
  <si>
    <t>608.608.554.161</t>
  </si>
  <si>
    <t>608161</t>
  </si>
  <si>
    <t>608.608.554.162</t>
  </si>
  <si>
    <t>608162</t>
  </si>
  <si>
    <t>608.608.554.163</t>
  </si>
  <si>
    <t>608163</t>
  </si>
  <si>
    <t>608.608.554.164</t>
  </si>
  <si>
    <t>608164</t>
  </si>
  <si>
    <t>608.608.554.165</t>
  </si>
  <si>
    <t>608165</t>
  </si>
  <si>
    <t>608.608.554.166</t>
  </si>
  <si>
    <t>608166</t>
  </si>
  <si>
    <t>608.608.554.167</t>
  </si>
  <si>
    <t>608167</t>
  </si>
  <si>
    <t>608.608.551.168</t>
  </si>
  <si>
    <t>608168</t>
  </si>
  <si>
    <t>608.608.558.169</t>
  </si>
  <si>
    <t>608169</t>
  </si>
  <si>
    <t>608.608.558.170</t>
  </si>
  <si>
    <t>608170</t>
  </si>
  <si>
    <t>608.608.558.171</t>
  </si>
  <si>
    <t>608171</t>
  </si>
  <si>
    <t>608.608.558.172</t>
  </si>
  <si>
    <t>608172</t>
  </si>
  <si>
    <t>608.608.558.173</t>
  </si>
  <si>
    <t>608173</t>
  </si>
  <si>
    <t>608.608.558.174</t>
  </si>
  <si>
    <t>608174</t>
  </si>
  <si>
    <t>608.608.558.175</t>
  </si>
  <si>
    <t>608175</t>
  </si>
  <si>
    <t>608.608.558.176</t>
  </si>
  <si>
    <t>608176</t>
  </si>
  <si>
    <t>608.608.558.177</t>
  </si>
  <si>
    <t>608177</t>
  </si>
  <si>
    <t>608.608.558.178</t>
  </si>
  <si>
    <t>608178</t>
  </si>
  <si>
    <t>608.608.558.179</t>
  </si>
  <si>
    <t>608179</t>
  </si>
  <si>
    <t>608.608.558.180</t>
  </si>
  <si>
    <t>608180</t>
  </si>
  <si>
    <t>608.608.558.181</t>
  </si>
  <si>
    <t>608181</t>
  </si>
  <si>
    <t>608.608.558.182</t>
  </si>
  <si>
    <t>608182</t>
  </si>
  <si>
    <t>608.608.558.183</t>
  </si>
  <si>
    <t>608183</t>
  </si>
  <si>
    <t>608.608.558.184</t>
  </si>
  <si>
    <t>608184</t>
  </si>
  <si>
    <t>608.608.558.185</t>
  </si>
  <si>
    <t>608185</t>
  </si>
  <si>
    <t>608.608.558.186</t>
  </si>
  <si>
    <t>608186</t>
  </si>
  <si>
    <t>608.608.558.187</t>
  </si>
  <si>
    <t>608187</t>
  </si>
  <si>
    <t>608.608.558.188</t>
  </si>
  <si>
    <t>608188</t>
  </si>
  <si>
    <t>608.608.558.189</t>
  </si>
  <si>
    <t>608189</t>
  </si>
  <si>
    <t>608.608.558.190</t>
  </si>
  <si>
    <t>608190</t>
  </si>
  <si>
    <t>608.608.558.191</t>
  </si>
  <si>
    <t>608191</t>
  </si>
  <si>
    <t>608.608.558.192</t>
  </si>
  <si>
    <t>608192</t>
  </si>
  <si>
    <t>608.608.558.193</t>
  </si>
  <si>
    <t>608193</t>
  </si>
  <si>
    <t>608.608.558.194</t>
  </si>
  <si>
    <t>608194</t>
  </si>
  <si>
    <t>608.608.558.195</t>
  </si>
  <si>
    <t>608195</t>
  </si>
  <si>
    <t>608.608.558.196</t>
  </si>
  <si>
    <t>608196</t>
  </si>
  <si>
    <t>608.608.558.197</t>
  </si>
  <si>
    <t>608197</t>
  </si>
  <si>
    <t>608.608.558.198</t>
  </si>
  <si>
    <t>608198</t>
  </si>
  <si>
    <t>608.608.558.199</t>
  </si>
  <si>
    <t>608199</t>
  </si>
  <si>
    <t>608.608.558.200</t>
  </si>
  <si>
    <t>608200</t>
  </si>
  <si>
    <t>608.608.558.201</t>
  </si>
  <si>
    <t>608201</t>
  </si>
  <si>
    <t>608.608.558.202</t>
  </si>
  <si>
    <t>608202</t>
  </si>
  <si>
    <t>608.608.558.203</t>
  </si>
  <si>
    <t>608203</t>
  </si>
  <si>
    <t>608.608.558.204</t>
  </si>
  <si>
    <t>608204</t>
  </si>
  <si>
    <t>608.608.558.205</t>
  </si>
  <si>
    <t>608205</t>
  </si>
  <si>
    <t>608.608.558.206</t>
  </si>
  <si>
    <t>608206</t>
  </si>
  <si>
    <t>608.608.558.207</t>
  </si>
  <si>
    <t>608207</t>
  </si>
  <si>
    <t>608.608.558.208</t>
  </si>
  <si>
    <t>608208</t>
  </si>
  <si>
    <t>608.608.558.209</t>
  </si>
  <si>
    <t>608209</t>
  </si>
  <si>
    <t>608.608.558.210</t>
  </si>
  <si>
    <t>608210</t>
  </si>
  <si>
    <t>608.608.558.211</t>
  </si>
  <si>
    <t>608211</t>
  </si>
  <si>
    <t>608.608.558.212</t>
  </si>
  <si>
    <t>608212</t>
  </si>
  <si>
    <t>608.608.559.215</t>
  </si>
  <si>
    <t>608215</t>
  </si>
  <si>
    <t>608.608.559.216</t>
  </si>
  <si>
    <t>608216</t>
  </si>
  <si>
    <t>608.608.551.217</t>
  </si>
  <si>
    <t>608217</t>
  </si>
  <si>
    <t>608.608.551.218</t>
  </si>
  <si>
    <t>608218</t>
  </si>
  <si>
    <t>608.608.557.219</t>
  </si>
  <si>
    <t>608219</t>
  </si>
  <si>
    <t>608.608.557.220</t>
  </si>
  <si>
    <t>608220</t>
  </si>
  <si>
    <t>608.608.557.221</t>
  </si>
  <si>
    <t>608221</t>
  </si>
  <si>
    <t>608.608.557.222</t>
  </si>
  <si>
    <t>608222</t>
  </si>
  <si>
    <t>608.608.557.223</t>
  </si>
  <si>
    <t>608223</t>
  </si>
  <si>
    <t>608.608.557.224</t>
  </si>
  <si>
    <t>608224</t>
  </si>
  <si>
    <t>608.608.557.225</t>
  </si>
  <si>
    <t>608225</t>
  </si>
  <si>
    <t>608.608.557.226</t>
  </si>
  <si>
    <t>608226</t>
  </si>
  <si>
    <t>608.608.557.228</t>
  </si>
  <si>
    <t>608228</t>
  </si>
  <si>
    <t>608.608.557.229</t>
  </si>
  <si>
    <t>608229</t>
  </si>
  <si>
    <t>608.608.557.230</t>
  </si>
  <si>
    <t>608230</t>
  </si>
  <si>
    <t>608.608.557.231</t>
  </si>
  <si>
    <t>608231</t>
  </si>
  <si>
    <t>608.608.557.232</t>
  </si>
  <si>
    <t>608232</t>
  </si>
  <si>
    <t>608.608.557.233</t>
  </si>
  <si>
    <t>608233</t>
  </si>
  <si>
    <t>608.608.551.234</t>
  </si>
  <si>
    <t>608234</t>
  </si>
  <si>
    <t>608.608.551.235</t>
  </si>
  <si>
    <t>608235</t>
  </si>
  <si>
    <t>608.608.551.236</t>
  </si>
  <si>
    <t>608236</t>
  </si>
  <si>
    <t>656.606.601.020</t>
  </si>
  <si>
    <t>656020</t>
  </si>
  <si>
    <t>653.606.601.010</t>
  </si>
  <si>
    <t>653010</t>
  </si>
  <si>
    <t>671.606.602.095</t>
  </si>
  <si>
    <t>671095</t>
  </si>
  <si>
    <t>ACENDEDOR CHURRASQUEIRA - 12X01 - 608155</t>
  </si>
  <si>
    <t>ADERECO JESUS TIARA IMP - JESUS - 06X01 - 135001</t>
  </si>
  <si>
    <t>ADERECO P ROSTO PASCOA - COELHO AZUL - 06X01 - 203152</t>
  </si>
  <si>
    <t>ADERECO P ROSTO PASCOA COELHA ROSA - 06X01 - 203074</t>
  </si>
  <si>
    <t>ADERECO PASCOA - TIARA COELHA ROSA - 06X01 - 203065</t>
  </si>
  <si>
    <t>ADERECO PASCOA TIARA - COELHO AZUL - 06X01 - 203153</t>
  </si>
  <si>
    <t>ADERECO VISEIRA PASCOA - COELHO ORELHAS AZUL - 06X01 - 203154</t>
  </si>
  <si>
    <t>ADERECO VISEIRA PASCOA COELHA - ORELHAS ROSA - 06X01 - 203075</t>
  </si>
  <si>
    <t>APQ GLITTER JESUS - CRUZ COM MANTO - 06X05 - 135002</t>
  </si>
  <si>
    <t>APQ GLITTER PASCOA CENOURA - 06X05 - 203014</t>
  </si>
  <si>
    <t>APQ GLITTER PASCOA PEGADAS AZUL - 06X05 - 203011</t>
  </si>
  <si>
    <t>APQ GLITTER PASCOA PEGADAS ROSA - 06X05 - 203012</t>
  </si>
  <si>
    <t>APQ GRD PASCOA - PEGADAS AZUL - 06X05 - 203077</t>
  </si>
  <si>
    <t>APQ GRD PASCOA - PEGADAS BRANCO - 06X05 - 203078</t>
  </si>
  <si>
    <t>APQ GRD PASCOA - PEGADAS ROSA - 06X05 - 203079</t>
  </si>
  <si>
    <t>APQ IMP PASCOA - 06X12 - 203080</t>
  </si>
  <si>
    <t>APQ IMP PASCOA - ORELHINHAS - 06X12 - 203081</t>
  </si>
  <si>
    <t>ARCO DE MESA PARA BALOES 38CM - 03X01 - 604066</t>
  </si>
  <si>
    <t>ARCO DE MESA PARA BALOES 50CM - 03X01 - 604067</t>
  </si>
  <si>
    <t>ARRANJO DE MESA BALAO BUBBLE 50CM - 03X01 - 604069</t>
  </si>
  <si>
    <t>ARRANJO DE MESA BALOES 3 HASTES - 03X01 - 604070</t>
  </si>
  <si>
    <t>ARRANJO DE MESA BALOES 5 HASTES - 03X01 - 604071</t>
  </si>
  <si>
    <t>BALAO REDONDO IMP 8 POL - JESUS - SORTIDO - 05X20 - 135003</t>
  </si>
  <si>
    <t>BALAO REDONDO IMP 8 POL - PASCOA - COELHO SORTIDO - 05X20 - 203161</t>
  </si>
  <si>
    <t>BALAO REDONDO IMP 8 POL - PASCOA - FELIZ PASCOA SORTIDO - 05X20 - 203148</t>
  </si>
  <si>
    <t>BASE PARA ARRANJO PEGA BALAO - 03X05 - 604073</t>
  </si>
  <si>
    <t>BOBINA TNT BRASIL BANDEIRA GRD - 01X24 CEN - 207011</t>
  </si>
  <si>
    <t>BOBINA TNT CARNAVAL ESTAMPADA FITINHAS COLORIDAS - 01X25 M - 202170</t>
  </si>
  <si>
    <t>BOBINA TNT CARNAVAL ESTAMPADA GUARDA-CHUVAS DE FREVO - 01X25 M - 202172</t>
  </si>
  <si>
    <t>BOBINA TNT CARNAVAL MASCARAS - 01X25 M - 202174</t>
  </si>
  <si>
    <t>BOBINA TNT FLAMENGO ESCUDO CLASSICO - 01X26 CEN - 396007</t>
  </si>
  <si>
    <t>BOBINA TNT JESUS - JESUS TE AMA - 01X26 CEN - 135004</t>
  </si>
  <si>
    <t>BOBINA TNT JESUS - JESUS TE AMA - 01X52 CEN - 135005</t>
  </si>
  <si>
    <t>BOBINA TNT NATAL - ENFEITES DE NATAL - 01X50 M - 206179</t>
  </si>
  <si>
    <t>BOBINA TNT NATAL - FLORES DE NATAL - 01X50 M - 206182</t>
  </si>
  <si>
    <t>BOBINA TNT PASCOA - ESTAMPADA XADREZ C/ COELHOS - 01X25 M - 203149</t>
  </si>
  <si>
    <t>BOBINA TNT PASCOA ESTAMPADA - 01X50 M - 203120</t>
  </si>
  <si>
    <t>BOBINA TNT PASCOA ESTAMPADA - COELHOS COLORIDOS - 01X25 M - 203159</t>
  </si>
  <si>
    <t>BOBINA TNT PASCOA ESTAMPADA - COELHOS NAS MOLDURAS - 01X25 M - 203160</t>
  </si>
  <si>
    <t>BOBINA TNT PASCOA MOD 2 - 01X24 CEN - 203067</t>
  </si>
  <si>
    <t>BOBINA TNT PASCOA MOD 2 - 01X49 CEN - 203068</t>
  </si>
  <si>
    <t>BOBINA TNT PASCOA MOD 3 - 01X24 CEN - 203123</t>
  </si>
  <si>
    <t>BOBINA TNT PIFFER - ESTAMPADA FLORES COLORIDAS - 01X25 M - 115162</t>
  </si>
  <si>
    <t>BOBINA TNT PQ PALMEIRAS - 01X24 CEN - 392034</t>
  </si>
  <si>
    <t>CARINHA PASCOA - COELHA ROSA - 06X05 - 203083</t>
  </si>
  <si>
    <t>CARINHA PASCOA - COELHO AZUL - 06X05 - 203155</t>
  </si>
  <si>
    <t>CONFEITARIA PASCOA EMB OVO DE PASCOA - 05X20 - 607033</t>
  </si>
  <si>
    <t>CX SURPRESA PASCOA - CACHEPO COELHO - 03X06 - 203084</t>
  </si>
  <si>
    <t>CX SURPRESA PASCOA - CAIXOTE C/ COELHO - 03X06 - 203085</t>
  </si>
  <si>
    <t>CX SURPRESA PASCOA - CESTINHA C/ COELHO - 03X03 - 203088</t>
  </si>
  <si>
    <t>CX SURPRESA PASCOA - COELHO - 03X06 - 203089</t>
  </si>
  <si>
    <t>CX SURPRESA PASCOA - PORTA BOMBOM - 03X06 - 203125</t>
  </si>
  <si>
    <t>CX SURPRESA PASCOA ORELHAS AZUL - 03X08 - 203030</t>
  </si>
  <si>
    <t>CX SURPRESA PASCOA ORELHAS ROSA - 03X08 - 203032</t>
  </si>
  <si>
    <t>DECORACAO DE MESA IMP FESTAS - TRINTEI DOURADA - 03X01 - 136001</t>
  </si>
  <si>
    <t>DECORACAO DE MESA IMP FESTAS - TRINTEI ROSA - 03X01 - 136002</t>
  </si>
  <si>
    <t>DECORACAO DE MESA IMP JESUS - 03X01 - 135006</t>
  </si>
  <si>
    <t>DECORACAO DE MESA IMP PASCOA - 03X01 - 203146</t>
  </si>
  <si>
    <t>ENF GRANDE PASCOA - FELIZ PASCOA - 03X01 - 203091</t>
  </si>
  <si>
    <t>ENF IMP LETREIRO PASCOA - FELIZ PASCOA - 03X01 - 203092</t>
  </si>
  <si>
    <t>ENF LETREIRO PASCOA - FELIZ PASCOA GLITTER DOURADO - 03X01 - 203126</t>
  </si>
  <si>
    <t>ENFEITE PEND PASCOA - 03X01 - 203096</t>
  </si>
  <si>
    <t>ENFEITE PEND PASCOA COELHO - 03X01 - 203055</t>
  </si>
  <si>
    <t>FAIXA IMP PASCOA MOD 01 - 03X01 - 203098</t>
  </si>
  <si>
    <t>FAIXA IMP PASCOA MOD 02 - 03X01 - 203099</t>
  </si>
  <si>
    <t>FAIXA TNT PASCOA - SILHUETA COELHO - BRANCO - 03X01 - 203128</t>
  </si>
  <si>
    <t>FAIXA TNT PASCOA - SILHUETA COELHO - ROSA - 03X01 - 203129</t>
  </si>
  <si>
    <t>FORMINHA SWEET B - PAPEL PASCOA - 01X30 - 203069</t>
  </si>
  <si>
    <t>GUILANDA PASCOA CRISTA - ELE VIVE - 03X01 - 203130</t>
  </si>
  <si>
    <t>GUIRLANDA IMP JESUS - ELE VIVE - 03X01 - 135007</t>
  </si>
  <si>
    <t>GUIRLANDA PASCOA COELHA - 03X01 - 203036</t>
  </si>
  <si>
    <t>GUIRLANDA PASCOA MOD 01 - 03X01 - 203100</t>
  </si>
  <si>
    <t>GUIRLANDA PASCOA MOD 02 - 03X01 - 203101</t>
  </si>
  <si>
    <t>JOGO AMERICANO EVA IMP PASCOA 1 - 10X02 - 203141</t>
  </si>
  <si>
    <t>JOGO AMERICANO EVA IMP PASCOA 2 - 10X02 - 203142</t>
  </si>
  <si>
    <t>JOGO AMERICANO EVA IMP PASCOA 3 - 10X02 - 203143</t>
  </si>
  <si>
    <t>JOGO AMERICANO EVA IMP PASCOA CRISTA - 10X02 - 203144</t>
  </si>
  <si>
    <t>KIT FESTA ECONOMICO BOIADEIRA - 06X01 - 131021</t>
  </si>
  <si>
    <t>KIT FESTA ECONOMICO BOTECO - 06X01 - 107041</t>
  </si>
  <si>
    <t>KIT FESTA ECONOMICO BOTECO FEMININO - 06X01 - 107042</t>
  </si>
  <si>
    <t>KIT FESTA ECONOMICO CAPIVARA - 06X01 - 133018</t>
  </si>
  <si>
    <t>KIT FESTA ECONOMICO CARROS - 06X01 - 305046</t>
  </si>
  <si>
    <t>KIT FESTA ECONOMICO CHA REVELACAO - AZUL E ROSA - 06X01 - 105050</t>
  </si>
  <si>
    <t>KIT FESTA ECONOMICO DINO BABY - 06X01 - 125032</t>
  </si>
  <si>
    <t>KIT FESTA ECONOMICO DIVERTIDA MENTE - 06X01 - 401017</t>
  </si>
  <si>
    <t>KIT FESTA ECONOMICO DORAMA - 06X01 - 132017</t>
  </si>
  <si>
    <t>KIT FESTA ECONOMICO FLAMENGO - 06X01 - 396040</t>
  </si>
  <si>
    <t>KIT FESTA ECONOMICO FUTEBOL - 06X01 - 130026</t>
  </si>
  <si>
    <t>KIT FESTA ECONOMICO HOMEM ARANHA - 06X01 - 332085</t>
  </si>
  <si>
    <t>KIT FESTA ECONOMICO HULK - 06X01 - 331211</t>
  </si>
  <si>
    <t>KIT FESTA ECONOMICO JESUS - 06X01 - 135008</t>
  </si>
  <si>
    <t>KIT FESTA ECONOMICO MASHA E O URSO - 06X01 - 371058</t>
  </si>
  <si>
    <t>KIT FESTA ECONOMICO MICKEY - 06X01 - 302086</t>
  </si>
  <si>
    <t>KIT FESTA ECONOMICO MINNIE - 06X01 - 301086</t>
  </si>
  <si>
    <t>KIT FESTA ECONOMICO MOANA - 06X01 - 307065</t>
  </si>
  <si>
    <t>KIT FESTA ECONOMICO MUNDO BITA - 06X01 - 365051</t>
  </si>
  <si>
    <t>KIT FESTA ECONOMICO PRINCESAS - 06X01 - 303063</t>
  </si>
  <si>
    <t>KIT FESTA ECONOMICO SEREIA - 06X01 - 117059</t>
  </si>
  <si>
    <t>KIT FESTA ECONOMICO STITCH - 06X01 - 321109</t>
  </si>
  <si>
    <t>KIT FESTA ECONOMICO STITCH ROSA - 06X01 - 321110</t>
  </si>
  <si>
    <t>KIT FESTA ECONOMICO VINGADORES - 06X01 - 331212</t>
  </si>
  <si>
    <t>KIT FESTA FACIL PASCOA - 03X01 - 203073</t>
  </si>
  <si>
    <t>KIT PAINEIS IMP PASCOA - 03X01 - 203103</t>
  </si>
  <si>
    <t>KIT PAINEIS IMP PQ JESUS COM CRIANCAS - 03X01 - 135009</t>
  </si>
  <si>
    <t>KIT PAINEIS IMP PQ PASCOA - CACA AOS OVOS - 03X01 - 203104</t>
  </si>
  <si>
    <t>KIT TOPPER PARA BOLO IMP FESTAS - 20 E UNS DOURADA - 06X01 - 136003</t>
  </si>
  <si>
    <t>KIT TOPPER PARA BOLO IMP FESTAS - 20 E UNS ROSA - 06X01 - 136004</t>
  </si>
  <si>
    <t>KIT TOPPER PARA BOLO IMP FESTAS - 30 E UNS DOURADA - 06X01 - 136005</t>
  </si>
  <si>
    <t>KIT TOPPER PARA BOLO IMP FESTAS - 30 E UNS ROSA - 06X01 - 136006</t>
  </si>
  <si>
    <t>KIT TOPPER PARA BOLO IMP FESTAS - 40 E UNS DOURADA - 06X01 - 136007</t>
  </si>
  <si>
    <t>KIT TOPPER PARA BOLO IMP FESTAS - 40 E UNS ROSA - 06X01 - 136008</t>
  </si>
  <si>
    <t>KIT TOPPER PARA BOLO IMP FESTAS - 50 E UNS DOURADA - 06X01 - 136009</t>
  </si>
  <si>
    <t>KIT TOPPER PARA BOLO IMP FESTAS - 50 E UNS ROSA - 06X01 - 136010</t>
  </si>
  <si>
    <t>KIT TOPPER PARA BOLO IMP FESTAS - 60 E UNS DOURADA - 06X01 - 136011</t>
  </si>
  <si>
    <t>KIT TOPPER PARA BOLO IMP FESTAS - 60 E UNS ROSA - 06X01 - 136012</t>
  </si>
  <si>
    <t>KIT TOPPER PARA BOLO IMP FESTAS - CINQUENTEI DOURADA - 06X01 - 136013</t>
  </si>
  <si>
    <t>KIT TOPPER PARA BOLO IMP FESTAS - CINQUENTEI ROSA - 06X01 - 136014</t>
  </si>
  <si>
    <t>KIT TOPPER PARA BOLO IMP FESTAS - QUARENTEI DOURADA - 06X01 - 136015</t>
  </si>
  <si>
    <t>KIT TOPPER PARA BOLO IMP FESTAS - QUARENTEI ROSA - 06X01 - 136016</t>
  </si>
  <si>
    <t>KIT TOPPER PARA BOLO IMP FESTAS - TRINTEI DOURADA - 06X01 - 136017</t>
  </si>
  <si>
    <t>KIT TOPPER PARA BOLO IMP FESTAS - TRINTEI ROSA - 06X01 - 136018</t>
  </si>
  <si>
    <t>KIT TOPPER PARA BOLO IMP JESUS - 06X01 - 135027</t>
  </si>
  <si>
    <t>KIT TOPPER PARA BOLO IMP MUNDO BITA - 06X01 - 365055</t>
  </si>
  <si>
    <t>KIT TOPPER PARA BOLO IMP PASCOA - 06X01 - 203147</t>
  </si>
  <si>
    <t>MINI CARINHA PASCOA - COELHA ROSA - 06X05 - 203105</t>
  </si>
  <si>
    <t>MINI CARINHA PASCOA - COELHO AZUL - 06X05 - 203156</t>
  </si>
  <si>
    <t>MINI PAINEL IMP PORTA-CHAVES JESUS - ESPIRITO SANTO - 06X01 - 135010</t>
  </si>
  <si>
    <t>MINI PAINEL PASCOA MOD 01 - COELHA ROSA - 06X01 - 203106</t>
  </si>
  <si>
    <t>MINI PAINEL PASCOA MOD 01 - COELHO AZUL - 06X01 - 203157</t>
  </si>
  <si>
    <t>MINI PAINEL PASCOA MOD 02 - COELHA ROSA - 06X01 - 203107</t>
  </si>
  <si>
    <t>MINI PERSONAGEM PASCOA - COELHA ROSA - 06X05 - 203108</t>
  </si>
  <si>
    <t>MINI PERSONAGEM PASCOA - COELHO AZUL - 06X05 - 203158</t>
  </si>
  <si>
    <t>MINI PERSONAGEM PASCOA COELHO BRANCO - 06X05 - 203054</t>
  </si>
  <si>
    <t>PAINEL FELIZ ANIV GLITTER DIAMANTE E PRETO - 03X01 - 113132</t>
  </si>
  <si>
    <t>PAINEL FELIZ ANIV LETREIRO BRANCO GLITTER DOURADO - 03X01 - 113133</t>
  </si>
  <si>
    <t>PAINEL FELIZ ANIV LETREIRO BRANCO GLITTER VERMELHO - 03X01 - 113134</t>
  </si>
  <si>
    <t>PAINEL FELIZ ANIV LETREIRO PRETO GLITTER DIAMANTE - 03X01 - 113135</t>
  </si>
  <si>
    <t>PAINEL FELIZ ANIV LETREIRO PRETO GLITTER DOURADO - 03X01 - 113136</t>
  </si>
  <si>
    <t>PAINEL FELIZ ANIV LETREIRO PRETO GLITTER PRATA - 03X01 - 113137</t>
  </si>
  <si>
    <t>PAINEL IMP ATLETICO MINEIRO - LETREIRO PARABENS - 03X01 - 394019</t>
  </si>
  <si>
    <t>PAINEL IMP JESUS - CORACAO - 03X01 - 135011</t>
  </si>
  <si>
    <t>PAINEL IMP JESUS - LETREIRO VINDE A MIM - 03X01 - 135012</t>
  </si>
  <si>
    <t>PAINEL IMP PALMEIRAS - LETREIRO PARABENS - 03X01 - 392022</t>
  </si>
  <si>
    <t>PAINEL PARABENS GLITTER DIAMANTE E PRETO - 03X01 - 113138</t>
  </si>
  <si>
    <t>PAINEL PASCOA - COELHO GRD MOD 01 - 03X01 - 203109</t>
  </si>
  <si>
    <t>PAINEL PASCOA - COELHO GRD MOD 02 - 03X01 - 203110</t>
  </si>
  <si>
    <t>PAINEL PASCOA - COELHO MOD 01 - 03X01 - 203111</t>
  </si>
  <si>
    <t>PAINEL PASCOA - COELHO MOD 02 - 03X01 - 203112</t>
  </si>
  <si>
    <t>PAINEL PASCOA - COELHO MOD 03 - 03X01 - 203113</t>
  </si>
  <si>
    <t>PAINEL PASCOA - FELIZ PASCOA - 03X01 - 203114</t>
  </si>
  <si>
    <t>PAINEL PASCOA - LETREIRO GLITTER - 03X01 - 203145</t>
  </si>
  <si>
    <t>PAINEL PASCOA - OVO DE PASCOA - 03X01 - 203115</t>
  </si>
  <si>
    <t>PAINEL PASCOA - OVO DE PASCOA 3D MOD 01 - 03X01 - 203131</t>
  </si>
  <si>
    <t>PAINEL PASCOA - OVO DE PASCOA 3D MOD 02 - 03X01 - 203132</t>
  </si>
  <si>
    <t>PAINEL PASCOA - OVO DE PASCOA 3D MOD 03 - 03X01 - 203133</t>
  </si>
  <si>
    <t>PAINEL QUADRO GLITTER JESUS - ROSTO PRETO - 03X01 - 135013</t>
  </si>
  <si>
    <t>PAINEL SUBL RT BOTECO 0,85X0,55M - 03X01 - 107043</t>
  </si>
  <si>
    <t>PAINEL SUBL RT BOTECO FEMININO 0,85X0,55M - 03X01 - 107044</t>
  </si>
  <si>
    <t>PAINEL SUBL RT CARROS 0,85X0,55M - 03X01 - 305047</t>
  </si>
  <si>
    <t>PAINEL SUBL RT CHA REVELACAO 0,85X0,55M - AZUL E ROSA - 03X01 - 105051</t>
  </si>
  <si>
    <t>PAINEL SUBL RT DINO BABY 0,85X0,55M - 03X01 - 125033</t>
  </si>
  <si>
    <t>PAINEL SUBL RT DIVERTIDA MENTE 0,85X0,55M - 03X01 - 401018</t>
  </si>
  <si>
    <t>PAINEL SUBL RT FUTEBOL 0,85X0,55M - 03X01 - 130027</t>
  </si>
  <si>
    <t>PAINEL SUBL RT HOMEM ARANHA 0,85X0,55M - 03X01 - 332088</t>
  </si>
  <si>
    <t>PAINEL SUBL RT HULK 0,85X0,55M - 03X01 - 331214</t>
  </si>
  <si>
    <t>PAINEL SUBL RT MASHA E O URSO 0,85X0,55M - 03X01 - 371059</t>
  </si>
  <si>
    <t>PAINEL SUBL RT MICKEY 0,85X0,55M - 03X01 - 302087</t>
  </si>
  <si>
    <t>PAINEL SUBL RT MINNIE 0,85X0,55M - 03X01 - 301087</t>
  </si>
  <si>
    <t>PAINEL SUBL RT MOANA 0,85X0,55M - 03X01 - 307066</t>
  </si>
  <si>
    <t>PAINEL SUBL RT MUNDO BITA 0,85X0,55M - 03X01 - 365052</t>
  </si>
  <si>
    <t>PAINEL SUBL RT PRINCESAS 0,85X0,55M - 03X01 - 303064</t>
  </si>
  <si>
    <t>PAINEL SUBL RT SEREIA 0,85X0,55M - 03X01 - 117060</t>
  </si>
  <si>
    <t>PAINEL SUBL RT STITCH 0,85X0,55M - 03X01 - 321111</t>
  </si>
  <si>
    <t>PAINEL SUBL RT STITCH ROSA 0,85X0,55M - 03X01 - 321112</t>
  </si>
  <si>
    <t>PAINEL SUBL RT VINGADORES 0,85X0,55M - 03X01 - 331215</t>
  </si>
  <si>
    <t>PAINEL TNT JESUS - JESUS TE AMA - 03X01 - 135014</t>
  </si>
  <si>
    <t>PAINEL TNT PASCOA - 03X01 - 203070</t>
  </si>
  <si>
    <t>PAINEL TNT PASCOA MOD 3 - 03X01 - 203134</t>
  </si>
  <si>
    <t>PALITOS DECOR IMP PASCOA - 06X12 - 203116</t>
  </si>
  <si>
    <t>PALITOS DECOR IMP PASCOA - ORELHINHAS - 06X12 - 203117</t>
  </si>
  <si>
    <t>PCT BIG ENF GLITTER JESUS - ELE VIVE - BRANCO - 10X01 - 135015</t>
  </si>
  <si>
    <t>PCT BIG ENF GLITTER JESUS - ELE VIVE - DOURADO - 10X01 - 135016</t>
  </si>
  <si>
    <t>PCT BIG ENF GLITTER JESUS - PALAVRA JESUS - BRANCO - 10X01 - 135017</t>
  </si>
  <si>
    <t>PCT BIG ENF GLITTER JESUS - PALAVRA JESUS - DOURADO - 10X01 - 135018</t>
  </si>
  <si>
    <t>PCT BIG ENF GLITTER PASCOA - FELIZ PASCOA - BRANCO - 10X01 - 203150</t>
  </si>
  <si>
    <t>PCT BIG ENF GLITTER PASCOA - FELIZ PASCOA - DOURADO - 10X01 - 203151</t>
  </si>
  <si>
    <t>PCT BIG ENF GLITTER PQ JESUS - CRUZ - BRANCO - 30X01 - 135019</t>
  </si>
  <si>
    <t>PCT BIG ENF GLITTER PQ JESUS - CRUZ - DOURADO - 30X01 - 135020</t>
  </si>
  <si>
    <t>PCT BIG ENF GLITTER PQ PASCOA - COELHOS SORT - 30X01 - 203138</t>
  </si>
  <si>
    <t>PCT BIG ENF GLITTER PQ PASCOA - OVO SORT - 30X01 - 203139</t>
  </si>
  <si>
    <t>PCT BIG ENF IMP PEND PLAQUINHAS JESUS - ELE VIVE - 10X01 - 135021</t>
  </si>
  <si>
    <t>PCT BIG ENF IMP PEND PLAQUINHAS JESUS - EU E MINHA CASA - 10X01 - 135022</t>
  </si>
  <si>
    <t>PCT BIG ENF IMP PQ JESUS - CORACAO - 30X01 - 135023</t>
  </si>
  <si>
    <t>PCT BIG ENF IMP PQ PASCOA - SORT - 30X01 - 203135</t>
  </si>
  <si>
    <t>PCT BIG ENF PQ JESUS - CRUZ COM MANTO DE CETIM - 30X01 - 135024</t>
  </si>
  <si>
    <t>PCT BIG ENF PQ JESUS - PLAQUINHA - 30X01 - 135025</t>
  </si>
  <si>
    <t>PCT BIG ENF PQ PASCOA - PLAQUINHA - 30X01 - 203140</t>
  </si>
  <si>
    <t>PONTEIRA PARA SUPORTE BUBBLE - 03X50 - 604074</t>
  </si>
  <si>
    <t>SUPORTE BALOES COMPACTO 10 HASTES - 1,30M - 03X01 - 604075</t>
  </si>
  <si>
    <t>SUPORTE BALOES COMPACTO 19 HASTES - 1,30M - 03X01 - 604076</t>
  </si>
  <si>
    <t>SUPORTE BALOES COMPACTO 5 HASTES - 1,30M - 03X01 - 604084</t>
  </si>
  <si>
    <t>SUPORTE BALOES COMPACTO 6 HASTES - 1,30M - 03X01 - 604085</t>
  </si>
  <si>
    <t>SUPORTE BALOES COMPACTO 8 HASTES - 1,30M - 03X01 - 604077</t>
  </si>
  <si>
    <t>SUPORTE BALOES COMPACTO BUQUE 12 HASTES - 1,30M - 03X01 - 604088</t>
  </si>
  <si>
    <t>SUPORTE BALOES COMPACTO BUQUE 13 HASTES - 1,30M - 03X01 - 604078</t>
  </si>
  <si>
    <t>SUPORTE BALOES COMPACTO BUQUE 15 HASTES - 1,30M - 03X01 - 604086</t>
  </si>
  <si>
    <t>SUPORTE BALOES COMPACTO BUQUE 7 HASTES - 1,30M - 03X01 - 604087</t>
  </si>
  <si>
    <t>SUPORTE PEGA BALAO BUBBLE 50CM - 03X05 - 604080</t>
  </si>
  <si>
    <t>SUPORTE PEGA BALAO BUBBLE 70CM - 03X05 - 604081</t>
  </si>
  <si>
    <t>TOPO DE BOLO IMP PASCOA - 03X01 - 203121</t>
  </si>
  <si>
    <t>VARETA 50CM PARA SUPORTE BUBBLE - 03X50 - 604082</t>
  </si>
  <si>
    <t>VARETA PEGA BALAO COM BASE AUTOADESIVA - 03X05 - 604083</t>
  </si>
  <si>
    <t>VELA CORACAO GLITTER VERMELHA - 05X03 - 608227</t>
  </si>
  <si>
    <t>VELA ESTRELA GLITTER BRANCA OURO 0 - 10X01 - 608156</t>
  </si>
  <si>
    <t>VELA ESTRELA GLITTER BRANCA OURO 1 - 10X01 - 608157</t>
  </si>
  <si>
    <t>VELA ESTRELA GLITTER BRANCA OURO 2 - 10X01 - 608158</t>
  </si>
  <si>
    <t>VELA ESTRELA GLITTER BRANCA OURO 3 - 10X01 - 608159</t>
  </si>
  <si>
    <t>VELA ESTRELA GLITTER BRANCA OURO 4 - 10X01 - 608160</t>
  </si>
  <si>
    <t>VELA ESTRELA GLITTER BRANCA OURO 5 - 10X01 - 608161</t>
  </si>
  <si>
    <t>VELA ESTRELA GLITTER BRANCA OURO 6 - 10X01 - 608162</t>
  </si>
  <si>
    <t>VELA ESTRELA GLITTER BRANCA OURO 7 - 10X01 - 608163</t>
  </si>
  <si>
    <t>VELA ESTRELA GLITTER BRANCA OURO 8 - 10X01 - 608164</t>
  </si>
  <si>
    <t>VELA ESTRELA GLITTER BRANCA OURO 9 - 10X01 - 608165</t>
  </si>
  <si>
    <t>VELA ESTRELA GLITTER OURO - 05X03 - 608166</t>
  </si>
  <si>
    <t>VELA ESTRELA GLITTER PRATA - 05X03 - 608167</t>
  </si>
  <si>
    <t>VELA ESTRELINHA - 20X02 - 608168</t>
  </si>
  <si>
    <t>VELA GOLD METALIZADA AZUL 0 - 10X01 - 608169</t>
  </si>
  <si>
    <t>VELA GOLD METALIZADA AZUL 1 - 10X01 - 608170</t>
  </si>
  <si>
    <t>VELA GOLD METALIZADA AZUL 2 - 10X01 - 608171</t>
  </si>
  <si>
    <t>VELA GOLD METALIZADA AZUL 3 - 10X01 - 608172</t>
  </si>
  <si>
    <t>VELA GOLD METALIZADA AZUL 4 - 10X01 - 608173</t>
  </si>
  <si>
    <t>VELA GOLD METALIZADA AZUL 5 - 10X01 - 608174</t>
  </si>
  <si>
    <t>VELA GOLD METALIZADA AZUL 6 - 10X01 - 608175</t>
  </si>
  <si>
    <t>VELA GOLD METALIZADA AZUL 7 - 10X01 - 608176</t>
  </si>
  <si>
    <t>VELA GOLD METALIZADA AZUL 8 - 10X01 - 608177</t>
  </si>
  <si>
    <t>VELA GOLD METALIZADA AZUL 9 - 10X01 - 608178</t>
  </si>
  <si>
    <t>VELA GOLD METALIZADA AZUL INTERROGACAO - 10X01 - 608179</t>
  </si>
  <si>
    <t>VELA GOLD METALIZADA OURO 0 - 10X01 - 608180</t>
  </si>
  <si>
    <t>VELA GOLD METALIZADA OURO 1 - 10X01 - 608181</t>
  </si>
  <si>
    <t>VELA GOLD METALIZADA OURO 2 - 10X01 - 608182</t>
  </si>
  <si>
    <t>VELA GOLD METALIZADA OURO 3 - 10X01 - 608183</t>
  </si>
  <si>
    <t>VELA GOLD METALIZADA OURO 4 - 10X01 - 608184</t>
  </si>
  <si>
    <t>VELA GOLD METALIZADA OURO 5 - 10X01 - 608185</t>
  </si>
  <si>
    <t>VELA GOLD METALIZADA OURO 6 - 10X01 - 608186</t>
  </si>
  <si>
    <t>VELA GOLD METALIZADA OURO 7 - 10X01 - 608187</t>
  </si>
  <si>
    <t>VELA GOLD METALIZADA OURO 8 - 10X01 - 608188</t>
  </si>
  <si>
    <t>VELA GOLD METALIZADA OURO 9 - 10X01 - 608189</t>
  </si>
  <si>
    <t>VELA GOLD METALIZADA OURO INTERROGACAO - 10X01 - 608190</t>
  </si>
  <si>
    <t>VELA GOLD METALIZADA PRATA 0 - 10X01 - 608191</t>
  </si>
  <si>
    <t>VELA GOLD METALIZADA PRATA 1 - 10X01 - 608192</t>
  </si>
  <si>
    <t>VELA GOLD METALIZADA PRATA 2 - 10X01 - 608193</t>
  </si>
  <si>
    <t>VELA GOLD METALIZADA PRATA 3 - 10X01 - 608194</t>
  </si>
  <si>
    <t>VELA GOLD METALIZADA PRATA 4 - 10X01 - 608195</t>
  </si>
  <si>
    <t>VELA GOLD METALIZADA PRATA 5 - 10X01 - 608196</t>
  </si>
  <si>
    <t>VELA GOLD METALIZADA PRATA 6 - 10X01 - 608197</t>
  </si>
  <si>
    <t>VELA GOLD METALIZADA PRATA 7 - 10X01 - 608198</t>
  </si>
  <si>
    <t>VELA GOLD METALIZADA PRATA 8 - 10X01 - 608199</t>
  </si>
  <si>
    <t>VELA GOLD METALIZADA PRATA 9 - 10X01 - 608200</t>
  </si>
  <si>
    <t>VELA GOLD METALIZADA PRATA INTERROGACAO - 10X01 - 608201</t>
  </si>
  <si>
    <t>VELA GOLD METALIZADA ROSE 0 - 10X01 - 608202</t>
  </si>
  <si>
    <t>VELA GOLD METALIZADA ROSE 1 - 10X01 - 608203</t>
  </si>
  <si>
    <t>VELA GOLD METALIZADA ROSE 2 - 10X01 - 608204</t>
  </si>
  <si>
    <t>VELA GOLD METALIZADA ROSE 3 - 10X01 - 608205</t>
  </si>
  <si>
    <t>VELA GOLD METALIZADA ROSE 4 - 10X01 - 608206</t>
  </si>
  <si>
    <t>VELA GOLD METALIZADA ROSE 5 - 10X01 - 608207</t>
  </si>
  <si>
    <t>VELA GOLD METALIZADA ROSE 6 - 10X01 - 608208</t>
  </si>
  <si>
    <t>VELA GOLD METALIZADA ROSE 7 - 10X01 - 608209</t>
  </si>
  <si>
    <t>VELA GOLD METALIZADA ROSE 8 - 10X01 - 608210</t>
  </si>
  <si>
    <t>VELA GOLD METALIZADA ROSE 9 - 10X01 - 608211</t>
  </si>
  <si>
    <t>VELA GOLD METALIZADA ROSE INTERROGACAO - 10X01 - 608212</t>
  </si>
  <si>
    <t>VELA METALIZADA 50 OURO - 05X01 - 608215</t>
  </si>
  <si>
    <t>VELA METALIZADA 50 PRATA - 05X01 - 608216</t>
  </si>
  <si>
    <t>VELA SPARKLES 30 CM - 05X05 - 608217</t>
  </si>
  <si>
    <t>VELA SPARKLES 60 CM - 05X05 - 608218</t>
  </si>
  <si>
    <t>VELA TEXTO 15 ANOS BRANCA GLITTER ROSA - 05X01 - 608219</t>
  </si>
  <si>
    <t>VELA TEXTO 20 E UNS BRANCA GLITTER OURO - 05X01 - 608220</t>
  </si>
  <si>
    <t>VELA TEXTO 30 E UNS BRANCA GLITTER OURO - 05X01 - 608221</t>
  </si>
  <si>
    <t>VELA TEXTO 40 E UNS BRANCA GLITTER OURO - 05X01 - 608222</t>
  </si>
  <si>
    <t>VELA TEXTO 50 E UNS BRANCA GLITTER OURO - 05X01 - 608223</t>
  </si>
  <si>
    <t>VELA TEXTO 60 E UNS BRANCA GLITTER OURO - 05X01 - 608224</t>
  </si>
  <si>
    <t>VELA TEXTO 70 E UNS BRANCA GLITTER OURO - 05X01 - 608225</t>
  </si>
  <si>
    <t>VELA TEXTO CINQUENTEI BRANCO GLITTER OURO - 05X01 - 608226</t>
  </si>
  <si>
    <t>VELA TEXTO FELIZ ANIVERSARIO AZUL - 05X01 - 608228</t>
  </si>
  <si>
    <t>VELA TEXTO FELIZ ANIVERSARIO ROSA - 05X01 - 608229</t>
  </si>
  <si>
    <t>VELA TEXTO PARABENS AZUL - 05X01 - 608230</t>
  </si>
  <si>
    <t>VELA TEXTO PARABENS ROSA - 05X01 - 608231</t>
  </si>
  <si>
    <t>VELA TEXTO QUARENTEI BRANCO GLITTER OURO - 05X01 - 608232</t>
  </si>
  <si>
    <t>VELA TEXTO TRINTEI BRANCO GLITTER OURO - 05X01 - 608233</t>
  </si>
  <si>
    <t>VELA VULCAO AZUL - 10X01 - 608234</t>
  </si>
  <si>
    <t>VELA VULCAO OURO - 10X01 - 608235</t>
  </si>
  <si>
    <t>VELA VULCAO ROSA - 10X01 - 608236</t>
  </si>
  <si>
    <t>ZS NATAL PISCA LED BRANCO 100 LAMP FIO TRANSP 10M 8F 220V - 10X01 - 656020</t>
  </si>
  <si>
    <t>ZS PASCOA CESTA BAMBU RED 15CM - 03X01 - 653003</t>
  </si>
  <si>
    <t>ZS PASCOA CESTA BAMBU RED 25CM - 03X01 - 653010</t>
  </si>
  <si>
    <t>ZS PASCOA CESTA BAMBU RET 10X10X8CM - 05X01 - 653004</t>
  </si>
  <si>
    <t>ZZ CORTINA METALIZADA 1X2M VERDE - 05X01 - 671095</t>
  </si>
  <si>
    <t>7899061414665</t>
  </si>
  <si>
    <t xml:space="preserve">17899061414662 </t>
  </si>
  <si>
    <t xml:space="preserve">7899061424817  </t>
  </si>
  <si>
    <t xml:space="preserve">17899061424814 </t>
  </si>
  <si>
    <t xml:space="preserve">7899061425104  </t>
  </si>
  <si>
    <t xml:space="preserve">17899061425101 </t>
  </si>
  <si>
    <t xml:space="preserve">7899061541798  </t>
  </si>
  <si>
    <t xml:space="preserve">17899061541795 </t>
  </si>
  <si>
    <t xml:space="preserve">7899061501174  </t>
  </si>
  <si>
    <t xml:space="preserve">17899061501171 </t>
  </si>
  <si>
    <t xml:space="preserve">7899061425111  </t>
  </si>
  <si>
    <t xml:space="preserve">17899061425118 </t>
  </si>
  <si>
    <t xml:space="preserve">7899061425128  </t>
  </si>
  <si>
    <t xml:space="preserve">17899061425125 </t>
  </si>
  <si>
    <t xml:space="preserve">7899061541804  </t>
  </si>
  <si>
    <t xml:space="preserve">17899061541801 </t>
  </si>
  <si>
    <t xml:space="preserve">7899061424824  </t>
  </si>
  <si>
    <t xml:space="preserve">17899061424821 </t>
  </si>
  <si>
    <t xml:space="preserve">7899061500542  </t>
  </si>
  <si>
    <t xml:space="preserve">17899061500549 </t>
  </si>
  <si>
    <t xml:space="preserve">7899061500573  </t>
  </si>
  <si>
    <t xml:space="preserve">17899061500570 </t>
  </si>
  <si>
    <t xml:space="preserve">7899061500566  </t>
  </si>
  <si>
    <t xml:space="preserve">17899061500563 </t>
  </si>
  <si>
    <t xml:space="preserve">7899061541828  </t>
  </si>
  <si>
    <t xml:space="preserve">17899061541825 </t>
  </si>
  <si>
    <t xml:space="preserve">7899061541835  </t>
  </si>
  <si>
    <t xml:space="preserve">17899061541832 </t>
  </si>
  <si>
    <t xml:space="preserve">7899061541842  </t>
  </si>
  <si>
    <t xml:space="preserve">17899061541849 </t>
  </si>
  <si>
    <t xml:space="preserve">7899061541859  </t>
  </si>
  <si>
    <t xml:space="preserve">17899061541856 </t>
  </si>
  <si>
    <t xml:space="preserve">7899061541866  </t>
  </si>
  <si>
    <t xml:space="preserve">17899061541863 </t>
  </si>
  <si>
    <t xml:space="preserve">7899061421649  </t>
  </si>
  <si>
    <t>17899061421646</t>
  </si>
  <si>
    <t xml:space="preserve">7899061421656  </t>
  </si>
  <si>
    <t>17899061421653</t>
  </si>
  <si>
    <t xml:space="preserve">7899061421670  </t>
  </si>
  <si>
    <t>17899061421677</t>
  </si>
  <si>
    <t xml:space="preserve">7899061421687  </t>
  </si>
  <si>
    <t>17899061421684</t>
  </si>
  <si>
    <t xml:space="preserve">7899061421694  </t>
  </si>
  <si>
    <t>17899061421691</t>
  </si>
  <si>
    <t xml:space="preserve">7899061400682 </t>
  </si>
  <si>
    <t>7899061400576</t>
  </si>
  <si>
    <t xml:space="preserve">7899061400774 </t>
  </si>
  <si>
    <t xml:space="preserve">7899061400781 </t>
  </si>
  <si>
    <t xml:space="preserve">7899061400798 </t>
  </si>
  <si>
    <t xml:space="preserve">7899061400743 </t>
  </si>
  <si>
    <t xml:space="preserve">7899061400750 </t>
  </si>
  <si>
    <t xml:space="preserve">7899061400767 </t>
  </si>
  <si>
    <t xml:space="preserve">7899061401160  </t>
  </si>
  <si>
    <t xml:space="preserve">17899061401167 </t>
  </si>
  <si>
    <t xml:space="preserve">7899061400804 </t>
  </si>
  <si>
    <t xml:space="preserve">7899061401184  </t>
  </si>
  <si>
    <t xml:space="preserve">17899061401181 </t>
  </si>
  <si>
    <t xml:space="preserve">7899061401177  </t>
  </si>
  <si>
    <t xml:space="preserve">17899061401174 </t>
  </si>
  <si>
    <t xml:space="preserve">7899061400811 </t>
  </si>
  <si>
    <t xml:space="preserve">7899061421717  </t>
  </si>
  <si>
    <t xml:space="preserve">17899061421714 </t>
  </si>
  <si>
    <t xml:space="preserve">7899061539368  </t>
  </si>
  <si>
    <t xml:space="preserve">7899061415655  </t>
  </si>
  <si>
    <t xml:space="preserve">7899061415679  </t>
  </si>
  <si>
    <t xml:space="preserve">7899061415716  </t>
  </si>
  <si>
    <t xml:space="preserve">7899061424848  </t>
  </si>
  <si>
    <t xml:space="preserve">7899061424855  </t>
  </si>
  <si>
    <t xml:space="preserve">7899061425074  </t>
  </si>
  <si>
    <t xml:space="preserve">7899061542252  </t>
  </si>
  <si>
    <t xml:space="preserve">7899061425173  </t>
  </si>
  <si>
    <t xml:space="preserve">7899061425180  </t>
  </si>
  <si>
    <t xml:space="preserve">7899061529406  </t>
  </si>
  <si>
    <t xml:space="preserve">7899061529413  </t>
  </si>
  <si>
    <t xml:space="preserve">7899061550431  </t>
  </si>
  <si>
    <t xml:space="preserve">7899061425067  </t>
  </si>
  <si>
    <t xml:space="preserve">7899061541880  </t>
  </si>
  <si>
    <t xml:space="preserve">17899061541887 </t>
  </si>
  <si>
    <t xml:space="preserve">7899061425135  </t>
  </si>
  <si>
    <t xml:space="preserve">17899061425132 </t>
  </si>
  <si>
    <t xml:space="preserve">7899061524081  </t>
  </si>
  <si>
    <t xml:space="preserve">17899061524088 </t>
  </si>
  <si>
    <t xml:space="preserve">7899061541897  </t>
  </si>
  <si>
    <t xml:space="preserve">17899061541894 </t>
  </si>
  <si>
    <t xml:space="preserve">7899061541903  </t>
  </si>
  <si>
    <t xml:space="preserve">17899061541900 </t>
  </si>
  <si>
    <t xml:space="preserve">7899061541927  </t>
  </si>
  <si>
    <t xml:space="preserve">17899061541924 </t>
  </si>
  <si>
    <t xml:space="preserve">7899061541934  </t>
  </si>
  <si>
    <t xml:space="preserve">17899061541931 </t>
  </si>
  <si>
    <t xml:space="preserve">7899061541941  </t>
  </si>
  <si>
    <t xml:space="preserve">17899061541948 </t>
  </si>
  <si>
    <t xml:space="preserve">7899061550455  </t>
  </si>
  <si>
    <t xml:space="preserve">17899061550452 </t>
  </si>
  <si>
    <t xml:space="preserve">7899061501105  </t>
  </si>
  <si>
    <t xml:space="preserve">17899061501102 </t>
  </si>
  <si>
    <t xml:space="preserve">7899061501112  </t>
  </si>
  <si>
    <t xml:space="preserve">17899061501119 </t>
  </si>
  <si>
    <t xml:space="preserve">7899061425524  </t>
  </si>
  <si>
    <t xml:space="preserve">17899061425521 </t>
  </si>
  <si>
    <t xml:space="preserve">7899061425531  </t>
  </si>
  <si>
    <t xml:space="preserve">17899061425538 </t>
  </si>
  <si>
    <t xml:space="preserve">7899061423018  </t>
  </si>
  <si>
    <t xml:space="preserve">17899061423015 </t>
  </si>
  <si>
    <t xml:space="preserve">7899061424862  </t>
  </si>
  <si>
    <t xml:space="preserve">17899061424869 </t>
  </si>
  <si>
    <t xml:space="preserve">7899061408206  </t>
  </si>
  <si>
    <t xml:space="preserve">17899061408203 </t>
  </si>
  <si>
    <t xml:space="preserve">7899061541965  </t>
  </si>
  <si>
    <t xml:space="preserve">17899061541962 </t>
  </si>
  <si>
    <t xml:space="preserve">7899061541972  </t>
  </si>
  <si>
    <t xml:space="preserve">17899061541979 </t>
  </si>
  <si>
    <t xml:space="preserve">7899061550462  </t>
  </si>
  <si>
    <t xml:space="preserve">17899061550469 </t>
  </si>
  <si>
    <t xml:space="preserve">7899061542016  </t>
  </si>
  <si>
    <t xml:space="preserve">17899061542013 </t>
  </si>
  <si>
    <t xml:space="preserve">7899061468255  </t>
  </si>
  <si>
    <t xml:space="preserve">17899061468252 </t>
  </si>
  <si>
    <t xml:space="preserve">7899061542030  </t>
  </si>
  <si>
    <t xml:space="preserve">17899061542037 </t>
  </si>
  <si>
    <t xml:space="preserve">7899061542047  </t>
  </si>
  <si>
    <t xml:space="preserve">17899061542044 </t>
  </si>
  <si>
    <t xml:space="preserve">7899061550486  </t>
  </si>
  <si>
    <t xml:space="preserve">17899061550483 </t>
  </si>
  <si>
    <t xml:space="preserve">7899061550493  </t>
  </si>
  <si>
    <t xml:space="preserve">17899061550490 </t>
  </si>
  <si>
    <t xml:space="preserve">7899061529420  </t>
  </si>
  <si>
    <t xml:space="preserve">7899061424879  </t>
  </si>
  <si>
    <t xml:space="preserve">17899061424876 </t>
  </si>
  <si>
    <t xml:space="preserve">7899061501730  </t>
  </si>
  <si>
    <t xml:space="preserve">17899061501737 </t>
  </si>
  <si>
    <t xml:space="preserve">7899061542054  </t>
  </si>
  <si>
    <t xml:space="preserve">17899061542051 </t>
  </si>
  <si>
    <t xml:space="preserve">7899061542061  </t>
  </si>
  <si>
    <t xml:space="preserve">17899061542068 </t>
  </si>
  <si>
    <t xml:space="preserve">7899061408152  </t>
  </si>
  <si>
    <t xml:space="preserve">17899061408159 </t>
  </si>
  <si>
    <t xml:space="preserve">7899061408169  </t>
  </si>
  <si>
    <t xml:space="preserve">17899061408166 </t>
  </si>
  <si>
    <t xml:space="preserve">7899061408176  </t>
  </si>
  <si>
    <t xml:space="preserve">17899061408173 </t>
  </si>
  <si>
    <t xml:space="preserve">7899061408183  </t>
  </si>
  <si>
    <t xml:space="preserve">17899061408180 </t>
  </si>
  <si>
    <t xml:space="preserve">7899061425517  </t>
  </si>
  <si>
    <t xml:space="preserve">17899061425514 </t>
  </si>
  <si>
    <t xml:space="preserve">7899061419141  </t>
  </si>
  <si>
    <t xml:space="preserve">17899061419148 </t>
  </si>
  <si>
    <t xml:space="preserve">7899061419158  </t>
  </si>
  <si>
    <t xml:space="preserve">17899061419155 </t>
  </si>
  <si>
    <t xml:space="preserve">7899061422844  </t>
  </si>
  <si>
    <t xml:space="preserve">17899061422841 </t>
  </si>
  <si>
    <t xml:space="preserve">7899061419172  </t>
  </si>
  <si>
    <t xml:space="preserve">17899061419179 </t>
  </si>
  <si>
    <t xml:space="preserve">7899061419189  </t>
  </si>
  <si>
    <t xml:space="preserve">17899061419186 </t>
  </si>
  <si>
    <t xml:space="preserve">7899061419202  </t>
  </si>
  <si>
    <t xml:space="preserve">17899061419209 </t>
  </si>
  <si>
    <t xml:space="preserve">7899061419219  </t>
  </si>
  <si>
    <t xml:space="preserve">17899061419216 </t>
  </si>
  <si>
    <t xml:space="preserve">7899061422837  </t>
  </si>
  <si>
    <t xml:space="preserve">17899061422834 </t>
  </si>
  <si>
    <t xml:space="preserve">7899061419226  </t>
  </si>
  <si>
    <t xml:space="preserve">17899061419223 </t>
  </si>
  <si>
    <t xml:space="preserve">7899061419240  </t>
  </si>
  <si>
    <t xml:space="preserve">17899061419247 </t>
  </si>
  <si>
    <t xml:space="preserve">7899061419264  </t>
  </si>
  <si>
    <t xml:space="preserve">17899061419261 </t>
  </si>
  <si>
    <t xml:space="preserve">7899061424886  </t>
  </si>
  <si>
    <t xml:space="preserve">17899061424883 </t>
  </si>
  <si>
    <t xml:space="preserve">7899061419271  </t>
  </si>
  <si>
    <t xml:space="preserve">17899061419278 </t>
  </si>
  <si>
    <t xml:space="preserve">7899061419288  </t>
  </si>
  <si>
    <t xml:space="preserve">17899061419285 </t>
  </si>
  <si>
    <t xml:space="preserve">7899061419295  </t>
  </si>
  <si>
    <t xml:space="preserve">17899061419292 </t>
  </si>
  <si>
    <t xml:space="preserve">7899061419301  </t>
  </si>
  <si>
    <t xml:space="preserve">17899061419308 </t>
  </si>
  <si>
    <t xml:space="preserve">7899061419318  </t>
  </si>
  <si>
    <t xml:space="preserve">17899061419315 </t>
  </si>
  <si>
    <t xml:space="preserve">7899061419356  </t>
  </si>
  <si>
    <t xml:space="preserve">17899061419353 </t>
  </si>
  <si>
    <t xml:space="preserve">7899061419370  </t>
  </si>
  <si>
    <t xml:space="preserve">17899061419377 </t>
  </si>
  <si>
    <t xml:space="preserve">7899061419387  </t>
  </si>
  <si>
    <t xml:space="preserve">17899061419384 </t>
  </si>
  <si>
    <t xml:space="preserve">7899061419394  </t>
  </si>
  <si>
    <t xml:space="preserve">17899061419391 </t>
  </si>
  <si>
    <t xml:space="preserve">7899061419400  </t>
  </si>
  <si>
    <t xml:space="preserve">17899061419407 </t>
  </si>
  <si>
    <t xml:space="preserve">7899061529642  </t>
  </si>
  <si>
    <t xml:space="preserve">17899061529649 </t>
  </si>
  <si>
    <t xml:space="preserve">7899061542085  </t>
  </si>
  <si>
    <t xml:space="preserve">17899061542082 </t>
  </si>
  <si>
    <t xml:space="preserve">7899061424893  </t>
  </si>
  <si>
    <t xml:space="preserve">17899061424890 </t>
  </si>
  <si>
    <t xml:space="preserve">7899061542092  </t>
  </si>
  <si>
    <t xml:space="preserve">17899061542099 </t>
  </si>
  <si>
    <t xml:space="preserve">7899061425548  </t>
  </si>
  <si>
    <t xml:space="preserve">17899061425545 </t>
  </si>
  <si>
    <t xml:space="preserve">7899061425555  </t>
  </si>
  <si>
    <t xml:space="preserve">17899061425552 </t>
  </si>
  <si>
    <t xml:space="preserve">7899061425562  </t>
  </si>
  <si>
    <t xml:space="preserve">17899061425569 </t>
  </si>
  <si>
    <t xml:space="preserve">7899061425579  </t>
  </si>
  <si>
    <t xml:space="preserve">17899061425576 </t>
  </si>
  <si>
    <t xml:space="preserve">7899061425586  </t>
  </si>
  <si>
    <t xml:space="preserve">17899061425583 </t>
  </si>
  <si>
    <t xml:space="preserve">7899061425593  </t>
  </si>
  <si>
    <t xml:space="preserve">17899061425590 </t>
  </si>
  <si>
    <t xml:space="preserve">7899061425609  </t>
  </si>
  <si>
    <t xml:space="preserve">17899061425606 </t>
  </si>
  <si>
    <t xml:space="preserve">7899061425616  </t>
  </si>
  <si>
    <t xml:space="preserve">17899061425613 </t>
  </si>
  <si>
    <t xml:space="preserve">7899061425623  </t>
  </si>
  <si>
    <t xml:space="preserve">17899061425620 </t>
  </si>
  <si>
    <t xml:space="preserve">7899061425630  </t>
  </si>
  <si>
    <t xml:space="preserve">17899061425637 </t>
  </si>
  <si>
    <t xml:space="preserve">7899061425647  </t>
  </si>
  <si>
    <t xml:space="preserve">17899061425644 </t>
  </si>
  <si>
    <t xml:space="preserve">7899061425654  </t>
  </si>
  <si>
    <t xml:space="preserve">17899061425651 </t>
  </si>
  <si>
    <t xml:space="preserve">7899061425661  </t>
  </si>
  <si>
    <t xml:space="preserve">17899061425668 </t>
  </si>
  <si>
    <t xml:space="preserve">7899061425678  </t>
  </si>
  <si>
    <t xml:space="preserve">17899061425675 </t>
  </si>
  <si>
    <t xml:space="preserve">7899061425685  </t>
  </si>
  <si>
    <t xml:space="preserve">17899061425682 </t>
  </si>
  <si>
    <t xml:space="preserve">7899061425692  </t>
  </si>
  <si>
    <t xml:space="preserve">17899061425699 </t>
  </si>
  <si>
    <t xml:space="preserve">7899061425869  </t>
  </si>
  <si>
    <t xml:space="preserve">17899061425866 </t>
  </si>
  <si>
    <t xml:space="preserve">7899061425951  </t>
  </si>
  <si>
    <t xml:space="preserve">17899061425958 </t>
  </si>
  <si>
    <t xml:space="preserve">7899061408442  </t>
  </si>
  <si>
    <t xml:space="preserve">17899061408449 </t>
  </si>
  <si>
    <t xml:space="preserve">7899061542108  </t>
  </si>
  <si>
    <t xml:space="preserve">17899061542105 </t>
  </si>
  <si>
    <t xml:space="preserve">7899061425142  </t>
  </si>
  <si>
    <t xml:space="preserve">17899061425149 </t>
  </si>
  <si>
    <t xml:space="preserve">7899061424909  </t>
  </si>
  <si>
    <t xml:space="preserve">17899061424906 </t>
  </si>
  <si>
    <t xml:space="preserve">7899061542115  </t>
  </si>
  <si>
    <t xml:space="preserve">17899061542112 </t>
  </si>
  <si>
    <t xml:space="preserve">7899061425159  </t>
  </si>
  <si>
    <t xml:space="preserve">17899061425156 </t>
  </si>
  <si>
    <t xml:space="preserve">7899061542122  </t>
  </si>
  <si>
    <t xml:space="preserve">17899061542129 </t>
  </si>
  <si>
    <t xml:space="preserve">7899061542139  </t>
  </si>
  <si>
    <t xml:space="preserve">17899061542136 </t>
  </si>
  <si>
    <t xml:space="preserve">7899061425166  </t>
  </si>
  <si>
    <t xml:space="preserve">17899061425163 </t>
  </si>
  <si>
    <t xml:space="preserve">7899061501150  </t>
  </si>
  <si>
    <t xml:space="preserve">17899061501157 </t>
  </si>
  <si>
    <t xml:space="preserve">7899061425876  </t>
  </si>
  <si>
    <t xml:space="preserve">17899061425873 </t>
  </si>
  <si>
    <t xml:space="preserve">7899061425883  </t>
  </si>
  <si>
    <t xml:space="preserve">17899061425880 </t>
  </si>
  <si>
    <t xml:space="preserve">7899061425890  </t>
  </si>
  <si>
    <t xml:space="preserve">17899061425897 </t>
  </si>
  <si>
    <t xml:space="preserve">7899061425906  </t>
  </si>
  <si>
    <t xml:space="preserve">17899061425903 </t>
  </si>
  <si>
    <t xml:space="preserve">7899061425913  </t>
  </si>
  <si>
    <t xml:space="preserve">17899061425910 </t>
  </si>
  <si>
    <t xml:space="preserve">7899061425920  </t>
  </si>
  <si>
    <t xml:space="preserve">17899061425927 </t>
  </si>
  <si>
    <t xml:space="preserve">7899061425708  </t>
  </si>
  <si>
    <t xml:space="preserve">17899061425705 </t>
  </si>
  <si>
    <t xml:space="preserve">7899061425715  </t>
  </si>
  <si>
    <t xml:space="preserve">17899061425712 </t>
  </si>
  <si>
    <t xml:space="preserve">7899061425722  </t>
  </si>
  <si>
    <t xml:space="preserve">17899061425729 </t>
  </si>
  <si>
    <t xml:space="preserve">7899061425739  </t>
  </si>
  <si>
    <t xml:space="preserve">17899061425736 </t>
  </si>
  <si>
    <t xml:space="preserve">7899061425746  </t>
  </si>
  <si>
    <t xml:space="preserve">17899061425743 </t>
  </si>
  <si>
    <t xml:space="preserve">7899061425753  </t>
  </si>
  <si>
    <t xml:space="preserve">17899061425750 </t>
  </si>
  <si>
    <t xml:space="preserve">7899061425760  </t>
  </si>
  <si>
    <t xml:space="preserve">17899061425767 </t>
  </si>
  <si>
    <t xml:space="preserve">7899061425777  </t>
  </si>
  <si>
    <t xml:space="preserve">17899061425774 </t>
  </si>
  <si>
    <t xml:space="preserve">7899061425784  </t>
  </si>
  <si>
    <t xml:space="preserve">17899061425781 </t>
  </si>
  <si>
    <t xml:space="preserve">7899061425791  </t>
  </si>
  <si>
    <t xml:space="preserve">17899061425798 </t>
  </si>
  <si>
    <t xml:space="preserve">7899061425807  </t>
  </si>
  <si>
    <t xml:space="preserve">17899061425804 </t>
  </si>
  <si>
    <t xml:space="preserve">7899061425814  </t>
  </si>
  <si>
    <t xml:space="preserve">17899061425811 </t>
  </si>
  <si>
    <t xml:space="preserve">7899061425821  </t>
  </si>
  <si>
    <t xml:space="preserve">17899061425828 </t>
  </si>
  <si>
    <t xml:space="preserve">7899061425838  </t>
  </si>
  <si>
    <t xml:space="preserve">17899061425835 </t>
  </si>
  <si>
    <t xml:space="preserve">7899061425845  </t>
  </si>
  <si>
    <t xml:space="preserve">17899061425842 </t>
  </si>
  <si>
    <t xml:space="preserve">7899061425852  </t>
  </si>
  <si>
    <t xml:space="preserve">17899061425859 </t>
  </si>
  <si>
    <t xml:space="preserve">7899061424916  </t>
  </si>
  <si>
    <t xml:space="preserve">17899061424913 </t>
  </si>
  <si>
    <t xml:space="preserve">7899061424923  </t>
  </si>
  <si>
    <t xml:space="preserve">17899061424920 </t>
  </si>
  <si>
    <t xml:space="preserve">7899061425937  </t>
  </si>
  <si>
    <t xml:space="preserve">17899061425934 </t>
  </si>
  <si>
    <t xml:space="preserve">7899061542146  </t>
  </si>
  <si>
    <t xml:space="preserve">17899061542143 </t>
  </si>
  <si>
    <t xml:space="preserve">7899061542153  </t>
  </si>
  <si>
    <t xml:space="preserve">17899061542150 </t>
  </si>
  <si>
    <t xml:space="preserve">7899061542160  </t>
  </si>
  <si>
    <t xml:space="preserve">17899061542167 </t>
  </si>
  <si>
    <t xml:space="preserve">7899061542177  </t>
  </si>
  <si>
    <t xml:space="preserve">17899061542174 </t>
  </si>
  <si>
    <t xml:space="preserve">7899061542184  </t>
  </si>
  <si>
    <t xml:space="preserve">17899061542181 </t>
  </si>
  <si>
    <t xml:space="preserve">7899061542191  </t>
  </si>
  <si>
    <t xml:space="preserve">17899061542198 </t>
  </si>
  <si>
    <t xml:space="preserve">7899061408190  </t>
  </si>
  <si>
    <t xml:space="preserve">17899061408197 </t>
  </si>
  <si>
    <t xml:space="preserve">7899061542207  </t>
  </si>
  <si>
    <t xml:space="preserve">17899061542204 </t>
  </si>
  <si>
    <t xml:space="preserve">7899061550516  </t>
  </si>
  <si>
    <t xml:space="preserve">17899061550513 </t>
  </si>
  <si>
    <t xml:space="preserve">7899061550523  </t>
  </si>
  <si>
    <t xml:space="preserve">17899061550520 </t>
  </si>
  <si>
    <t xml:space="preserve">7899061550530  </t>
  </si>
  <si>
    <t xml:space="preserve">17899061550537 </t>
  </si>
  <si>
    <t xml:space="preserve">7899061424930  </t>
  </si>
  <si>
    <t xml:space="preserve">17899061424937 </t>
  </si>
  <si>
    <t xml:space="preserve">7899061522506  </t>
  </si>
  <si>
    <t xml:space="preserve">7899061419424  </t>
  </si>
  <si>
    <t xml:space="preserve">17899061419421 </t>
  </si>
  <si>
    <t xml:space="preserve">7899061419431  </t>
  </si>
  <si>
    <t xml:space="preserve">17899061419438 </t>
  </si>
  <si>
    <t xml:space="preserve">7899061419455  </t>
  </si>
  <si>
    <t xml:space="preserve">17899061419452 </t>
  </si>
  <si>
    <t xml:space="preserve">7899061419462  </t>
  </si>
  <si>
    <t xml:space="preserve">17899061419469 </t>
  </si>
  <si>
    <t xml:space="preserve">7899061419479  </t>
  </si>
  <si>
    <t xml:space="preserve">17899061419476 </t>
  </si>
  <si>
    <t xml:space="preserve">7899061419486  </t>
  </si>
  <si>
    <t xml:space="preserve">17899061419483 </t>
  </si>
  <si>
    <t xml:space="preserve">7899061419493  </t>
  </si>
  <si>
    <t xml:space="preserve">17899061419490 </t>
  </si>
  <si>
    <t xml:space="preserve">7899061419523  </t>
  </si>
  <si>
    <t xml:space="preserve">17899061419520 </t>
  </si>
  <si>
    <t xml:space="preserve">7899061419530  </t>
  </si>
  <si>
    <t xml:space="preserve">17899061419537 </t>
  </si>
  <si>
    <t xml:space="preserve">7899061419547  </t>
  </si>
  <si>
    <t xml:space="preserve">17899061419544 </t>
  </si>
  <si>
    <t xml:space="preserve">7899061419554  </t>
  </si>
  <si>
    <t xml:space="preserve">17899061419551 </t>
  </si>
  <si>
    <t xml:space="preserve">7899061419561  </t>
  </si>
  <si>
    <t xml:space="preserve">17899061419568 </t>
  </si>
  <si>
    <t xml:space="preserve">7899061419578  </t>
  </si>
  <si>
    <t xml:space="preserve">17899061419575 </t>
  </si>
  <si>
    <t xml:space="preserve">7899061419585  </t>
  </si>
  <si>
    <t xml:space="preserve">17899061419582 </t>
  </si>
  <si>
    <t xml:space="preserve">7899061419615  </t>
  </si>
  <si>
    <t xml:space="preserve">17899061419612 </t>
  </si>
  <si>
    <t xml:space="preserve">7899061419622  </t>
  </si>
  <si>
    <t xml:space="preserve">17899061419629 </t>
  </si>
  <si>
    <t xml:space="preserve">7899061419639  </t>
  </si>
  <si>
    <t xml:space="preserve">17899061419636 </t>
  </si>
  <si>
    <t xml:space="preserve">7899061419646  </t>
  </si>
  <si>
    <t xml:space="preserve">17899061419643 </t>
  </si>
  <si>
    <t xml:space="preserve">7899061419653  </t>
  </si>
  <si>
    <t xml:space="preserve">17899061419650 </t>
  </si>
  <si>
    <t xml:space="preserve">7899061424947  </t>
  </si>
  <si>
    <t xml:space="preserve">17899061424944 </t>
  </si>
  <si>
    <t xml:space="preserve">7899061529437  </t>
  </si>
  <si>
    <t xml:space="preserve">17899061529434 </t>
  </si>
  <si>
    <t xml:space="preserve">7899061550547  </t>
  </si>
  <si>
    <t xml:space="preserve">17899061550544 </t>
  </si>
  <si>
    <t xml:space="preserve">7899061519766  </t>
  </si>
  <si>
    <t xml:space="preserve">7899061542214  </t>
  </si>
  <si>
    <t xml:space="preserve">17899061542211 </t>
  </si>
  <si>
    <t xml:space="preserve">7899061542221  </t>
  </si>
  <si>
    <t xml:space="preserve">17899061542228 </t>
  </si>
  <si>
    <t xml:space="preserve">7899061424954  </t>
  </si>
  <si>
    <t xml:space="preserve">17899061424951 </t>
  </si>
  <si>
    <t xml:space="preserve">7899061424961  </t>
  </si>
  <si>
    <t xml:space="preserve">17899061424968 </t>
  </si>
  <si>
    <t xml:space="preserve">7899061424978  </t>
  </si>
  <si>
    <t xml:space="preserve">17899061424975 </t>
  </si>
  <si>
    <t xml:space="preserve">7899061424985  </t>
  </si>
  <si>
    <t xml:space="preserve">17899061424982 </t>
  </si>
  <si>
    <t xml:space="preserve">7899061425081  </t>
  </si>
  <si>
    <t xml:space="preserve">17899061425088 </t>
  </si>
  <si>
    <t xml:space="preserve">7899061425098  </t>
  </si>
  <si>
    <t xml:space="preserve">17899061425095 </t>
  </si>
  <si>
    <t xml:space="preserve">7899061424992  </t>
  </si>
  <si>
    <t xml:space="preserve">17899061424999 </t>
  </si>
  <si>
    <t xml:space="preserve">7899061425005  </t>
  </si>
  <si>
    <t xml:space="preserve">17899061425002 </t>
  </si>
  <si>
    <t xml:space="preserve">7899061408121  </t>
  </si>
  <si>
    <t xml:space="preserve">17899061408128 </t>
  </si>
  <si>
    <t xml:space="preserve">7899061408138  </t>
  </si>
  <si>
    <t xml:space="preserve">17899061408135 </t>
  </si>
  <si>
    <t xml:space="preserve">7899061425012  </t>
  </si>
  <si>
    <t xml:space="preserve">17899061425019 </t>
  </si>
  <si>
    <t xml:space="preserve">7899061425029  </t>
  </si>
  <si>
    <t xml:space="preserve">17899061425026 </t>
  </si>
  <si>
    <t xml:space="preserve">7899061425036  </t>
  </si>
  <si>
    <t xml:space="preserve">17899061425033 </t>
  </si>
  <si>
    <t xml:space="preserve">7899061408091  </t>
  </si>
  <si>
    <t xml:space="preserve">17899061408098 </t>
  </si>
  <si>
    <t xml:space="preserve">7899061425043  </t>
  </si>
  <si>
    <t xml:space="preserve">17899061425040 </t>
  </si>
  <si>
    <t xml:space="preserve">7899061425050  </t>
  </si>
  <si>
    <t xml:space="preserve">17899061425057 </t>
  </si>
  <si>
    <t xml:space="preserve">7899061408145  </t>
  </si>
  <si>
    <t xml:space="preserve">17899061408142 </t>
  </si>
  <si>
    <t xml:space="preserve">7899061421724  </t>
  </si>
  <si>
    <t xml:space="preserve">17899061421721 </t>
  </si>
  <si>
    <t xml:space="preserve">7899061421731  </t>
  </si>
  <si>
    <t>17899061421738</t>
  </si>
  <si>
    <t xml:space="preserve">7899061421748  </t>
  </si>
  <si>
    <t>17899061421745</t>
  </si>
  <si>
    <t xml:space="preserve">7899061421823  </t>
  </si>
  <si>
    <t>17899061421820</t>
  </si>
  <si>
    <t xml:space="preserve">7899061421830  </t>
  </si>
  <si>
    <t>17899061421837</t>
  </si>
  <si>
    <t xml:space="preserve">7899061421755  </t>
  </si>
  <si>
    <t>17899061421752</t>
  </si>
  <si>
    <t xml:space="preserve">7899061421861  </t>
  </si>
  <si>
    <t>17899061421868</t>
  </si>
  <si>
    <t xml:space="preserve">7899061421762  </t>
  </si>
  <si>
    <t>17899061421769</t>
  </si>
  <si>
    <t xml:space="preserve">7899061421847  </t>
  </si>
  <si>
    <t>17899061421844</t>
  </si>
  <si>
    <t xml:space="preserve">7899061421854  </t>
  </si>
  <si>
    <t>17899061421851</t>
  </si>
  <si>
    <t xml:space="preserve">7899061421786  </t>
  </si>
  <si>
    <t xml:space="preserve">17899061421783 </t>
  </si>
  <si>
    <t xml:space="preserve">7899061421793  </t>
  </si>
  <si>
    <t xml:space="preserve">17899061421790 </t>
  </si>
  <si>
    <t xml:space="preserve">7899061542269  </t>
  </si>
  <si>
    <t xml:space="preserve">17899061542266 </t>
  </si>
  <si>
    <t xml:space="preserve">7899061421809  </t>
  </si>
  <si>
    <t xml:space="preserve">17899061421806 </t>
  </si>
  <si>
    <t xml:space="preserve">7899061421816  </t>
  </si>
  <si>
    <t xml:space="preserve">17899061421813 </t>
  </si>
  <si>
    <t xml:space="preserve">7899061415389  </t>
  </si>
  <si>
    <t xml:space="preserve">17899061415386 </t>
  </si>
  <si>
    <t>7899061414672</t>
  </si>
  <si>
    <t xml:space="preserve">17899061414679 </t>
  </si>
  <si>
    <t>7899061414689</t>
  </si>
  <si>
    <t xml:space="preserve">17899061414686 </t>
  </si>
  <si>
    <t>7899061414696</t>
  </si>
  <si>
    <t xml:space="preserve">17899061414693 </t>
  </si>
  <si>
    <t>7899061414702</t>
  </si>
  <si>
    <t xml:space="preserve">17899061414709 </t>
  </si>
  <si>
    <t>7899061414719</t>
  </si>
  <si>
    <t xml:space="preserve">17899061414716 </t>
  </si>
  <si>
    <t>7899061414726</t>
  </si>
  <si>
    <t xml:space="preserve">17899061414723 </t>
  </si>
  <si>
    <t>7899061414733</t>
  </si>
  <si>
    <t xml:space="preserve">17899061414730 </t>
  </si>
  <si>
    <t>7899061414740</t>
  </si>
  <si>
    <t xml:space="preserve">17899061414747 </t>
  </si>
  <si>
    <t>7899061414757</t>
  </si>
  <si>
    <t xml:space="preserve">17899061414754 </t>
  </si>
  <si>
    <t>7899061414764</t>
  </si>
  <si>
    <t xml:space="preserve">17899061414761 </t>
  </si>
  <si>
    <t>7899061414771</t>
  </si>
  <si>
    <t xml:space="preserve">17899061414778 </t>
  </si>
  <si>
    <t>7899061414788</t>
  </si>
  <si>
    <t xml:space="preserve">17899061414785 </t>
  </si>
  <si>
    <t>7899061414795</t>
  </si>
  <si>
    <t xml:space="preserve">17899061414792 </t>
  </si>
  <si>
    <t xml:space="preserve">7899061414801  </t>
  </si>
  <si>
    <t xml:space="preserve">17899061414808 </t>
  </si>
  <si>
    <t xml:space="preserve">7899061414818  </t>
  </si>
  <si>
    <t xml:space="preserve">17899061414815 </t>
  </si>
  <si>
    <t xml:space="preserve">7899061414825  </t>
  </si>
  <si>
    <t xml:space="preserve">17899061414822 </t>
  </si>
  <si>
    <t xml:space="preserve">7899061414832  </t>
  </si>
  <si>
    <t xml:space="preserve">17899061414839 </t>
  </si>
  <si>
    <t xml:space="preserve">7899061414849  </t>
  </si>
  <si>
    <t xml:space="preserve">17899061414846 </t>
  </si>
  <si>
    <t xml:space="preserve">7899061414856  </t>
  </si>
  <si>
    <t xml:space="preserve">17899061414853 </t>
  </si>
  <si>
    <t xml:space="preserve">7899061414863  </t>
  </si>
  <si>
    <t xml:space="preserve">17899061414860 </t>
  </si>
  <si>
    <t xml:space="preserve">7899061414870  </t>
  </si>
  <si>
    <t xml:space="preserve">17899061414877 </t>
  </si>
  <si>
    <t xml:space="preserve">7899061414887  </t>
  </si>
  <si>
    <t xml:space="preserve">17899061414884 </t>
  </si>
  <si>
    <t xml:space="preserve">7899061414894  </t>
  </si>
  <si>
    <t xml:space="preserve">17899061414891 </t>
  </si>
  <si>
    <t xml:space="preserve">7899061414900  </t>
  </si>
  <si>
    <t xml:space="preserve">17899061414907 </t>
  </si>
  <si>
    <t xml:space="preserve">7899061414917  </t>
  </si>
  <si>
    <t xml:space="preserve">17899061414914 </t>
  </si>
  <si>
    <t xml:space="preserve">7899061414924  </t>
  </si>
  <si>
    <t xml:space="preserve">17899061414921 </t>
  </si>
  <si>
    <t xml:space="preserve">7899061414931  </t>
  </si>
  <si>
    <t xml:space="preserve">17899061414938 </t>
  </si>
  <si>
    <t xml:space="preserve">7899061414948  </t>
  </si>
  <si>
    <t xml:space="preserve">17899061414945 </t>
  </si>
  <si>
    <t xml:space="preserve">7899061414955  </t>
  </si>
  <si>
    <t xml:space="preserve">17899061414952 </t>
  </si>
  <si>
    <t xml:space="preserve">7899061414962  </t>
  </si>
  <si>
    <t xml:space="preserve">17899061414969 </t>
  </si>
  <si>
    <t xml:space="preserve">7899061414979  </t>
  </si>
  <si>
    <t xml:space="preserve">17899061414976 </t>
  </si>
  <si>
    <t xml:space="preserve">7899061414986  </t>
  </si>
  <si>
    <t xml:space="preserve">17899061414983 </t>
  </si>
  <si>
    <t xml:space="preserve">7899061414993  </t>
  </si>
  <si>
    <t xml:space="preserve">17899061414990 </t>
  </si>
  <si>
    <t xml:space="preserve">7899061415006  </t>
  </si>
  <si>
    <t xml:space="preserve">17899061415003 </t>
  </si>
  <si>
    <t xml:space="preserve">7899061415013  </t>
  </si>
  <si>
    <t xml:space="preserve">17899061415010 </t>
  </si>
  <si>
    <t xml:space="preserve">7899061415020  </t>
  </si>
  <si>
    <t xml:space="preserve">17899061415027 </t>
  </si>
  <si>
    <t xml:space="preserve">7899061415037  </t>
  </si>
  <si>
    <t xml:space="preserve">17899061415034 </t>
  </si>
  <si>
    <t xml:space="preserve">7899061415044  </t>
  </si>
  <si>
    <t xml:space="preserve">17899061415041 </t>
  </si>
  <si>
    <t xml:space="preserve">7899061415051  </t>
  </si>
  <si>
    <t xml:space="preserve">17899061415058 </t>
  </si>
  <si>
    <t xml:space="preserve">7899061415068  </t>
  </si>
  <si>
    <t xml:space="preserve">17899061415065 </t>
  </si>
  <si>
    <t xml:space="preserve">7899061415075  </t>
  </si>
  <si>
    <t xml:space="preserve">17899061415072 </t>
  </si>
  <si>
    <t xml:space="preserve">7899061415082  </t>
  </si>
  <si>
    <t xml:space="preserve">17899061415089 </t>
  </si>
  <si>
    <t xml:space="preserve">7899061415099  </t>
  </si>
  <si>
    <t xml:space="preserve">17899061415096 </t>
  </si>
  <si>
    <t xml:space="preserve">7899061415105  </t>
  </si>
  <si>
    <t xml:space="preserve">17899061415102 </t>
  </si>
  <si>
    <t xml:space="preserve">7899061415112  </t>
  </si>
  <si>
    <t xml:space="preserve">17899061415119 </t>
  </si>
  <si>
    <t xml:space="preserve">7899061415129  </t>
  </si>
  <si>
    <t xml:space="preserve">17899061415126 </t>
  </si>
  <si>
    <t xml:space="preserve">7899061415136  </t>
  </si>
  <si>
    <t xml:space="preserve">17899061415133 </t>
  </si>
  <si>
    <t xml:space="preserve">7899061415143  </t>
  </si>
  <si>
    <t xml:space="preserve">17899061415140 </t>
  </si>
  <si>
    <t xml:space="preserve">7899061415150  </t>
  </si>
  <si>
    <t xml:space="preserve">17899061415157 </t>
  </si>
  <si>
    <t xml:space="preserve">7899061415167  </t>
  </si>
  <si>
    <t xml:space="preserve">17899061415164 </t>
  </si>
  <si>
    <t xml:space="preserve">7899061415174  </t>
  </si>
  <si>
    <t xml:space="preserve">17899061415171 </t>
  </si>
  <si>
    <t xml:space="preserve">7899061415181  </t>
  </si>
  <si>
    <t xml:space="preserve">17899061415188 </t>
  </si>
  <si>
    <t xml:space="preserve">7899061415198  </t>
  </si>
  <si>
    <t xml:space="preserve">17899061415195 </t>
  </si>
  <si>
    <t xml:space="preserve">7899061415204  </t>
  </si>
  <si>
    <t xml:space="preserve">17899061415201 </t>
  </si>
  <si>
    <t xml:space="preserve">7899061415211  </t>
  </si>
  <si>
    <t xml:space="preserve">17899061415218 </t>
  </si>
  <si>
    <t xml:space="preserve">7899061415228  </t>
  </si>
  <si>
    <t xml:space="preserve">17899061415225 </t>
  </si>
  <si>
    <t xml:space="preserve">7899061415235  </t>
  </si>
  <si>
    <t xml:space="preserve">17899061415232 </t>
  </si>
  <si>
    <t xml:space="preserve">7899061415266  </t>
  </si>
  <si>
    <t xml:space="preserve">17899061415263 </t>
  </si>
  <si>
    <t xml:space="preserve">7899061415273  </t>
  </si>
  <si>
    <t xml:space="preserve">17899061415270 </t>
  </si>
  <si>
    <t>7899061415280</t>
  </si>
  <si>
    <t xml:space="preserve">17899061415287 </t>
  </si>
  <si>
    <t>7899061415297</t>
  </si>
  <si>
    <t xml:space="preserve">17899061415294 </t>
  </si>
  <si>
    <t xml:space="preserve">7899061415303  </t>
  </si>
  <si>
    <t xml:space="preserve">17899061415300 </t>
  </si>
  <si>
    <t xml:space="preserve">7899061415310  </t>
  </si>
  <si>
    <t xml:space="preserve">17899061415317 </t>
  </si>
  <si>
    <t xml:space="preserve">7899061415327  </t>
  </si>
  <si>
    <t xml:space="preserve">17899061415324 </t>
  </si>
  <si>
    <t xml:space="preserve">7899061415334  </t>
  </si>
  <si>
    <t xml:space="preserve">17899061415331 </t>
  </si>
  <si>
    <t xml:space="preserve">7899061415341  </t>
  </si>
  <si>
    <t xml:space="preserve">17899061415348 </t>
  </si>
  <si>
    <t xml:space="preserve">7899061415358  </t>
  </si>
  <si>
    <t xml:space="preserve">17899061415355 </t>
  </si>
  <si>
    <t xml:space="preserve">7899061415365  </t>
  </si>
  <si>
    <t xml:space="preserve">17899061415362 </t>
  </si>
  <si>
    <t xml:space="preserve">7899061415372  </t>
  </si>
  <si>
    <t xml:space="preserve">17899061415379 </t>
  </si>
  <si>
    <t xml:space="preserve">7899061415396  </t>
  </si>
  <si>
    <t xml:space="preserve">17899061415393 </t>
  </si>
  <si>
    <t xml:space="preserve">7899061415402  </t>
  </si>
  <si>
    <t xml:space="preserve">17899061415409 </t>
  </si>
  <si>
    <t xml:space="preserve">7899061415419  </t>
  </si>
  <si>
    <t xml:space="preserve">17899061415416 </t>
  </si>
  <si>
    <t xml:space="preserve">7899061415426  </t>
  </si>
  <si>
    <t xml:space="preserve">17899061415423 </t>
  </si>
  <si>
    <t xml:space="preserve">7899061415433  </t>
  </si>
  <si>
    <t xml:space="preserve">17899061415430 </t>
  </si>
  <si>
    <t xml:space="preserve">7899061415440  </t>
  </si>
  <si>
    <t xml:space="preserve">17899061415447 </t>
  </si>
  <si>
    <t>7899061415457</t>
  </si>
  <si>
    <t xml:space="preserve">17899061415454 </t>
  </si>
  <si>
    <t>7899061415464</t>
  </si>
  <si>
    <t xml:space="preserve">17899061415461 </t>
  </si>
  <si>
    <t>7899061415471</t>
  </si>
  <si>
    <t xml:space="preserve">17899061415478 </t>
  </si>
  <si>
    <t xml:space="preserve">7899061540777  </t>
  </si>
  <si>
    <t xml:space="preserve">17899061540774 </t>
  </si>
  <si>
    <t xml:space="preserve">7899061407230  </t>
  </si>
  <si>
    <t xml:space="preserve">17899061407237 </t>
  </si>
  <si>
    <t xml:space="preserve">7899061425944  </t>
  </si>
  <si>
    <t xml:space="preserve">17899061425941 </t>
  </si>
  <si>
    <t>ZS PASCOA ADESIVO PEGADAS COELHO - 10X03 - 653001</t>
  </si>
  <si>
    <t>207.101.113.036</t>
  </si>
  <si>
    <t>207036</t>
  </si>
  <si>
    <t>207.101.113.061</t>
  </si>
  <si>
    <t>207061</t>
  </si>
  <si>
    <t>207.101.113.037</t>
  </si>
  <si>
    <t>207037</t>
  </si>
  <si>
    <t>207.101.113.038</t>
  </si>
  <si>
    <t>207038</t>
  </si>
  <si>
    <t>207.101.113.039</t>
  </si>
  <si>
    <t>207039</t>
  </si>
  <si>
    <t>207.609.651.040</t>
  </si>
  <si>
    <t>207040</t>
  </si>
  <si>
    <t>207.609.651.041</t>
  </si>
  <si>
    <t>207041</t>
  </si>
  <si>
    <t>133.609.654.020</t>
  </si>
  <si>
    <t>133020</t>
  </si>
  <si>
    <t>132.609.654.019</t>
  </si>
  <si>
    <t>132019</t>
  </si>
  <si>
    <t>136.609.654.035</t>
  </si>
  <si>
    <t>136035</t>
  </si>
  <si>
    <t>365.609.654.053</t>
  </si>
  <si>
    <t>365053</t>
  </si>
  <si>
    <t>365.609.654.054</t>
  </si>
  <si>
    <t>365054</t>
  </si>
  <si>
    <t>207.609.651.062</t>
  </si>
  <si>
    <t>207062</t>
  </si>
  <si>
    <t>207.102.304.055</t>
  </si>
  <si>
    <t>207055</t>
  </si>
  <si>
    <t>207.102.304.076</t>
  </si>
  <si>
    <t>207076</t>
  </si>
  <si>
    <t>207.602.301.070</t>
  </si>
  <si>
    <t>207070</t>
  </si>
  <si>
    <t>207.602.301.071</t>
  </si>
  <si>
    <t>207071</t>
  </si>
  <si>
    <t>107.602.301.046</t>
  </si>
  <si>
    <t>107046</t>
  </si>
  <si>
    <t>207.602.301.072</t>
  </si>
  <si>
    <t>207072</t>
  </si>
  <si>
    <t>207.602.301.073</t>
  </si>
  <si>
    <t>207073</t>
  </si>
  <si>
    <t>207.602.301.042</t>
  </si>
  <si>
    <t>207042</t>
  </si>
  <si>
    <t>207.602.301.074</t>
  </si>
  <si>
    <t>207074</t>
  </si>
  <si>
    <t>207.602.301.075</t>
  </si>
  <si>
    <t>207075</t>
  </si>
  <si>
    <t>207.602.301.063</t>
  </si>
  <si>
    <t>207063</t>
  </si>
  <si>
    <t>207.602.301.064</t>
  </si>
  <si>
    <t>207064</t>
  </si>
  <si>
    <t>207.602.301.012</t>
  </si>
  <si>
    <t>207012</t>
  </si>
  <si>
    <t>207.602.301.014</t>
  </si>
  <si>
    <t>207014</t>
  </si>
  <si>
    <t>207.602.301.015</t>
  </si>
  <si>
    <t>207015</t>
  </si>
  <si>
    <t>125.602.301.034</t>
  </si>
  <si>
    <t>125034</t>
  </si>
  <si>
    <t>106045</t>
  </si>
  <si>
    <t>135.602.301.026</t>
  </si>
  <si>
    <t>135026</t>
  </si>
  <si>
    <t>115.602.301.166</t>
  </si>
  <si>
    <t>115166</t>
  </si>
  <si>
    <t>115.602.301.163</t>
  </si>
  <si>
    <t>115163</t>
  </si>
  <si>
    <t>115.602.301.164</t>
  </si>
  <si>
    <t>115164</t>
  </si>
  <si>
    <t>115.602.301.165</t>
  </si>
  <si>
    <t>115165</t>
  </si>
  <si>
    <t>207.101.109.043</t>
  </si>
  <si>
    <t>207043</t>
  </si>
  <si>
    <t>108.101.110.035</t>
  </si>
  <si>
    <t>108035</t>
  </si>
  <si>
    <t>108.101.110.036</t>
  </si>
  <si>
    <t>108036</t>
  </si>
  <si>
    <t>208.101.110.041</t>
  </si>
  <si>
    <t>208041</t>
  </si>
  <si>
    <t>208.101.110.042</t>
  </si>
  <si>
    <t>208042</t>
  </si>
  <si>
    <t>208.101.110.043</t>
  </si>
  <si>
    <t>208043</t>
  </si>
  <si>
    <t>208.101.110.045</t>
  </si>
  <si>
    <t>208045</t>
  </si>
  <si>
    <t>207.101.101.044</t>
  </si>
  <si>
    <t>207044</t>
  </si>
  <si>
    <t>207.101.101.045</t>
  </si>
  <si>
    <t>207045</t>
  </si>
  <si>
    <t>207.101.101.065</t>
  </si>
  <si>
    <t>207065</t>
  </si>
  <si>
    <t>207.101.101.046</t>
  </si>
  <si>
    <t>207046</t>
  </si>
  <si>
    <t>125.101.101.010</t>
  </si>
  <si>
    <t>125010</t>
  </si>
  <si>
    <t>331.101.101.160</t>
  </si>
  <si>
    <t>331160</t>
  </si>
  <si>
    <t>207.101.303.066</t>
  </si>
  <si>
    <t>207066</t>
  </si>
  <si>
    <t>207.101.303.067</t>
  </si>
  <si>
    <t>207067</t>
  </si>
  <si>
    <t>207.101.303.047</t>
  </si>
  <si>
    <t>207047</t>
  </si>
  <si>
    <t>207.602.301.048</t>
  </si>
  <si>
    <t>207048</t>
  </si>
  <si>
    <t>207.602.301.049</t>
  </si>
  <si>
    <t>207049</t>
  </si>
  <si>
    <t>207.107.141.050</t>
  </si>
  <si>
    <t>207050</t>
  </si>
  <si>
    <t>207068</t>
  </si>
  <si>
    <t>207.101.150.051</t>
  </si>
  <si>
    <t>207051</t>
  </si>
  <si>
    <t>207.101.145.052</t>
  </si>
  <si>
    <t>207052</t>
  </si>
  <si>
    <t>207.101.145.053</t>
  </si>
  <si>
    <t>207053</t>
  </si>
  <si>
    <t>207.101.145.054</t>
  </si>
  <si>
    <t>207054</t>
  </si>
  <si>
    <t>208.101.104.061</t>
  </si>
  <si>
    <t>208061</t>
  </si>
  <si>
    <t>115.102.302.150</t>
  </si>
  <si>
    <t>115150</t>
  </si>
  <si>
    <t>207.102.302.077</t>
  </si>
  <si>
    <t>207077</t>
  </si>
  <si>
    <t>207.102.302.069</t>
  </si>
  <si>
    <t>207069</t>
  </si>
  <si>
    <t>207.101.110.056</t>
  </si>
  <si>
    <t>207056</t>
  </si>
  <si>
    <t>207.101.110.057</t>
  </si>
  <si>
    <t>207057</t>
  </si>
  <si>
    <t>207.101.110.058</t>
  </si>
  <si>
    <t>207058</t>
  </si>
  <si>
    <t>207.101.110.059</t>
  </si>
  <si>
    <t>207059</t>
  </si>
  <si>
    <t>207.101.110.060</t>
  </si>
  <si>
    <t>207060</t>
  </si>
  <si>
    <t>679.609.653.029</t>
  </si>
  <si>
    <t>679029</t>
  </si>
  <si>
    <t>679.609.653.033</t>
  </si>
  <si>
    <t>679033</t>
  </si>
  <si>
    <t>651.606.601.288</t>
  </si>
  <si>
    <t>651288</t>
  </si>
  <si>
    <t>679.606.602.028</t>
  </si>
  <si>
    <t>679028</t>
  </si>
  <si>
    <t>651.606.601.295</t>
  </si>
  <si>
    <t>651295</t>
  </si>
  <si>
    <t>679.606.602.030</t>
  </si>
  <si>
    <t>679030</t>
  </si>
  <si>
    <t>679.606.602.031</t>
  </si>
  <si>
    <t>679031</t>
  </si>
  <si>
    <t>651.606.611.391</t>
  </si>
  <si>
    <t>651391</t>
  </si>
  <si>
    <t>651.606.611.390</t>
  </si>
  <si>
    <t>651390</t>
  </si>
  <si>
    <t>651.606.601.353</t>
  </si>
  <si>
    <t>651353</t>
  </si>
  <si>
    <t>679.606.602.032</t>
  </si>
  <si>
    <t>679032</t>
  </si>
  <si>
    <t>679.606.602.004</t>
  </si>
  <si>
    <t>679004</t>
  </si>
  <si>
    <t>679.606.602.005</t>
  </si>
  <si>
    <t>679005</t>
  </si>
  <si>
    <t>679.606.602.006</t>
  </si>
  <si>
    <t>679006</t>
  </si>
  <si>
    <t>679.606.602.007</t>
  </si>
  <si>
    <t>679007</t>
  </si>
  <si>
    <t>679.606.602.008</t>
  </si>
  <si>
    <t>679008</t>
  </si>
  <si>
    <t>679.606.602.015</t>
  </si>
  <si>
    <t>679015</t>
  </si>
  <si>
    <t>679.606.602.011</t>
  </si>
  <si>
    <t>679011</t>
  </si>
  <si>
    <t>679.606.602.012</t>
  </si>
  <si>
    <t>679012</t>
  </si>
  <si>
    <t>679.606.602.013</t>
  </si>
  <si>
    <t>679013</t>
  </si>
  <si>
    <t>679.606.602.016</t>
  </si>
  <si>
    <t>679016</t>
  </si>
  <si>
    <t>679.606.602.017</t>
  </si>
  <si>
    <t>679017</t>
  </si>
  <si>
    <t>679.606.602.018</t>
  </si>
  <si>
    <t>679018</t>
  </si>
  <si>
    <t>679.606.602.021</t>
  </si>
  <si>
    <t>679021</t>
  </si>
  <si>
    <t>679.606.602.022</t>
  </si>
  <si>
    <t>679022</t>
  </si>
  <si>
    <t>679.606.602.023</t>
  </si>
  <si>
    <t>679023</t>
  </si>
  <si>
    <t>679.606.602.024</t>
  </si>
  <si>
    <t>679024</t>
  </si>
  <si>
    <t>679.606.602.025</t>
  </si>
  <si>
    <t>679025</t>
  </si>
  <si>
    <t>679.606.602.026</t>
  </si>
  <si>
    <t>679026</t>
  </si>
  <si>
    <t>679.606.602.001</t>
  </si>
  <si>
    <t>679001</t>
  </si>
  <si>
    <t>679.606.602.027</t>
  </si>
  <si>
    <t>679027</t>
  </si>
  <si>
    <t>679.606.602.002</t>
  </si>
  <si>
    <t>679002</t>
  </si>
  <si>
    <t>679.606.602.003</t>
  </si>
  <si>
    <t>679003</t>
  </si>
  <si>
    <t>ADERECO BRASIL IMP MAO TORCEDOR BANDEIRA - 03X01 - 207036</t>
  </si>
  <si>
    <t>ADERECO BRASIL IMP MAO TORCEDOR VAI BRASIL - 03X01 - 207061</t>
  </si>
  <si>
    <t>ADERECO BRASIL TIARA IMP - E CAMPEAO - 06X01 - 207037</t>
  </si>
  <si>
    <t>ADERECO BRASIL TIARA IMP - VAI BRASIL - 06X01 - 207038</t>
  </si>
  <si>
    <t>ADERECO BRASIL VISEIRA IMP - VAI BRASIL - 06X01 - 207039</t>
  </si>
  <si>
    <t>APQ GIRASSOL - 06X05 - 112028</t>
  </si>
  <si>
    <t>APQ GLITTER PINK VIBES - BOCA - 06X05 - 102068</t>
  </si>
  <si>
    <t>APQ IMP VINGADORES - CAP AMERICA - 06X12 - 331178</t>
  </si>
  <si>
    <t>BALAO REDONDO IMP 8 POL - BRASIL - BANDEIRA - SORTIDO - 05X20 - 207040</t>
  </si>
  <si>
    <t>BALAO REDONDO IMP 8 POL - BRASIL - PALAVRA - SORTIDO - 05X20 - 207041</t>
  </si>
  <si>
    <t>BALAO REDONDO IMP 8 POL - CAPIVARA - 05X20 - 133020</t>
  </si>
  <si>
    <t>BALAO REDONDO IMP 8 POL - CORINTHIANS - 05X20 - 393001</t>
  </si>
  <si>
    <t>BALAO REDONDO IMP 8 POL - DORAMA - 05X20 - 132019</t>
  </si>
  <si>
    <t>BALAO REDONDO IMP 8 POL - FESTAS - TRINTEI - 05X20 - 136035</t>
  </si>
  <si>
    <t>BALAO REDONDO IMP 8 POL - FLAMENGO MOD 02 - 05X20 - 396005</t>
  </si>
  <si>
    <t>BALAO REDONDO IMP 8 POL - FLAMENGO MOD 03 - 05X20 - 396006</t>
  </si>
  <si>
    <t>BALAO REDONDO IMP 8 POL - MUNDO BITA - BITA - 05X20 - 365053</t>
  </si>
  <si>
    <t>BALAO REDONDO IMP 8 POL - MUNDO BITA - TURMA - 05X20 - 365054</t>
  </si>
  <si>
    <t>BALAO REDONDO LISO 8 POL - BRASIL VERDE AMARELO - 05X20 - 207062</t>
  </si>
  <si>
    <t>BANDEIRA BRASIL SUBL - 0,85X0,55M - 05X01 - 207055</t>
  </si>
  <si>
    <t>BANDEIRA BRASIL SUBL - 1,3X0,85M - 05X01 - 207076</t>
  </si>
  <si>
    <t>BOBINA TNT - XADREZ VERDE AMARELO - 01X50 M - 207070</t>
  </si>
  <si>
    <t>BOBINA TNT - XADREZAO VERDE AMARELO - 01X50 M - 207071</t>
  </si>
  <si>
    <t>BOBINA TNT BOTECO - ESTAMPADA CAIXAS DE CERVEJA - 01X25 M - 107046</t>
  </si>
  <si>
    <t>BOBINA TNT BRASIL - ESTAMPADA BANDEIRAS E BOLAS - 01X25 M - 207072</t>
  </si>
  <si>
    <t>BOBINA TNT BRASIL - ESTAMPADA JOGADOR E TORCIDA - 01X25 M - 207073</t>
  </si>
  <si>
    <t>BOBINA TNT BRASIL - ESTAMPADA TORCIDA - 01X25 M - 207042</t>
  </si>
  <si>
    <t>BOBINA TNT BRASIL - JOGADOR - 01X26 CEN - 207074</t>
  </si>
  <si>
    <t>BOBINA TNT BRASIL - JOGADOR - 01X52 CEN - 207075</t>
  </si>
  <si>
    <t>BOBINA TNT BRASIL - VAI BRASIL - 01X26 CEN - 207063</t>
  </si>
  <si>
    <t>BOBINA TNT BRASIL - VAI BRASIL - 01X52 CEN - 207064</t>
  </si>
  <si>
    <t>BOBINA TNT BRASIL BANDEIRA GRD - 01X49 CEN - 207012</t>
  </si>
  <si>
    <t>BOBINA TNT BRASIL ESTAMPADA - BANDEIRAS PEQUENAS - 01X50 M - 207014</t>
  </si>
  <si>
    <t>BOBINA TNT BRASIL ESTAMPADA - LISTRADA VERDE E AMARELA - 01X50 M - 207015</t>
  </si>
  <si>
    <t>BOBINA TNT DINOSSAURO - ESTAMPADA DINOSSAUROS - 01X25 M - 125034</t>
  </si>
  <si>
    <t>BOBINA TNT JESUS - ESTAMPADA CORACOES E FRASES - 01X25 M - 135026</t>
  </si>
  <si>
    <t>BOBINA TNT PIFFER - ESTAMPADA ASTRONAUTA NEON AZUL - 01X25 M - 115166</t>
  </si>
  <si>
    <t>BOBINA TNT PIFFER - ESTAMPADA CEREJAS - 01X25 M - 115163</t>
  </si>
  <si>
    <t>BOBINA TNT PIFFER - ESTAMPADA FLOCOS DE NEVE - 01X25 M - 115164</t>
  </si>
  <si>
    <t>BOBINA TNT PIFFER - ESTAMPADA PEDRAS - 01X25 M - 115165</t>
  </si>
  <si>
    <t>BOBINA TNT PQ MOANA 2 - 01X49 CEN - 307050</t>
  </si>
  <si>
    <t>CX SURPRESA PASCOA - CENOURA - 03X06 - 203087</t>
  </si>
  <si>
    <t>DECORACAO DE MESA IMP BRASIL - 03X01 - 207043</t>
  </si>
  <si>
    <t>DECORACAO DE MESA IMP MOANA 2 - 03X01 - 307052</t>
  </si>
  <si>
    <t>DECORACAO DE MESA IMP PRIDE - 03X01 - 212002</t>
  </si>
  <si>
    <t>ENF GRD NUMERO PATRULHA CANINA - 0 - 03X01 - 351106</t>
  </si>
  <si>
    <t>ENF GRD NUMERO PATRULHA CANINA - 01 - 03X01 - 351107</t>
  </si>
  <si>
    <t>ENF GRD NUMERO PATRULHA CANINA - 02 - 03X01 - 351108</t>
  </si>
  <si>
    <t>ENF GRD NUMERO PATRULHA CANINA - 03 - 03X01 - 351109</t>
  </si>
  <si>
    <t>ENF GRD NUMERO PATRULHA CANINA - 04 - 03X01 - 351110</t>
  </si>
  <si>
    <t>ENF GRD NUMERO PATRULHA CANINA - 05 - 03X01 - 351111</t>
  </si>
  <si>
    <t>ENF GRD NUMERO PATRULHA CANINA - 06 - 03X01 - 351112</t>
  </si>
  <si>
    <t>ENF GRD NUMERO PATRULHA CANINA - 07 - 03X01 - 351113</t>
  </si>
  <si>
    <t>ENF GRD NUMERO PATRULHA CANINA - 08 - 03X01 - 351114</t>
  </si>
  <si>
    <t>ENF GRD NUMERO PATRULHA CANINA - 09 - 03X01 - 351115</t>
  </si>
  <si>
    <t>ENF IMP MESA LETREIRO - PRIDE - 03X01 - 212003</t>
  </si>
  <si>
    <t>ENF IMP MESA PARABENS - MOANA 2 - 03X01 - 307053</t>
  </si>
  <si>
    <t>ENF IMP PQ BOLOFOFOS - 03X01 - 356013</t>
  </si>
  <si>
    <t>ENF IMP PQ WISH - ASHA - 03X01 - 317005</t>
  </si>
  <si>
    <t>ENF LETREIRO FESTAS - TE AMO DOURADO - 03X01 - 108035</t>
  </si>
  <si>
    <t>ENF LETREIRO FESTAS - TE AMO PRATA - 03X01 - 108036</t>
  </si>
  <si>
    <t>ENF LETREIRO REVEILLON - AMOR GLITTER DOURADO - 03X01 - 208041</t>
  </si>
  <si>
    <t>ENF LETREIRO REVEILLON - FE GLITTER DOURADO - 03X01 - 208042</t>
  </si>
  <si>
    <t>ENF LETREIRO REVEILLON - FELICIDADE GLITTER DOURADO - 03X01 - 208043</t>
  </si>
  <si>
    <t>ENF LETREIRO REVEILLON - PAZ GLITTER DOURADO - 03X01 - 208045</t>
  </si>
  <si>
    <t>ENF PEND FLAMULA - BRASIL - VAI BRASIL - 03X01 - 207044</t>
  </si>
  <si>
    <t>ENF PENDURAR BRASIL CORRENTE - VERDE AMARELA - 06X01 - 207045</t>
  </si>
  <si>
    <t>ENF SERPENTINA BRASIL - VERDE AMARELA - 03X06 - 207065</t>
  </si>
  <si>
    <t>ENF SERPENTINA BRASIL GLITTER VERDE AMARELA C/ PEN - 03X06 - 207046</t>
  </si>
  <si>
    <t>ENFEITE PEND HALLOWEEN DISNEY - 03X01 - 327001</t>
  </si>
  <si>
    <t>FAIXA IMP DINO BABY - 03X01 - 125010</t>
  </si>
  <si>
    <t>FAIXA IMP VINGADORES - 03X01 - 331160</t>
  </si>
  <si>
    <t>FAIXA TNT BRASIL BANDEIRINHAS - 03X01 - 207066</t>
  </si>
  <si>
    <t>FAIXA TNT BRASIL BANDEIRINHAS GRANDES - 03X01 - 207067</t>
  </si>
  <si>
    <t>FORMINHA SWEET A - CHARLOTTE CANDY ROSA E AZUL - 01X24 - 605127</t>
  </si>
  <si>
    <t>FORMINHA SWEET A - CHARLOTTE CANDY ROSA E LILAS - 01X24 - 605128</t>
  </si>
  <si>
    <t>FRANJA TNT BRASIL - VERDE AMARELA 3M - 03X01 - 207047</t>
  </si>
  <si>
    <t>KIT BOBINAS TNT BRASIL - TIPO FAIXA 33CM - BANDEIRINHAS - 04X25 M - 207048</t>
  </si>
  <si>
    <t>KIT BOBINAS TNT BRASIL - TIPO FAIXA 33CM - SORTIDA - 04X25 M - 207049</t>
  </si>
  <si>
    <t>KIT BOBINAS TNT HALLOWEEN - TIPO FAIXA 33CM - SORTIDA - 04X25 M - 205277</t>
  </si>
  <si>
    <t>KIT FESTA ECONOMICO BRASIL - 06X01 - 207050</t>
  </si>
  <si>
    <t>KIT FESTA FACIL BRASIL MOD 02 - 03X01 - 207068</t>
  </si>
  <si>
    <t>KIT FESTA FACIL QD MOANA 2 - 03X01 - 307054</t>
  </si>
  <si>
    <t>KIT PAINEIS ESCOLAR ALFABETO COLORIDO - 03X01 - 201063</t>
  </si>
  <si>
    <t>KIT PAINEIS IMP MOANA 2 - 03X01 - 307055</t>
  </si>
  <si>
    <t>KIT TOPPER PARA BOLO IMP BRASIL - 06X01 - 207051</t>
  </si>
  <si>
    <t>PAINEL CHA REVELACAO - URSINHO AZUL - 03X01 - 120053</t>
  </si>
  <si>
    <t>PAINEL FELIZ ANIV AMARELO E VERMELHO - 03X01 - 113092</t>
  </si>
  <si>
    <t>PAINEL FELIZ ANIV GLITTER BRANCO E PRETO - 03X01 - 113093</t>
  </si>
  <si>
    <t>PAINEL FELIZ ANIV GLITTER DOURADO E AZUL - 03X01 - 113094</t>
  </si>
  <si>
    <t>PAINEL FELIZ ANIV GLITTER DOURADO E PRETO - 03X01 - 113095</t>
  </si>
  <si>
    <t>PAINEL FELIZ ANIV GLITTER DOURADO E VERMELHO - 03X01 - 113096</t>
  </si>
  <si>
    <t>PAINEL FELIZ ANIV GLITTER LARANJA E PRETO - 03X01 - 113097</t>
  </si>
  <si>
    <t>PAINEL FELIZ ANIV GLITTER LILAS E PRETO - 03X01 - 113098</t>
  </si>
  <si>
    <t>PAINEL FELIZ ANIV GLITTER PRATA E PRETO - 03X01 - 113099</t>
  </si>
  <si>
    <t>PAINEL FELIZ ANIV GLITTER TIFFANY E LILAS - 03X01 - 113100</t>
  </si>
  <si>
    <t>PAINEL FELIZ ANIV GLITTER VERMELHO E BRANCO - 03X01 - 113118</t>
  </si>
  <si>
    <t>PAINEL FELIZ ANIV LARANJA E AZUL - 03X01 - 113101</t>
  </si>
  <si>
    <t>PAINEL FELIZ ANIV LILAS E PRETO - 03X01 - 113102</t>
  </si>
  <si>
    <t>PAINEL FELIZ ANIV VERDE E MARROM - 03X01 - 113103</t>
  </si>
  <si>
    <t>PAINEL FELIZ ANIV VERMELHO E BRANCO - 03X01 - 113119</t>
  </si>
  <si>
    <t>PAINEL IMP BRASIL - QUADRO 5 PARTES - VAI BRASIL - 03X01 - 207052</t>
  </si>
  <si>
    <t>PAINEL IMP BRASIL - VAI BRASIL CAMPEAO - 03X01 - 207053</t>
  </si>
  <si>
    <t>PAINEL IMP ESCOLAR DISNEY - MEDIDOR - 03X01 - 330003</t>
  </si>
  <si>
    <t>PAINEL IMP FAIXA BRASIL - 03X01 - 207054</t>
  </si>
  <si>
    <t>PAINEL IMP FAIXA FESTAS - 20 E UNS DOURADA - 03X01 - 136019</t>
  </si>
  <si>
    <t>PAINEL IMP FAIXA FESTAS - 20 E UNS ROSA - 03X01 - 136020</t>
  </si>
  <si>
    <t>PAINEL IMP FAIXA FESTAS - 30 E UNS DOURADA - 03X01 - 136021</t>
  </si>
  <si>
    <t>PAINEL IMP FAIXA FESTAS - 30 E UNS ROSA - 03X01 - 136022</t>
  </si>
  <si>
    <t>PAINEL IMP FAIXA FESTAS - 40 E UNS DOURADA - 03X01 - 136023</t>
  </si>
  <si>
    <t>PAINEL IMP FAIXA FESTAS - 40 E UNS ROSA - 03X01 - 136024</t>
  </si>
  <si>
    <t>PAINEL IMP FAIXA FESTAS - 50 E UNS DOURADA - 03X01 - 136025</t>
  </si>
  <si>
    <t>PAINEL IMP FAIXA FESTAS - 50 E UNS ROSA - 03X01 - 136026</t>
  </si>
  <si>
    <t>PAINEL IMP FAIXA FESTAS - 60 E UNS DOURADA - 03X01 - 136027</t>
  </si>
  <si>
    <t>PAINEL IMP FAIXA FESTAS - 60 E UNS ROSA - 03X01 - 136028</t>
  </si>
  <si>
    <t>PAINEL IMP FAIXA FESTAS - CINQUENTEI DOURADA - 03X01 - 136029</t>
  </si>
  <si>
    <t>PAINEL IMP FAIXA FESTAS - CINQUENTEI ROSA - 03X01 - 136030</t>
  </si>
  <si>
    <t>PAINEL IMP FAIXA FESTAS - QUARENTEI DOURADA - 03X01 - 136031</t>
  </si>
  <si>
    <t>PAINEL IMP FAIXA FESTAS - QUARENTEI ROSA - 03X01 - 136032</t>
  </si>
  <si>
    <t>PAINEL IMP FAIXA FESTAS - TRINTEI DOURADA - 03X01 - 136033</t>
  </si>
  <si>
    <t>PAINEL IMP FAIXA FESTAS - TRINTEI ROSA - 03X01 - 136034</t>
  </si>
  <si>
    <t>PAINEL IMP GIRASSOL - 03X01 - 112037</t>
  </si>
  <si>
    <t>PAINEL IMP MOANA 2 - 03X01 - 307056</t>
  </si>
  <si>
    <t>PAINEL IMP MOANA 2 - PARABENS - 03X01 - 307057</t>
  </si>
  <si>
    <t>PAINEL IMP PRIDE - LOVE IS LOVE - 03X01 - 212008</t>
  </si>
  <si>
    <t>PAINEL IMP PRIDE - LOVE WINS - 03X01 - 212007</t>
  </si>
  <si>
    <t>PAINEL IMP SAO PAULO FC - LETREIRO PARABENS - 03X01 - 391021</t>
  </si>
  <si>
    <t>PAINEL IMP STITCH BABY - CASTELO DE AREIA - 03X01 - 321049</t>
  </si>
  <si>
    <t>PAINEL IMP STITCH CHA REVELACAO - LETREIRO BOY OR GIRL - 03X01 - 321080</t>
  </si>
  <si>
    <t>PAINEL MOANA 2 - MOANA - 03X01 - 307058</t>
  </si>
  <si>
    <t>PAINEL PARABENS AMARELO E VERMELHO - 03X01 - 113104</t>
  </si>
  <si>
    <t>PAINEL PARABENS GLITTER BRANCO E PRETO - 03X01 - 113105</t>
  </si>
  <si>
    <t>PAINEL PARABENS GLITTER DOURADO E AZUL - 03X01 - 113106</t>
  </si>
  <si>
    <t>PAINEL PARABENS GLITTER DOURADO E PRETO - 03X01 - 113107</t>
  </si>
  <si>
    <t>PAINEL PARABENS GLITTER DOURADO E VERMELHO - 03X01 - 113108</t>
  </si>
  <si>
    <t>PAINEL PARABENS GLITTER LARANJA E PRETO - 03X01 - 113109</t>
  </si>
  <si>
    <t>PAINEL PARABENS GLITTER LILAS E PRETO - 03X01 - 113110</t>
  </si>
  <si>
    <t>PAINEL PARABENS GLITTER PRATA E PRETO - 03X01 - 113111</t>
  </si>
  <si>
    <t>PAINEL PARABENS GLITTER TIFFANY E LILAS - 03X01 - 113112</t>
  </si>
  <si>
    <t>PAINEL PARABENS GLITTER VERMELHO E BRANCO - 03X01 - 113116</t>
  </si>
  <si>
    <t>PAINEL PARABENS LARANJA E AZUL - 03X01 - 113113</t>
  </si>
  <si>
    <t>PAINEL PARABENS LILAS E PRETO - 03X01 - 113114</t>
  </si>
  <si>
    <t>PAINEL PARABENS VERDE E MARROM - 03X01 - 113115</t>
  </si>
  <si>
    <t>PAINEL PARABENS VERMELHO E BRANCO - 03X01 - 113117</t>
  </si>
  <si>
    <t>PAINEL PATRULHA CANINA - LOGO - 03X01 - 351132</t>
  </si>
  <si>
    <t>PAINEL PQ MOANA 2 - SIMEA - 03X01 - 307059</t>
  </si>
  <si>
    <t>PAINEL REVEILLON - 2026 GLITTER PRATA - 03X01 - 208061</t>
  </si>
  <si>
    <t>PAINEL TNT BORBOLETA ROSA - 03X01 - 115150</t>
  </si>
  <si>
    <t>PAINEL TNT BRASIL - JOGADOR - 03X01 - 207077</t>
  </si>
  <si>
    <t>PAINEL TNT BRASIL - VAI BRASIL - 03X01 - 207069</t>
  </si>
  <si>
    <t>PAINEL TNT PQ BOIADEIRA - 03X01 - 131018</t>
  </si>
  <si>
    <t>PAINEL TNT PQ STITCH - 03X01 - 321036</t>
  </si>
  <si>
    <t>PALITOS DECOR IMP MOANA 2 - 06X12 - 307062</t>
  </si>
  <si>
    <t>PALITOS DECOR IMP PRIDE - 06X12 - 212011</t>
  </si>
  <si>
    <t>PCT BIG ENF GLITTER BRASIL - PALAVRA BRASIL COLOR - 10X01 - 207056</t>
  </si>
  <si>
    <t>PCT BIG ENF GLITTER GRD BRASIL - PALAVRA BRASIL VD-AMA - 10X01 - 207057</t>
  </si>
  <si>
    <t>PCT BIG ENF IMP PEND PLAQUINHAS BRASIL - 10X01 - 207058</t>
  </si>
  <si>
    <t>PCT BIG ENF IMP PORTA-RETRATO PAIS - PAI TE AMO - 10X01 - 210027</t>
  </si>
  <si>
    <t>PCT BIG ENF IMP PQ BRASIL - VAI BRASIL CAMPEAO - 30X01 - 207059</t>
  </si>
  <si>
    <t>PCT BIG ENF IMP PQ C/ HASTE BRASIL - BANDEIRA VAI BRASIL - 10X01 - 207060</t>
  </si>
  <si>
    <t>TOPO DE BOLO IMP MOANA 2 - 03X01 - 307063</t>
  </si>
  <si>
    <t>TOPO DE BOLO IMP PRIDE - 03X01 - 212012</t>
  </si>
  <si>
    <t>TOPO DE BOLO IMP VINGADORES - H DE FERRO - 03X01 - 331193</t>
  </si>
  <si>
    <t>VELA VULCAO PRATA - 10X01 - 608001</t>
  </si>
  <si>
    <t>ZS BRASIL BANDEIRA MOTO 14X21CM - 10X01 - 651288</t>
  </si>
  <si>
    <t>ZS BRASIL BASTAO INFLAVEL - 10X02 - 679028</t>
  </si>
  <si>
    <t>ZS BRASIL COLAR HAVAIANO VERDE E AMARELO - 12X01 - 651026</t>
  </si>
  <si>
    <t>ZS BRASIL COLAR HAVAIANO VERDE E AMARELO - 60X01 - 651297</t>
  </si>
  <si>
    <t>ZS BRASIL CORNETA VUVUZELA BRASIL - 10X01 - 651295</t>
  </si>
  <si>
    <t>ZS BRASIL OCULOS BRASIL SORTIDO - 10X02 - 679030</t>
  </si>
  <si>
    <t>ZS BRASIL TINTA ARTIFICIAL BRASIL - 05X01 - 679031</t>
  </si>
  <si>
    <t>ZS ESFERA ACRILICA 6,5CM TRANS VERMELHA - 06X10 - 651340</t>
  </si>
  <si>
    <t>ZS HALLOWEEN BALDE CALDEIRAO DE BRUXA GRD MOD 2 - 24X01 - 651300</t>
  </si>
  <si>
    <t>ZS HALLOWEEN CHAPEU DE BRUXA - 06X01 - 655024</t>
  </si>
  <si>
    <t>ZS JUNINO REMENDAO ADESIVO - 10X05 - 654012</t>
  </si>
  <si>
    <t>ZS JUNINO VARINHA DE PESCA BAMBU ARTESANAL - 10X01 - 654008</t>
  </si>
  <si>
    <t>ZS MINI VARETA PEGA BALAO PEQ BRANCO - 01X10 - 651391</t>
  </si>
  <si>
    <t>ZS MINI VARETA PEGA BALAO PEQ TRANSPARENTE - 01X10 - 651390</t>
  </si>
  <si>
    <t>ZS TINTA SPRAY AZUL 85G - 01X24 - 651353</t>
  </si>
  <si>
    <t>ZS TINTA SPRAY SORTIDA VERDE E AMARELA 85G - 01X24 - 679032</t>
  </si>
  <si>
    <t>ZZ BRASIL BANDEIRA POLIESTER 120X175CM - 05X01 - 679004</t>
  </si>
  <si>
    <t>ZZ BRASIL BANDEIRA POLIESTER COM HASTE 14X21CM - 30X01 - 679005</t>
  </si>
  <si>
    <t>ZZ BRASIL BANDEIRA POLIESTER COM HASTE 60X90CM - 10X01 - 679006</t>
  </si>
  <si>
    <t>ZZ BRASIL BANDEIRINHA PARA CARRO 20X30CM - 10X01 - 679008</t>
  </si>
  <si>
    <t>ZZ BRASIL CACHECOL POLIESTER 14X140CM - 05X01 - 679015</t>
  </si>
  <si>
    <t>ZZ BRASIL CHAPEU MOD 02 - 29X18CM - 05X01 - 679011</t>
  </si>
  <si>
    <t>ZZ BRASIL CHAPEU MOD 03 - 67X23CM - 05X01 - 679012</t>
  </si>
  <si>
    <t>ZZ BRASIL CHAPEU MOD 04 - 20X16CM - 05X01 - 679013</t>
  </si>
  <si>
    <t>ZZ BRASIL CHAPEU MOD 05 - 05X01 - 679016</t>
  </si>
  <si>
    <t>ZZ BRASIL CORNETA 20 POL COM AUTO FALANTE - 10X01 - 679017</t>
  </si>
  <si>
    <t>ZZ BRASIL CORNETA 27,5 POL COM AUTO FALANTE - 10X01 - 679018</t>
  </si>
  <si>
    <t>ZZ BRASIL FAIXA BANDEIROLAS 20X30CM - 10X01 - 679021</t>
  </si>
  <si>
    <t>ZZ BRASIL FAIXA BANDEIROLAS TRIANGULARES 20X30CM - 10X01 - 679022</t>
  </si>
  <si>
    <t>ZZ BRASIL PERUCA PLASTICO MOD 01 - 05X01 - 679023</t>
  </si>
  <si>
    <t>ZZ BRASIL PERUCA PLASTICO MOD 02 - 05X01 - 679024</t>
  </si>
  <si>
    <t>ZZ BRASIL PERUCA PLASTICO MOD 03 - 05X01 - 679025</t>
  </si>
  <si>
    <t>ZZ BRASIL PERUCA PLASTICO MOD 04 - 05X01 - 679026</t>
  </si>
  <si>
    <t>ZZ BRASIL PRESILHA LACO MOD 01 - 10X01 - 679001</t>
  </si>
  <si>
    <t>ZZ BRASIL PULSEIRA - 10X01 - 679027</t>
  </si>
  <si>
    <t>ZZ BRASIL TIARA BANDEIRINHAS - 10X01 - 679002</t>
  </si>
  <si>
    <t>ZZ BRASIL TIARA LACO - 10X01 - 679003</t>
  </si>
  <si>
    <t xml:space="preserve">7899061426378  </t>
  </si>
  <si>
    <t xml:space="preserve">7899061426620  </t>
  </si>
  <si>
    <t xml:space="preserve">7899061426385  </t>
  </si>
  <si>
    <t xml:space="preserve">7899061426392  </t>
  </si>
  <si>
    <t xml:space="preserve">7899061426408  </t>
  </si>
  <si>
    <t xml:space="preserve">7899061426415  </t>
  </si>
  <si>
    <t xml:space="preserve">7899061426422  </t>
  </si>
  <si>
    <t xml:space="preserve">07899061401290 </t>
  </si>
  <si>
    <t xml:space="preserve">7899061426637  </t>
  </si>
  <si>
    <t xml:space="preserve">7899061426569  </t>
  </si>
  <si>
    <t xml:space="preserve">7899061426774  </t>
  </si>
  <si>
    <t xml:space="preserve">7899061426712  </t>
  </si>
  <si>
    <t xml:space="preserve">7899061426729  </t>
  </si>
  <si>
    <t xml:space="preserve">7899061426064  </t>
  </si>
  <si>
    <t xml:space="preserve">7899061426736  </t>
  </si>
  <si>
    <t xml:space="preserve">7899061426743  </t>
  </si>
  <si>
    <t xml:space="preserve">7899061426439  </t>
  </si>
  <si>
    <t xml:space="preserve">7899061426750  </t>
  </si>
  <si>
    <t xml:space="preserve">7899061426767  </t>
  </si>
  <si>
    <t xml:space="preserve">7899061426644  </t>
  </si>
  <si>
    <t xml:space="preserve">7899061426651  </t>
  </si>
  <si>
    <t xml:space="preserve">7899061539375  </t>
  </si>
  <si>
    <t xml:space="preserve">7899061539382  </t>
  </si>
  <si>
    <t xml:space="preserve">7899061539405  </t>
  </si>
  <si>
    <t xml:space="preserve">7899061426071  </t>
  </si>
  <si>
    <t>7899061553234</t>
  </si>
  <si>
    <t xml:space="preserve">7899061424831  </t>
  </si>
  <si>
    <t xml:space="preserve">7899061426057  </t>
  </si>
  <si>
    <t xml:space="preserve">7899061426026  </t>
  </si>
  <si>
    <t xml:space="preserve">7899061426033  </t>
  </si>
  <si>
    <t xml:space="preserve">7899061426040  </t>
  </si>
  <si>
    <t xml:space="preserve">7899061426446  </t>
  </si>
  <si>
    <t xml:space="preserve">7899061541743  </t>
  </si>
  <si>
    <t xml:space="preserve">7899061541750  </t>
  </si>
  <si>
    <t xml:space="preserve">7899061547141  </t>
  </si>
  <si>
    <t xml:space="preserve">7899061547158  </t>
  </si>
  <si>
    <t xml:space="preserve">7899061547165  </t>
  </si>
  <si>
    <t xml:space="preserve">7899061547189  </t>
  </si>
  <si>
    <t xml:space="preserve">7899061426453  </t>
  </si>
  <si>
    <t xml:space="preserve">7899061426460  </t>
  </si>
  <si>
    <t xml:space="preserve">7899061426668  </t>
  </si>
  <si>
    <t xml:space="preserve">7899061426477  </t>
  </si>
  <si>
    <t xml:space="preserve">7899061543280  </t>
  </si>
  <si>
    <t xml:space="preserve">7899061527402  </t>
  </si>
  <si>
    <t xml:space="preserve">7899061426675  </t>
  </si>
  <si>
    <t xml:space="preserve">7899061426682  </t>
  </si>
  <si>
    <t xml:space="preserve">7899061426484  </t>
  </si>
  <si>
    <t xml:space="preserve">7899061426491  </t>
  </si>
  <si>
    <t xml:space="preserve">7899061426507  </t>
  </si>
  <si>
    <t xml:space="preserve">7899061426514  </t>
  </si>
  <si>
    <t>7899061426699</t>
  </si>
  <si>
    <t xml:space="preserve">7899061426521  </t>
  </si>
  <si>
    <t xml:space="preserve">7899061426538  </t>
  </si>
  <si>
    <t xml:space="preserve">7899061426545  </t>
  </si>
  <si>
    <t xml:space="preserve">7899061426552  </t>
  </si>
  <si>
    <t xml:space="preserve">7899061420499  </t>
  </si>
  <si>
    <t xml:space="preserve">7899061420871  </t>
  </si>
  <si>
    <t xml:space="preserve">7899061426781  </t>
  </si>
  <si>
    <t xml:space="preserve">7899061426705  </t>
  </si>
  <si>
    <t xml:space="preserve">7899061426576  </t>
  </si>
  <si>
    <t xml:space="preserve">7899061426583  </t>
  </si>
  <si>
    <t xml:space="preserve">7899061426590  </t>
  </si>
  <si>
    <t xml:space="preserve">7899061426606  </t>
  </si>
  <si>
    <t xml:space="preserve">7899061426613  </t>
  </si>
  <si>
    <t>7899061408930</t>
  </si>
  <si>
    <t xml:space="preserve">7899061426804  </t>
  </si>
  <si>
    <t xml:space="preserve">7899061427269  </t>
  </si>
  <si>
    <t xml:space="preserve">7899061539627  </t>
  </si>
  <si>
    <t xml:space="preserve">7899061426798  </t>
  </si>
  <si>
    <t xml:space="preserve">7899061539726  </t>
  </si>
  <si>
    <t xml:space="preserve">7899061427221  </t>
  </si>
  <si>
    <t xml:space="preserve">7899061427238  </t>
  </si>
  <si>
    <t xml:space="preserve">7899061426163  </t>
  </si>
  <si>
    <t xml:space="preserve">7899061426156  </t>
  </si>
  <si>
    <t xml:space="preserve">7899061407056  </t>
  </si>
  <si>
    <t xml:space="preserve">7899061427252  </t>
  </si>
  <si>
    <t xml:space="preserve">7899061425197  </t>
  </si>
  <si>
    <t xml:space="preserve">7899061425203  </t>
  </si>
  <si>
    <t xml:space="preserve">7899061425210  </t>
  </si>
  <si>
    <t xml:space="preserve">7899061425227  </t>
  </si>
  <si>
    <t xml:space="preserve">7899061425234  </t>
  </si>
  <si>
    <t xml:space="preserve">7899061425302  </t>
  </si>
  <si>
    <t xml:space="preserve">7899061425265  </t>
  </si>
  <si>
    <t xml:space="preserve">7899061425272  </t>
  </si>
  <si>
    <t xml:space="preserve">7899061425289  </t>
  </si>
  <si>
    <t xml:space="preserve">7899061425319  </t>
  </si>
  <si>
    <t xml:space="preserve">7899061425326  </t>
  </si>
  <si>
    <t xml:space="preserve">7899061425333  </t>
  </si>
  <si>
    <t xml:space="preserve">7899061425364  </t>
  </si>
  <si>
    <t xml:space="preserve">7899061425371  </t>
  </si>
  <si>
    <t xml:space="preserve">7899061425388  </t>
  </si>
  <si>
    <t xml:space="preserve">7899061425395  </t>
  </si>
  <si>
    <t xml:space="preserve">7899061425401  </t>
  </si>
  <si>
    <t xml:space="preserve">7899061425418  </t>
  </si>
  <si>
    <t xml:space="preserve">7899061424657  </t>
  </si>
  <si>
    <t xml:space="preserve">7899061425425  </t>
  </si>
  <si>
    <t xml:space="preserve">7899061424664  </t>
  </si>
  <si>
    <t xml:space="preserve">7899061424671  </t>
  </si>
  <si>
    <t xml:space="preserve">17899061426375 </t>
  </si>
  <si>
    <t xml:space="preserve">17899061426627 </t>
  </si>
  <si>
    <t xml:space="preserve">17899061426382 </t>
  </si>
  <si>
    <t xml:space="preserve">17899061426399 </t>
  </si>
  <si>
    <t xml:space="preserve">17899061426405 </t>
  </si>
  <si>
    <t xml:space="preserve">17899061426412 </t>
  </si>
  <si>
    <t xml:space="preserve">17899061426429 </t>
  </si>
  <si>
    <t xml:space="preserve">17899061401273 </t>
  </si>
  <si>
    <t xml:space="preserve">17899061401280 </t>
  </si>
  <si>
    <t xml:space="preserve">17899061401297 </t>
  </si>
  <si>
    <t xml:space="preserve">17899061401259 </t>
  </si>
  <si>
    <t xml:space="preserve">17899061401266 </t>
  </si>
  <si>
    <t xml:space="preserve">17899061426634 </t>
  </si>
  <si>
    <t xml:space="preserve">17899061426566 </t>
  </si>
  <si>
    <t xml:space="preserve">17899061426771 </t>
  </si>
  <si>
    <t xml:space="preserve">17899061426443 </t>
  </si>
  <si>
    <t xml:space="preserve">17899061541740 </t>
  </si>
  <si>
    <t xml:space="preserve">17899061541757 </t>
  </si>
  <si>
    <t xml:space="preserve">17899061547148 </t>
  </si>
  <si>
    <t xml:space="preserve">17899061547155 </t>
  </si>
  <si>
    <t xml:space="preserve">17899061547162 </t>
  </si>
  <si>
    <t xml:space="preserve">17899061547186 </t>
  </si>
  <si>
    <t xml:space="preserve">17899061426450 </t>
  </si>
  <si>
    <t xml:space="preserve">17899061426467 </t>
  </si>
  <si>
    <t xml:space="preserve">17899061426665 </t>
  </si>
  <si>
    <t xml:space="preserve">17899061426474 </t>
  </si>
  <si>
    <t xml:space="preserve">17899061543287 </t>
  </si>
  <si>
    <t xml:space="preserve">17899061527409 </t>
  </si>
  <si>
    <t xml:space="preserve">17899061426672 </t>
  </si>
  <si>
    <t xml:space="preserve">17899061426689 </t>
  </si>
  <si>
    <t xml:space="preserve">17899061426481 </t>
  </si>
  <si>
    <t xml:space="preserve">17899061426498 </t>
  </si>
  <si>
    <t xml:space="preserve">17899061426504 </t>
  </si>
  <si>
    <t xml:space="preserve">17899061426511 </t>
  </si>
  <si>
    <t>17899061426696</t>
  </si>
  <si>
    <t xml:space="preserve">17899061426528 </t>
  </si>
  <si>
    <t xml:space="preserve">17899061426535 </t>
  </si>
  <si>
    <t xml:space="preserve">17899061426542 </t>
  </si>
  <si>
    <t xml:space="preserve">17899061426559 </t>
  </si>
  <si>
    <t xml:space="preserve">17899061420496 </t>
  </si>
  <si>
    <t xml:space="preserve">17899061420878 </t>
  </si>
  <si>
    <t xml:space="preserve">17899061426788 </t>
  </si>
  <si>
    <t xml:space="preserve">17899061426702 </t>
  </si>
  <si>
    <t xml:space="preserve">17899061426573 </t>
  </si>
  <si>
    <t xml:space="preserve">17899061426580 </t>
  </si>
  <si>
    <t xml:space="preserve">17899061426597 </t>
  </si>
  <si>
    <t xml:space="preserve">17899061426603 </t>
  </si>
  <si>
    <t xml:space="preserve">17899061426610 </t>
  </si>
  <si>
    <t xml:space="preserve">17899061426801 </t>
  </si>
  <si>
    <t xml:space="preserve">17899061539624 </t>
  </si>
  <si>
    <t xml:space="preserve">17899061426795 </t>
  </si>
  <si>
    <t xml:space="preserve">17899061539723 </t>
  </si>
  <si>
    <t xml:space="preserve">17899061427228 </t>
  </si>
  <si>
    <t xml:space="preserve">17899061427235 </t>
  </si>
  <si>
    <t xml:space="preserve">17899061407053 </t>
  </si>
  <si>
    <t xml:space="preserve">17899061427259 </t>
  </si>
  <si>
    <t xml:space="preserve">17899061425194 </t>
  </si>
  <si>
    <t xml:space="preserve">17899061425200 </t>
  </si>
  <si>
    <t xml:space="preserve">17899061425217 </t>
  </si>
  <si>
    <t xml:space="preserve">17899061425224 </t>
  </si>
  <si>
    <t xml:space="preserve">17899061425231 </t>
  </si>
  <si>
    <t xml:space="preserve">17899061425309 </t>
  </si>
  <si>
    <t xml:space="preserve">17899061425262 </t>
  </si>
  <si>
    <t xml:space="preserve">17899061425279 </t>
  </si>
  <si>
    <t xml:space="preserve">17899061425286 </t>
  </si>
  <si>
    <t xml:space="preserve">17899061425316 </t>
  </si>
  <si>
    <t xml:space="preserve">17899061425323 </t>
  </si>
  <si>
    <t xml:space="preserve">17899061425330 </t>
  </si>
  <si>
    <t xml:space="preserve">17899061425361 </t>
  </si>
  <si>
    <t xml:space="preserve">17899061425378 </t>
  </si>
  <si>
    <t xml:space="preserve">17899061425385 </t>
  </si>
  <si>
    <t xml:space="preserve">17899061425392 </t>
  </si>
  <si>
    <t xml:space="preserve">17899061425408 </t>
  </si>
  <si>
    <t xml:space="preserve">17899061425415 </t>
  </si>
  <si>
    <t xml:space="preserve">17899061424654 </t>
  </si>
  <si>
    <t xml:space="preserve">17899061425422 </t>
  </si>
  <si>
    <t xml:space="preserve">17899061424661 </t>
  </si>
  <si>
    <t xml:space="preserve">17899061424678 </t>
  </si>
  <si>
    <t>321.101.113.057</t>
  </si>
  <si>
    <t>204.101.113.172</t>
  </si>
  <si>
    <t>204.101.113.186</t>
  </si>
  <si>
    <t>204.101.113.004</t>
  </si>
  <si>
    <t>204.101.115.009</t>
  </si>
  <si>
    <t>129.101.118.033</t>
  </si>
  <si>
    <t>204.101.118.010</t>
  </si>
  <si>
    <t>204.101.118.011</t>
  </si>
  <si>
    <t>204.101.118.012</t>
  </si>
  <si>
    <t>204.101.118.013</t>
  </si>
  <si>
    <t>204.101.115.232</t>
  </si>
  <si>
    <t>321.101.115.055</t>
  </si>
  <si>
    <t>204.101.118.014</t>
  </si>
  <si>
    <t>204.101.101.174</t>
  </si>
  <si>
    <t>204.101.101.307</t>
  </si>
  <si>
    <t>204.101.101.233</t>
  </si>
  <si>
    <t>204.101.101.308</t>
  </si>
  <si>
    <t>204.101.101.234</t>
  </si>
  <si>
    <t>129.609.651.035</t>
  </si>
  <si>
    <t>204.609.651.339</t>
  </si>
  <si>
    <t>209.609.651.113</t>
  </si>
  <si>
    <t>209.609.651.114</t>
  </si>
  <si>
    <t>210.609.651.028</t>
  </si>
  <si>
    <t>204.101.110.322</t>
  </si>
  <si>
    <t>204.101.121.175</t>
  </si>
  <si>
    <t>204.602.301.218</t>
  </si>
  <si>
    <t>204.602.301.219</t>
  </si>
  <si>
    <t>204.602.301.239</t>
  </si>
  <si>
    <t>204.101.112.180</t>
  </si>
  <si>
    <t>204.101.112.152</t>
  </si>
  <si>
    <t>204.101.112.154</t>
  </si>
  <si>
    <t>204.101.112.030</t>
  </si>
  <si>
    <t>204.101.112.031</t>
  </si>
  <si>
    <t>204.101.112.245</t>
  </si>
  <si>
    <t>129.101.109.039</t>
  </si>
  <si>
    <t>204.101.109.310</t>
  </si>
  <si>
    <t>209.101.109.117</t>
  </si>
  <si>
    <t>321.101.109.056</t>
  </si>
  <si>
    <t>204.101.110.182</t>
  </si>
  <si>
    <t>204.101.144.246</t>
  </si>
  <si>
    <t>204.101.110.306</t>
  </si>
  <si>
    <t>204.101.110.250</t>
  </si>
  <si>
    <t>204.101.110.324</t>
  </si>
  <si>
    <t>209.101.110.001</t>
  </si>
  <si>
    <t>321.101.101.058</t>
  </si>
  <si>
    <t>204.101.101.325</t>
  </si>
  <si>
    <t>204.101.101.251</t>
  </si>
  <si>
    <t>204.101.101.252</t>
  </si>
  <si>
    <t>204.101.101.253</t>
  </si>
  <si>
    <t>209.101.101.003</t>
  </si>
  <si>
    <t>209.101.101.004</t>
  </si>
  <si>
    <t>129.101.101.040</t>
  </si>
  <si>
    <t>204.101.101.183</t>
  </si>
  <si>
    <t>204.101.101.184</t>
  </si>
  <si>
    <t>209.101.101.118</t>
  </si>
  <si>
    <t>209.101.101.002</t>
  </si>
  <si>
    <t>210.101.101.029</t>
  </si>
  <si>
    <t>210.101.101.005</t>
  </si>
  <si>
    <t>321.101.101.059</t>
  </si>
  <si>
    <t>210.101.101.003</t>
  </si>
  <si>
    <t>210.101.101.004</t>
  </si>
  <si>
    <t>204.101.101.032</t>
  </si>
  <si>
    <t>204.101.101.157</t>
  </si>
  <si>
    <t>204.101.101.158</t>
  </si>
  <si>
    <t>204.105.410.215</t>
  </si>
  <si>
    <t>204.105.404.159</t>
  </si>
  <si>
    <t>204.105.404.192</t>
  </si>
  <si>
    <t>204.105.404.193</t>
  </si>
  <si>
    <t>204.101.113.040</t>
  </si>
  <si>
    <t>204.101.113.041</t>
  </si>
  <si>
    <t>129.101.149.055</t>
  </si>
  <si>
    <t>129.101.149.056</t>
  </si>
  <si>
    <t>110.101.149.184</t>
  </si>
  <si>
    <t>321.101.125.060</t>
  </si>
  <si>
    <t>204.101.107.254</t>
  </si>
  <si>
    <t>129.107.141.041</t>
  </si>
  <si>
    <t>209.107.141.119</t>
  </si>
  <si>
    <t>321.107.141.061</t>
  </si>
  <si>
    <t>207.107.141.068</t>
  </si>
  <si>
    <t>204.107.141.196</t>
  </si>
  <si>
    <t>204.107.141.255</t>
  </si>
  <si>
    <t>204.101.102.256</t>
  </si>
  <si>
    <t>204.101.126.257</t>
  </si>
  <si>
    <t>209.101.126.014</t>
  </si>
  <si>
    <t>204.101.128.118</t>
  </si>
  <si>
    <t>204.101.128.161</t>
  </si>
  <si>
    <t>204.101.150.309</t>
  </si>
  <si>
    <t>209.101.150.015</t>
  </si>
  <si>
    <t>321.101.150.062</t>
  </si>
  <si>
    <t>204.101.113.048</t>
  </si>
  <si>
    <t>204.101.113.053</t>
  </si>
  <si>
    <t>204.101.120.076</t>
  </si>
  <si>
    <t>204.101.120.258</t>
  </si>
  <si>
    <t>204.101.120.259</t>
  </si>
  <si>
    <t>321.101.120.063</t>
  </si>
  <si>
    <t>204.101.117.216</t>
  </si>
  <si>
    <t>204.101.117.260</t>
  </si>
  <si>
    <t>204.101.117.261</t>
  </si>
  <si>
    <t>204.101.117.262</t>
  </si>
  <si>
    <t>204.101.117.263</t>
  </si>
  <si>
    <t>204.101.117.264</t>
  </si>
  <si>
    <t>204.101.117.266</t>
  </si>
  <si>
    <t>204.101.117.268</t>
  </si>
  <si>
    <t>204.101.131.271</t>
  </si>
  <si>
    <t>204.101.131.084</t>
  </si>
  <si>
    <t>129.101.145.054</t>
  </si>
  <si>
    <t>129.101.145.042</t>
  </si>
  <si>
    <t>129.101.145.043</t>
  </si>
  <si>
    <t>209.101.145.120</t>
  </si>
  <si>
    <t>210.101.145.030</t>
  </si>
  <si>
    <t>204.101.145.272</t>
  </si>
  <si>
    <t>204.101.145.273</t>
  </si>
  <si>
    <t>204.101.145.274</t>
  </si>
  <si>
    <t>204.101.145.275</t>
  </si>
  <si>
    <t>209.101.145.121</t>
  </si>
  <si>
    <t>210.101.145.031</t>
  </si>
  <si>
    <t>321.101.145.064</t>
  </si>
  <si>
    <t>321.101.145.065</t>
  </si>
  <si>
    <t>321.101.145.066</t>
  </si>
  <si>
    <t>321.101.145.067</t>
  </si>
  <si>
    <t>321.101.145.068</t>
  </si>
  <si>
    <t>204.101.104.333</t>
  </si>
  <si>
    <t>204.101.104.085</t>
  </si>
  <si>
    <t>204.101.104.088</t>
  </si>
  <si>
    <t>204.101.104.199</t>
  </si>
  <si>
    <t>204.101.104.091</t>
  </si>
  <si>
    <t>204.101.104.092</t>
  </si>
  <si>
    <t>204.101.104.093</t>
  </si>
  <si>
    <t>204.101.104.334</t>
  </si>
  <si>
    <t>204.101.104.276</t>
  </si>
  <si>
    <t>204.101.104.277</t>
  </si>
  <si>
    <t>204.101.104.278</t>
  </si>
  <si>
    <t>204.101.104.279</t>
  </si>
  <si>
    <t>204.101.104.280</t>
  </si>
  <si>
    <t>204.101.104.281</t>
  </si>
  <si>
    <t>204.101.104.282</t>
  </si>
  <si>
    <t>204.101.104.283</t>
  </si>
  <si>
    <t>204.101.104.284</t>
  </si>
  <si>
    <t>204.101.104.285</t>
  </si>
  <si>
    <t>204.101.104.286</t>
  </si>
  <si>
    <t>204.101.104.287</t>
  </si>
  <si>
    <t>204.101.104.288</t>
  </si>
  <si>
    <t>204.101.104.289</t>
  </si>
  <si>
    <t>204.101.104.290</t>
  </si>
  <si>
    <t>204.101.104.291</t>
  </si>
  <si>
    <t>204.101.104.292</t>
  </si>
  <si>
    <t>204.101.104.293</t>
  </si>
  <si>
    <t>204.101.104.294</t>
  </si>
  <si>
    <t>204.101.104.295</t>
  </si>
  <si>
    <t>204.101.104.296</t>
  </si>
  <si>
    <t>204.101.131.297</t>
  </si>
  <si>
    <t>204.101.131.298</t>
  </si>
  <si>
    <t>204.101.131.299</t>
  </si>
  <si>
    <t>204.101.104.208</t>
  </si>
  <si>
    <t>209.101.104.005</t>
  </si>
  <si>
    <t>209.101.104.006</t>
  </si>
  <si>
    <t>209.101.104.007</t>
  </si>
  <si>
    <t>204.101.105.081</t>
  </si>
  <si>
    <t>204.101.105.300</t>
  </si>
  <si>
    <t>204.101.105.301</t>
  </si>
  <si>
    <t>210.101.104.006</t>
  </si>
  <si>
    <t>321.102.304.069</t>
  </si>
  <si>
    <t>204.102.302.220</t>
  </si>
  <si>
    <t>204.102.302.209</t>
  </si>
  <si>
    <t>204.102.302.303</t>
  </si>
  <si>
    <t>204.101.116.304</t>
  </si>
  <si>
    <t>321.101.116.071</t>
  </si>
  <si>
    <t>204.101.110.321</t>
  </si>
  <si>
    <t>204.101.112.323</t>
  </si>
  <si>
    <t>204.101.112.316</t>
  </si>
  <si>
    <t>204.101.112.317</t>
  </si>
  <si>
    <t>204.101.112.318</t>
  </si>
  <si>
    <t>129.101.110.045</t>
  </si>
  <si>
    <t>129.101.110.046</t>
  </si>
  <si>
    <t>129.101.110.047</t>
  </si>
  <si>
    <t>209.101.110.123</t>
  </si>
  <si>
    <t>204.101.110.326</t>
  </si>
  <si>
    <t>204.101.110.329</t>
  </si>
  <si>
    <t>209.101.110.013</t>
  </si>
  <si>
    <t>129.101.110.048</t>
  </si>
  <si>
    <t>209.101.110.124</t>
  </si>
  <si>
    <t>210.101.110.032</t>
  </si>
  <si>
    <t>129.101.110.049</t>
  </si>
  <si>
    <t>209.101.110.125</t>
  </si>
  <si>
    <t>129.101.110.050</t>
  </si>
  <si>
    <t>204.101.110.319</t>
  </si>
  <si>
    <t>204.101.110.320</t>
  </si>
  <si>
    <t>209.101.110.126</t>
  </si>
  <si>
    <t>210.101.110.033</t>
  </si>
  <si>
    <t>204.101.110.328</t>
  </si>
  <si>
    <t>204.101.110.330</t>
  </si>
  <si>
    <t>204.101.110.331</t>
  </si>
  <si>
    <t>129.101.110.051</t>
  </si>
  <si>
    <t>129.101.110.052</t>
  </si>
  <si>
    <t>129.101.110.053</t>
  </si>
  <si>
    <t>108.101.142.053</t>
  </si>
  <si>
    <t>204.101.113.121</t>
  </si>
  <si>
    <t>129.101.114.015</t>
  </si>
  <si>
    <t>209.101.114.008</t>
  </si>
  <si>
    <t>209.101.114.010</t>
  </si>
  <si>
    <t>210.101.114.008</t>
  </si>
  <si>
    <t>204.101.114.211</t>
  </si>
  <si>
    <t>204.101.114.305</t>
  </si>
  <si>
    <t>204.101.114.212</t>
  </si>
  <si>
    <t>321057</t>
  </si>
  <si>
    <t>204172</t>
  </si>
  <si>
    <t>204186</t>
  </si>
  <si>
    <t>204004</t>
  </si>
  <si>
    <t>204009</t>
  </si>
  <si>
    <t>129033</t>
  </si>
  <si>
    <t>204010</t>
  </si>
  <si>
    <t>204011</t>
  </si>
  <si>
    <t>204012</t>
  </si>
  <si>
    <t>204013</t>
  </si>
  <si>
    <t>204232</t>
  </si>
  <si>
    <t>321055</t>
  </si>
  <si>
    <t>204014</t>
  </si>
  <si>
    <t>204174</t>
  </si>
  <si>
    <t>204307</t>
  </si>
  <si>
    <t>204233</t>
  </si>
  <si>
    <t>204308</t>
  </si>
  <si>
    <t>204234</t>
  </si>
  <si>
    <t>129035</t>
  </si>
  <si>
    <t>204339</t>
  </si>
  <si>
    <t>209113</t>
  </si>
  <si>
    <t>209114</t>
  </si>
  <si>
    <t>210028</t>
  </si>
  <si>
    <t>204322</t>
  </si>
  <si>
    <t>204175</t>
  </si>
  <si>
    <t>204218</t>
  </si>
  <si>
    <t>204219</t>
  </si>
  <si>
    <t>204239</t>
  </si>
  <si>
    <t>204180</t>
  </si>
  <si>
    <t>204152</t>
  </si>
  <si>
    <t>204154</t>
  </si>
  <si>
    <t>204030</t>
  </si>
  <si>
    <t>204031</t>
  </si>
  <si>
    <t>204245</t>
  </si>
  <si>
    <t>129039</t>
  </si>
  <si>
    <t>204310</t>
  </si>
  <si>
    <t>209117</t>
  </si>
  <si>
    <t>321056</t>
  </si>
  <si>
    <t>204182</t>
  </si>
  <si>
    <t>204246</t>
  </si>
  <si>
    <t>204306</t>
  </si>
  <si>
    <t>204250</t>
  </si>
  <si>
    <t>204324</t>
  </si>
  <si>
    <t>209001</t>
  </si>
  <si>
    <t>321058</t>
  </si>
  <si>
    <t>204325</t>
  </si>
  <si>
    <t>204251</t>
  </si>
  <si>
    <t>204252</t>
  </si>
  <si>
    <t>204253</t>
  </si>
  <si>
    <t>209003</t>
  </si>
  <si>
    <t>209004</t>
  </si>
  <si>
    <t>129040</t>
  </si>
  <si>
    <t>204183</t>
  </si>
  <si>
    <t>204184</t>
  </si>
  <si>
    <t>209118</t>
  </si>
  <si>
    <t>209002</t>
  </si>
  <si>
    <t>210029</t>
  </si>
  <si>
    <t>210005</t>
  </si>
  <si>
    <t>321059</t>
  </si>
  <si>
    <t>210003</t>
  </si>
  <si>
    <t>210004</t>
  </si>
  <si>
    <t>204032</t>
  </si>
  <si>
    <t>204157</t>
  </si>
  <si>
    <t>204158</t>
  </si>
  <si>
    <t>204215</t>
  </si>
  <si>
    <t>204159</t>
  </si>
  <si>
    <t>204192</t>
  </si>
  <si>
    <t>204193</t>
  </si>
  <si>
    <t>204040</t>
  </si>
  <si>
    <t>204041</t>
  </si>
  <si>
    <t>129055</t>
  </si>
  <si>
    <t>129056</t>
  </si>
  <si>
    <t>110184</t>
  </si>
  <si>
    <t>321060</t>
  </si>
  <si>
    <t>204254</t>
  </si>
  <si>
    <t>129041</t>
  </si>
  <si>
    <t>209119</t>
  </si>
  <si>
    <t>321061</t>
  </si>
  <si>
    <t>204196</t>
  </si>
  <si>
    <t>204255</t>
  </si>
  <si>
    <t>204256</t>
  </si>
  <si>
    <t>204257</t>
  </si>
  <si>
    <t>209014</t>
  </si>
  <si>
    <t>204118</t>
  </si>
  <si>
    <t>204161</t>
  </si>
  <si>
    <t>204309</t>
  </si>
  <si>
    <t>209015</t>
  </si>
  <si>
    <t>321062</t>
  </si>
  <si>
    <t>204048</t>
  </si>
  <si>
    <t>204053</t>
  </si>
  <si>
    <t>204076</t>
  </si>
  <si>
    <t>204258</t>
  </si>
  <si>
    <t>204259</t>
  </si>
  <si>
    <t>321063</t>
  </si>
  <si>
    <t>204216</t>
  </si>
  <si>
    <t>204260</t>
  </si>
  <si>
    <t>204261</t>
  </si>
  <si>
    <t>204262</t>
  </si>
  <si>
    <t>204263</t>
  </si>
  <si>
    <t>204264</t>
  </si>
  <si>
    <t>204266</t>
  </si>
  <si>
    <t>204268</t>
  </si>
  <si>
    <t>204271</t>
  </si>
  <si>
    <t>204084</t>
  </si>
  <si>
    <t>129054</t>
  </si>
  <si>
    <t>129042</t>
  </si>
  <si>
    <t>129043</t>
  </si>
  <si>
    <t>209120</t>
  </si>
  <si>
    <t>210030</t>
  </si>
  <si>
    <t>204272</t>
  </si>
  <si>
    <t>204273</t>
  </si>
  <si>
    <t>204274</t>
  </si>
  <si>
    <t>204275</t>
  </si>
  <si>
    <t>209121</t>
  </si>
  <si>
    <t>210031</t>
  </si>
  <si>
    <t>321064</t>
  </si>
  <si>
    <t>321065</t>
  </si>
  <si>
    <t>321066</t>
  </si>
  <si>
    <t>321067</t>
  </si>
  <si>
    <t>321068</t>
  </si>
  <si>
    <t>204333</t>
  </si>
  <si>
    <t>204085</t>
  </si>
  <si>
    <t>204088</t>
  </si>
  <si>
    <t>204199</t>
  </si>
  <si>
    <t>204091</t>
  </si>
  <si>
    <t>204092</t>
  </si>
  <si>
    <t>204093</t>
  </si>
  <si>
    <t>204334</t>
  </si>
  <si>
    <t>204276</t>
  </si>
  <si>
    <t>204277</t>
  </si>
  <si>
    <t>204278</t>
  </si>
  <si>
    <t>204279</t>
  </si>
  <si>
    <t>204280</t>
  </si>
  <si>
    <t>204281</t>
  </si>
  <si>
    <t>204282</t>
  </si>
  <si>
    <t>204283</t>
  </si>
  <si>
    <t>204284</t>
  </si>
  <si>
    <t>204285</t>
  </si>
  <si>
    <t>204286</t>
  </si>
  <si>
    <t>204287</t>
  </si>
  <si>
    <t>204288</t>
  </si>
  <si>
    <t>204289</t>
  </si>
  <si>
    <t>204290</t>
  </si>
  <si>
    <t>204291</t>
  </si>
  <si>
    <t>204292</t>
  </si>
  <si>
    <t>204293</t>
  </si>
  <si>
    <t>204294</t>
  </si>
  <si>
    <t>204295</t>
  </si>
  <si>
    <t>204296</t>
  </si>
  <si>
    <t>204297</t>
  </si>
  <si>
    <t>204298</t>
  </si>
  <si>
    <t>204299</t>
  </si>
  <si>
    <t>204208</t>
  </si>
  <si>
    <t>209005</t>
  </si>
  <si>
    <t>209006</t>
  </si>
  <si>
    <t>209007</t>
  </si>
  <si>
    <t>204081</t>
  </si>
  <si>
    <t>204300</t>
  </si>
  <si>
    <t>204301</t>
  </si>
  <si>
    <t>210006</t>
  </si>
  <si>
    <t>321069</t>
  </si>
  <si>
    <t>204220</t>
  </si>
  <si>
    <t>204209</t>
  </si>
  <si>
    <t>204303</t>
  </si>
  <si>
    <t>204304</t>
  </si>
  <si>
    <t>321071</t>
  </si>
  <si>
    <t>204321</t>
  </si>
  <si>
    <t>204323</t>
  </si>
  <si>
    <t>204316</t>
  </si>
  <si>
    <t>204317</t>
  </si>
  <si>
    <t>204318</t>
  </si>
  <si>
    <t>129045</t>
  </si>
  <si>
    <t>129046</t>
  </si>
  <si>
    <t>129047</t>
  </si>
  <si>
    <t>209123</t>
  </si>
  <si>
    <t>204326</t>
  </si>
  <si>
    <t>204329</t>
  </si>
  <si>
    <t>209013</t>
  </si>
  <si>
    <t>129048</t>
  </si>
  <si>
    <t>209124</t>
  </si>
  <si>
    <t>210032</t>
  </si>
  <si>
    <t>129049</t>
  </si>
  <si>
    <t>209125</t>
  </si>
  <si>
    <t>129050</t>
  </si>
  <si>
    <t>204319</t>
  </si>
  <si>
    <t>204320</t>
  </si>
  <si>
    <t>209126</t>
  </si>
  <si>
    <t>210033</t>
  </si>
  <si>
    <t>204328</t>
  </si>
  <si>
    <t>204330</t>
  </si>
  <si>
    <t>204331</t>
  </si>
  <si>
    <t>129051</t>
  </si>
  <si>
    <t>129052</t>
  </si>
  <si>
    <t>129053</t>
  </si>
  <si>
    <t>108053</t>
  </si>
  <si>
    <t>204121</t>
  </si>
  <si>
    <t>129015</t>
  </si>
  <si>
    <t>209008</t>
  </si>
  <si>
    <t>209010</t>
  </si>
  <si>
    <t>210008</t>
  </si>
  <si>
    <t>204211</t>
  </si>
  <si>
    <t>204305</t>
  </si>
  <si>
    <t>204212</t>
  </si>
  <si>
    <t>ADERECO GRAVATA STITCH JUNINO - SORTIDA - 06X01 - 321057</t>
  </si>
  <si>
    <t>ADERECO JUNINO CHAPEU CANGACEIRO ADULTO - 03X01 - 204172</t>
  </si>
  <si>
    <t>ADERECO JUNINO CHAPEU CANGACEIRO INFANTIL - 03X01 - 204186</t>
  </si>
  <si>
    <t>ADERECO JUNINO COLETE CAIPIRA - 06X01 - 204004</t>
  </si>
  <si>
    <t>APQ GLITTER CELEBRE CORACOES - ROSA - 06X05 - 129033</t>
  </si>
  <si>
    <t>APQ GLITTER JUNINO BALAO - 06X05 - 204010</t>
  </si>
  <si>
    <t>APQ GLITTER JUNINO BANDEIRINHAS - 06X05 - 204011</t>
  </si>
  <si>
    <t>APQ GLITTER JUNINO FOGUEIRA - 06X05 - 204012</t>
  </si>
  <si>
    <t>APQ GLITTER JUNINO MILHO - 06X05 - 204013</t>
  </si>
  <si>
    <t>APQ IMP JUNINO NOVO - 06X12 - 204232</t>
  </si>
  <si>
    <t>APQ IMP STITCH JUNINO - 06X12 - 321055</t>
  </si>
  <si>
    <t>APQ JUNINO PEIXES PARA PESCARIA - 06X10 - 204014</t>
  </si>
  <si>
    <t>BALAO 3D JUNINO 6 LADOS - 03X01 - 204174</t>
  </si>
  <si>
    <t>BALAO 3D JUNINO NOVO - ESTAMPADO GRD AZUL - 03X01 - 204307</t>
  </si>
  <si>
    <t>BALAO 3D JUNINO NOVO - ESTAMPADO GRD LARANJA - 03X01 - 204233</t>
  </si>
  <si>
    <t>BALAO 3D JUNINO NOVO - ESTAMPADO PQ AMARELO - 03X01 - 204308</t>
  </si>
  <si>
    <t>BALAO 3D JUNINO NOVO - ESTAMPADO PQ VERMELHO - 03X01 - 204234</t>
  </si>
  <si>
    <t>BALAO REDONDO IMP 8 POL - CELEBRE - I LOVE YOU SORTIDO - 05X20 - 129035</t>
  </si>
  <si>
    <t>BALAO REDONDO IMP 8 POL - JUNINO ARRAIA BAO SORTIDO - 05X20 - 204339</t>
  </si>
  <si>
    <t>BALAO REDONDO IMP 8 POL - MAES - FELIZ DIA DAS MAES SORTIDO - 05X20 - 209113</t>
  </si>
  <si>
    <t>BALAO REDONDO IMP 8 POL - MAES - MAE TE AMO SORTIDO - 05X20 - 209114</t>
  </si>
  <si>
    <t>BALAO REDONDO IMP 8 POL - PAIS - PAI TE AMO SORTIDO - 05X20 - 210028</t>
  </si>
  <si>
    <t>BANDEJA JUNINO BARRACA DO BEIJINHO - 03X01 - 204322</t>
  </si>
  <si>
    <t>BOBINA TNT JUNINO CAIPIRINHAS - 01X24CEN - 204218</t>
  </si>
  <si>
    <t>BOBINA TNT JUNINO CAIPIRINHAS - 01X49CEN - 204219</t>
  </si>
  <si>
    <t>BOBINA TNT JUNINO NOVO - FESTA JUNINA - 01X24 CEN - 204239</t>
  </si>
  <si>
    <t>CX CART JUNINO CARROCA - 03X03 - 204180</t>
  </si>
  <si>
    <t>CX SURPRESA IMP JUNINO CHAPEU - 03X06 - 204154</t>
  </si>
  <si>
    <t>CX SURPRESA JUNINO FOGUEIRA - 03X08 - 204030</t>
  </si>
  <si>
    <t>CX SURPRESA JUNINO MILHO - 03X08 - 204031</t>
  </si>
  <si>
    <t>CX SURPRESA JUNINO NOVO - FOGUEIRA MOD 02 - 03X08 - 204245</t>
  </si>
  <si>
    <t>DECORACAO DE MESA IMP CELEBRE - 03X01 - 129039</t>
  </si>
  <si>
    <t>DECORACAO DE MESA IMP JUNINO NOVO - 03X01 - 204310</t>
  </si>
  <si>
    <t>DECORACAO DE MESA IMP MAES - 03X01 - 209117</t>
  </si>
  <si>
    <t>DECORACAO DE MESA IMP STITCH JUNINO - 03X01 - 321056</t>
  </si>
  <si>
    <t>ENF GRANDE JUNINO CACTO - 03X01 - 204182</t>
  </si>
  <si>
    <t>ENF GRANDE PAIS - DIA DOS PAIS - 03X01 - 210001</t>
  </si>
  <si>
    <t>ENF IMP MESA JUNINO NOVO - ARRAIA - 03X01 - 204246</t>
  </si>
  <si>
    <t>ENF JUNINO BOCA DO PALHACO C/ BOLINHAS - 03X01 - 204306</t>
  </si>
  <si>
    <t>ENF JUNINO JOGO DAS ARGOLAS C/ PINOS - 03X01 - 204324</t>
  </si>
  <si>
    <t>ENF LETREIRO MAES - MAE GLITTER VERMELHO - 03X01 - 209001</t>
  </si>
  <si>
    <t>ENF LETREIRO PAIS - PAI - 03X01 - 210002</t>
  </si>
  <si>
    <t>ENF PEND IMP STITCH JUNINO - ARRAIA - 03X01 - 321058</t>
  </si>
  <si>
    <t>ENF PENDURAR JUNINO CORTINA - BANDEIRINHAS GLITTER - 06X01 - 204325</t>
  </si>
  <si>
    <t>ENFEITE PEND IMP JUNINO NOVO - 03X01 - 204251</t>
  </si>
  <si>
    <t>ENFEITE PEND JUNINO NOVO - MENINA CAIPIRA - 03X01 - 204252</t>
  </si>
  <si>
    <t>ENFEITE PEND JUNINO NOVO - MENINO CAIPIRA - 03X01 - 204253</t>
  </si>
  <si>
    <t>FAIXA GLITTER MAES - FELIZ DIA DAS MAES - 03X01 - 209003</t>
  </si>
  <si>
    <t>FAIXA GLITTER MAES - FELIZ DIA DAS MAES MOD 02 - 03X01 - 209004</t>
  </si>
  <si>
    <t>FAIXA IMP CELEBRE - CORACOES TE AMO - 03X01 - 129040</t>
  </si>
  <si>
    <t>FAIXA IMP JUNINO ARRAIA - 03X01 - 204183</t>
  </si>
  <si>
    <t>FAIXA IMP JUNINO FESTA JUNINA - 03X01 - 204184</t>
  </si>
  <si>
    <t>FAIXA IMP MAES - CORACOES MAE TE AMO - 03X01 - 209118</t>
  </si>
  <si>
    <t>FAIXA IMP MAES - FELIZ DIA DAS MAES - 03X01 - 209002</t>
  </si>
  <si>
    <t>FAIXA IMP PAIS - CORACOES PAI TE AMO - 03X01 - 210029</t>
  </si>
  <si>
    <t>FAIXA IMP PAIS - FELIZ DIA DOS PAIS - 03X01 - 210005</t>
  </si>
  <si>
    <t>FAIXA IMP STITCH JUNINO - ARRAIA - 03X01 - 321059</t>
  </si>
  <si>
    <t>FAIXA PAIS - FELIZ DIA DOS PAIS - 03X01 - 210003</t>
  </si>
  <si>
    <t>FAIXA PAIS - FELIZ DIA DOS PAIS MOD 02 - 03X01 - 210004</t>
  </si>
  <si>
    <t>FAIXA TNT JUNINO BANDEIRINHAS - 03X01 - 204032</t>
  </si>
  <si>
    <t>FAIXA TNT JUNINO BRANDEIRINHAS ESTAMPADAS - 03X01 - 204157</t>
  </si>
  <si>
    <t>FAIXA TNT JUNINO BRANDEIRINHAS XADREZ - 03X01 - 204158</t>
  </si>
  <si>
    <t>FORMINHA SWEET A - FOGUEIRA JUNINO - 01X24 - 204215</t>
  </si>
  <si>
    <t>FORMINHA SWEET B - PAPEL JUNINO CHITA - 01X30 - 204192</t>
  </si>
  <si>
    <t>FORMINHA SWEET B - PAPEL JUNINO XADREZ - 01X30 - 204193</t>
  </si>
  <si>
    <t>GRAVATA JUNINO XADREZ EVA SORT GRD - 06X01 - 204040</t>
  </si>
  <si>
    <t>GRAVATA JUNINO XADREZ TNT SORT PQ - 06X01 - 204041</t>
  </si>
  <si>
    <t>JOGO AMERICANO EVA IMP CELEBRE - CORACOES - 05X02 - 129055</t>
  </si>
  <si>
    <t>JOGO AMERICANO EVA IMP CELEBRE - LOVE - 05X02 - 129056</t>
  </si>
  <si>
    <t>JOGO AMERICANO EVA IMP FLORAL - 05X02 - 110184</t>
  </si>
  <si>
    <t>KIT DECORATIVO IMP STITCH JUNINO - 03X01 - 321060</t>
  </si>
  <si>
    <t>KIT ENF IMP JUNINO NOVO - 03X01 - 204254</t>
  </si>
  <si>
    <t>KIT FESTA ECONOMICO CELEBRE - DECORACAO TE AMO - 06X01 - 129041</t>
  </si>
  <si>
    <t>KIT FESTA ECONOMICO MAES - DECORACAO MAE TE AMO - 06X01 - 209119</t>
  </si>
  <si>
    <t>KIT FESTA ECONOMICO STITCH JUNINO - 06X01 - 321061</t>
  </si>
  <si>
    <t>KIT FESTA FACIL JUNINO CANGACO - 03X01 - 204196</t>
  </si>
  <si>
    <t>KIT FESTA FACIL JUNINO NOVO - FESTA JUNINA - 03X01 - 204255</t>
  </si>
  <si>
    <t>KIT PAINEIS IMP JUNINO NOVO - 03X01 - 204256</t>
  </si>
  <si>
    <t>KIT PAINEIS IMP PQ JUNINO NOVO - 03X01 - 204257</t>
  </si>
  <si>
    <t>KIT PAINEIS IMP PQ MAES - FRASES - 03X01 - 209014</t>
  </si>
  <si>
    <t>KIT PLACAS DIVERTIDAS CART JUNINO - 03X01 - 204118</t>
  </si>
  <si>
    <t>KIT PLACAS DIVERTIDAS CART JUNINO MOD 2 - 03X01 - 204161</t>
  </si>
  <si>
    <t>KIT TOPPER PARA BOLO IMP JUNINO NOVO - 06X01 - 204309</t>
  </si>
  <si>
    <t>KIT TOPPER PARA BOLO IMP MAES - MAE TE AMO - 06X01 - 209015</t>
  </si>
  <si>
    <t>KIT TOPPER PARA BOLO IMP STITCH JUNINO - 06X01 - 321062</t>
  </si>
  <si>
    <t>LACO JUNINO GLITTER CHAPEU DE PALHA - 06X01 - 204048</t>
  </si>
  <si>
    <t>LACO JUNINO GLITTER PQ VERMELHO C/ FITAS - 06X01 - 204053</t>
  </si>
  <si>
    <t>MINI CARINHA JUNINO MENINO CAIPIRA - 06X05 - 204076</t>
  </si>
  <si>
    <t>MINI CARINHA JUNINO NOVO - MENINA CAIPIRA - 06X05 - 204258</t>
  </si>
  <si>
    <t>MINI CARINHA JUNINO NOVO - MENINO CAIPIRA - 06X05 - 204259</t>
  </si>
  <si>
    <t>MINI CARINHA STITCH JUNINO - 06X05 - 321063</t>
  </si>
  <si>
    <t>MINI PAINEL JUNINO ESPANTALHO - 06X01 - 204216</t>
  </si>
  <si>
    <t>MINI PAINEL JUNINO NOVO - BALAO - 06X01 - 204260</t>
  </si>
  <si>
    <t>MINI PAINEL JUNINO NOVO - FOGUEIRA - 06X01 - 204261</t>
  </si>
  <si>
    <t>MINI PAINEL JUNINO NOVO - MENINA CAIPIRA - 06X01 - 204262</t>
  </si>
  <si>
    <t>MINI PAINEL JUNINO NOVO - MENINO CAIPIRA - 06X01 - 204263</t>
  </si>
  <si>
    <t>MINI PAINEL JUNINO NOVO - MILHO - 06X01 - 204264</t>
  </si>
  <si>
    <t>MINI PAINEL JUNINO NOVO - PLACA BEBIDAS - 06X01 - 204266</t>
  </si>
  <si>
    <t>MINI PAINEL JUNINO NOVO - PLACA MILHO VERDE - 06X01 - 204268</t>
  </si>
  <si>
    <t>PAINEL CART JUNINO NOVO - LETREIRO FESTA JUNINA- 03X01 - 204271</t>
  </si>
  <si>
    <t>PAINEL CART JUNINO SAO PEDRO - 03X01 - 204084</t>
  </si>
  <si>
    <t>PAINEL IMP CELEBRE - CORACAO TE AMO - 03X01 - 129054</t>
  </si>
  <si>
    <t>PAINEL IMP CELEBRE - LETREIRO LOVE - 03X01 - 129042</t>
  </si>
  <si>
    <t>PAINEL IMP FAIXA CELEBRE - AMO VOCE - 03X01 - 129043</t>
  </si>
  <si>
    <t>PAINEL IMP FAIXA MAES - MAE TE AMO - 03X01 - 209120</t>
  </si>
  <si>
    <t>PAINEL IMP FAIXA PAIS - PAI TE AMO - 03X01 - 210030</t>
  </si>
  <si>
    <t>PAINEL IMP JUNINO NOVO - MENINA CAIPIRA - 03X01 - 204272</t>
  </si>
  <si>
    <t>PAINEL IMP JUNINO NOVO - MENINO CAIPIRA - 03X01 - 204273</t>
  </si>
  <si>
    <t>PAINEL IMP JUNINO NOVO - NOIVA - 03X01 - 204274</t>
  </si>
  <si>
    <t>PAINEL IMP JUNINO NOVO - NOIVO - 03X01 - 204275</t>
  </si>
  <si>
    <t>PAINEL IMP MAES - CORACAO MAE TE AMO - 03X01 - 209121</t>
  </si>
  <si>
    <t>PAINEL IMP PAIS - CORACAO PAI TE AMO - 03X01 - 210031</t>
  </si>
  <si>
    <t>PAINEL IMP STITCH JUNINO - ANGEL - 03X01 - 321064</t>
  </si>
  <si>
    <t>PAINEL IMP STITCH JUNINO - ARRAIA - 03X01 - 321065</t>
  </si>
  <si>
    <t>PAINEL IMP STITCH JUNINO - FESTA JUNINA - 03X01 - 321066</t>
  </si>
  <si>
    <t>PAINEL IMP STITCH JUNINO - LETREIRO EITA FESTAO BAO - 03X01 - 321067</t>
  </si>
  <si>
    <t>PAINEL IMP STITCH JUNINO - STITCH - 03X01 - 321068</t>
  </si>
  <si>
    <t>PAINEL JUNINO 3D - MILHO - 03X01 - 204333</t>
  </si>
  <si>
    <t>PAINEL JUNINO ARRAIA - 03X01 - 204085</t>
  </si>
  <si>
    <t>PAINEL JUNINO BANDEIROLAS GLITTER - 03X01 - 204088</t>
  </si>
  <si>
    <t>PAINEL JUNINO CACTO - 03X01 - 204199</t>
  </si>
  <si>
    <t>PAINEL JUNINO EITA FESTAO BAO - 03X01 - 204091</t>
  </si>
  <si>
    <t>PAINEL JUNINO FOGUEIRA - 03X01 - 204092</t>
  </si>
  <si>
    <t>PAINEL JUNINO FOGUEIRA PQ - 03X01 - 204093</t>
  </si>
  <si>
    <t>PAINEL JUNINO JOGO RABO DO BURRO - 03X01 - 204334</t>
  </si>
  <si>
    <t>PAINEL JUNINO NOVO - ARRAIA BAO - 03X01 - 204276</t>
  </si>
  <si>
    <t>PAINEL JUNINO NOVO - BALAO - 03X01 - 204277</t>
  </si>
  <si>
    <t>PAINEL JUNINO NOVO - BANDEIROLAS - ARRAIA - 03X01 - 204278</t>
  </si>
  <si>
    <t>PAINEL JUNINO NOVO - BANDEIROLAS - FESTA JUNINA - 03X01 - 204279</t>
  </si>
  <si>
    <t>PAINEL JUNINO NOVO - BEM VINDOS - 03X01 - 204280</t>
  </si>
  <si>
    <t>PAINEL JUNINO NOVO - ESPANTALHO - 03X01 - 204281</t>
  </si>
  <si>
    <t>PAINEL JUNINO NOVO - LAMPIAO - 03X01 - 204282</t>
  </si>
  <si>
    <t>PAINEL JUNINO NOVO - MARIA BONITA - 03X01 - 204283</t>
  </si>
  <si>
    <t>PAINEL JUNINO NOVO - MENINA CAIPIRA LOIRA - 03X01 - 204284</t>
  </si>
  <si>
    <t>PAINEL JUNINO NOVO - MENINA CAIPIRA MORENA - 03X01 - 204285</t>
  </si>
  <si>
    <t>PAINEL JUNINO NOVO - MENINO C/ SANFONA - 03X01 - 204286</t>
  </si>
  <si>
    <t>PAINEL JUNINO NOVO - MENINO C/ TRIANGULO - 03X01 - 204287</t>
  </si>
  <si>
    <t>PAINEL JUNINO NOVO - MENINO C/ VIOLA - 03X01 - 204288</t>
  </si>
  <si>
    <t>PAINEL JUNINO NOVO - MENINO C/ ZABUMBA - 03X01 - 204289</t>
  </si>
  <si>
    <t>PAINEL JUNINO NOVO - MENINO CAIPIRA - 03X01 - 204290</t>
  </si>
  <si>
    <t>PAINEL JUNINO NOVO - MENINO NA BARRACA - 03X01 - 204291</t>
  </si>
  <si>
    <t>PAINEL JUNINO NOVO - MILHO - 03X01 - 204292</t>
  </si>
  <si>
    <t>PAINEL JUNINO NOVO - MILHO GRD - 03X01 - 204293</t>
  </si>
  <si>
    <t>PAINEL JUNINO NOVO - NOIVA - 03X01 - 204294</t>
  </si>
  <si>
    <t>PAINEL JUNINO NOVO - NOIVO - 03X01 - 204295</t>
  </si>
  <si>
    <t>PAINEL JUNINO NOVO - SANFONA - 03X01 - 204296</t>
  </si>
  <si>
    <t>PAINEL JUNINO NOVO CART - ESTANDARTE SANTO ANTONIO - 03X01 - 204297</t>
  </si>
  <si>
    <t>PAINEL JUNINO NOVO CART - ESTANDARTE SAO JOAO - 03X01 - 204298</t>
  </si>
  <si>
    <t>PAINEL JUNINO NOVO CART - ESTANDARTE SAO PEDRO - 03X01 - 204299</t>
  </si>
  <si>
    <t>PAINEL JUNINO VIVA SAO JOAO - 03X01 - 204208</t>
  </si>
  <si>
    <t>PAINEL MAES - FELIZ DIA DAS MAES - 03X01 - 209005</t>
  </si>
  <si>
    <t>PAINEL MAES - FELIZ DIA DAS MAES GRD - 03X01 - 209006</t>
  </si>
  <si>
    <t>PAINEL MAES - MELHOR MAE DO MUNDO - 03X01 - 209007</t>
  </si>
  <si>
    <t>PAINEL P/ FOTO JUNINO - FESTAO BAO - 03X01 - 204081</t>
  </si>
  <si>
    <t>PAINEL P/ FOTO JUNINO NOVO - BARRACA DO BEIJO - 03X01 - 204300</t>
  </si>
  <si>
    <t>PAINEL P/ FOTO JUNINO NOVO - PROCURADO - 03X01 - 204301</t>
  </si>
  <si>
    <t>PAINEL PAIS - FELIZ DIA DOS PAIS - 03X01 - 210006</t>
  </si>
  <si>
    <t>PAINEL SUBL RD STITCH JUNINO 1,55M - 01X01 - 321069</t>
  </si>
  <si>
    <t>PAINEL TNT JUNINO - BARRACA JUNINA - 03X01 -204338</t>
  </si>
  <si>
    <t>PAINEL TNT JUNINO CAIPIRINHAS - 03X01 - 204220</t>
  </si>
  <si>
    <t>PAINEL TNT JUNINO CANGACO - 03X01 - 204209</t>
  </si>
  <si>
    <t>PAINEL TNT JUNINO NOVO - FESTA JUNINA CRIANCAS - 03X01 - 204303</t>
  </si>
  <si>
    <t>PALITOS DECOR IMP JUNINO NOVO - 06X12 - 204304</t>
  </si>
  <si>
    <t>PALITOS DECOR IMP STITCH JUNINO - 06X12 - 321071</t>
  </si>
  <si>
    <t>PCT BIG BANDEJA JUNINO - FOGUEIRA 3D - 10X01 - 204321</t>
  </si>
  <si>
    <t>PCT BIG CX SURPRESA IMP JUNINO - BALAO - 30X01 - 204323</t>
  </si>
  <si>
    <t>PCT BIG CX SURPRESA JUNINO - FOGUEIRA - 30X01 - 204316</t>
  </si>
  <si>
    <t>PCT BIG CX SURPRESA JUNINO - FOGUEIRA MOD 2 - 30X01 - 204317</t>
  </si>
  <si>
    <t>PCT BIG CX SURPRESA JUNINO - MILHO - 30X01 - 204318</t>
  </si>
  <si>
    <t>PCT BIG ENF GLITTER CELEBRE - AMOR VERMELHO - 10X01 - 129045</t>
  </si>
  <si>
    <t>PCT BIG ENF GLITTER CELEBRE - LOVE VERMELHO - 10X01 - 129046</t>
  </si>
  <si>
    <t>PCT BIG ENF GLITTER CELEBRE - TE AMO VERMELHO - 10X01 - 129047</t>
  </si>
  <si>
    <t>PCT BIG ENF GLITTER MAES - MAE VERMELHO - 10X01 - 209123</t>
  </si>
  <si>
    <t>PCT BIG ENF GLITTER PQ JUNINO - BALAO SORT - 30X01 - 204326</t>
  </si>
  <si>
    <t>PCT BIG ENF GLITTER PQ JUNINO - FOGUEIRA - 30X01 - 204329</t>
  </si>
  <si>
    <t>PCT BIG ENF GLITTER PQ MAES - MAE TE AMO - 30X01 - 209013</t>
  </si>
  <si>
    <t>PCT BIG ENF IMP PEND PLAQUINHAS CELEBRE - VOCE ME FAZ BEM - 10X01 - 129048</t>
  </si>
  <si>
    <t>PCT BIG ENF IMP PEND PLAQUINHAS MAES - MAE TE AMO - 10X01 - 209124</t>
  </si>
  <si>
    <t>PCT BIG ENF IMP PEND PLAQUINHAS PAIS - O MELHOR PAI - 10X01 - 210032</t>
  </si>
  <si>
    <t>PCT BIG ENF IMP PORTA-RETRATO CELEBRE - TE AMO - 10X01 - 129049</t>
  </si>
  <si>
    <t>PCT BIG ENF IMP PORTA-RETRATO MAES - MAE TE AMO - 10X01 - 209125</t>
  </si>
  <si>
    <t>PCT BIG ENF IMP PQ CELEBRE - CORACAO TE AMO - 30X01 - 129050</t>
  </si>
  <si>
    <t>PCT BIG ENF IMP PQ JUNINO - BALAO SORT - 30X01 - 204319</t>
  </si>
  <si>
    <t>PCT BIG ENF IMP PQ JUNINO - CRIANCAS SORT - 30X01 - 204320</t>
  </si>
  <si>
    <t>PCT BIG ENF IMP PQ MAES - CORACAO MAE TE AMO - 30X01 - 209126</t>
  </si>
  <si>
    <t>PCT BIG ENF IMP PQ PAIS - CORACAO PAI TE AMO - 30X01 - 210033</t>
  </si>
  <si>
    <t>PCT BIG ENF PQ JUNINO - CHAPEU - 30X01 - 204328</t>
  </si>
  <si>
    <t>PCT BIG ENF PQ JUNINO - MILHO - 30X01 - 204330</t>
  </si>
  <si>
    <t>PCT BIG ENF PQ JUNINO - PLAQUINHA - 30X01 - 204331</t>
  </si>
  <si>
    <t>PCT BIG KIT ENF GLITTER PQ CELEBRE - PALAVRAS SORTIDAS - DOURADO - 30X01 - 129051</t>
  </si>
  <si>
    <t>PCT BIG KIT ENF GLITTER PQ CELEBRE - PALAVRAS SORTIDAS - PRETO - 30X01 - 129053</t>
  </si>
  <si>
    <t>PICK DECORATIVO FESTAS - DIA DOS PAIS - 03X01 - 108053</t>
  </si>
  <si>
    <t>TIARA JUNINO LACO CETIM CHAPEU E FITAS - 06X01 - 204121</t>
  </si>
  <si>
    <t>TOPO DE BOLO 3D CELEBRE GLITTER LOVE DOURADO - 03X01 - 129015</t>
  </si>
  <si>
    <t>TOPO DE BOLO 3D MAES - FELIZ DIA DAS MAES - 03X01 - 209008</t>
  </si>
  <si>
    <t>TOPO DE BOLO 3D MAES - MELHOR MAE DO MUNDO - 03X01 - 209010</t>
  </si>
  <si>
    <t>TOPO DE BOLO 3D PAIS - FELIZ DIA DOS PAIS - 03X01 - 210008</t>
  </si>
  <si>
    <t>TOPO DE BOLO IMP JUNINO CANGACO - 03X01 - 204211</t>
  </si>
  <si>
    <t>TOPO DE BOLO IMP JUNINO NOVO - 03X01 - 204305</t>
  </si>
  <si>
    <t>TOPO DE BOLO JUNINO VARAL - 03X01 - 204212</t>
  </si>
  <si>
    <t>ZS BRASIL BALAO METAL RD 18 POL - BANDEIRA DO BRASIL - 20X01 - 679029</t>
  </si>
  <si>
    <t>ZS BRASIL BALAO METAL RD 18 POL EMB - BANDEIRA DO BRASIL - 10X01 - 679033</t>
  </si>
  <si>
    <t>ZS CELEBRE BALAO METAL CORACAO VERMELHO 10 POL 25CM - 12X01 - 658001</t>
  </si>
  <si>
    <t>ZS CELEBRE PETALAS DE ROSAS VERMELHO - 12X01 - 658004</t>
  </si>
  <si>
    <t>ZS PALHA NATURAL 40G - 10X01 - 651276</t>
  </si>
  <si>
    <t>ZZ BRASIL BANDEIRA POLIESTER 90X140CM - 05X01 - 679007</t>
  </si>
  <si>
    <t>7899061418281</t>
  </si>
  <si>
    <t>7899061535636</t>
  </si>
  <si>
    <t>7899061535704</t>
  </si>
  <si>
    <t>7899061504274</t>
  </si>
  <si>
    <t>7899061427016</t>
  </si>
  <si>
    <t>7899061502232</t>
  </si>
  <si>
    <t>7899061502249</t>
  </si>
  <si>
    <t>7899061502256</t>
  </si>
  <si>
    <t>7899061502263</t>
  </si>
  <si>
    <t>7899061550950</t>
  </si>
  <si>
    <t>7899061418267</t>
  </si>
  <si>
    <t>7899061502485</t>
  </si>
  <si>
    <t>7899061535575</t>
  </si>
  <si>
    <t>7899061551742</t>
  </si>
  <si>
    <t>7899061550967</t>
  </si>
  <si>
    <t>7899061551759</t>
  </si>
  <si>
    <t>7899061550974</t>
  </si>
  <si>
    <t xml:space="preserve">7899061401276 </t>
  </si>
  <si>
    <t>7899061427030</t>
  </si>
  <si>
    <t xml:space="preserve">7899061401283 </t>
  </si>
  <si>
    <t>07899061400606</t>
  </si>
  <si>
    <t>7899061426873</t>
  </si>
  <si>
    <t>7899061426880</t>
  </si>
  <si>
    <t xml:space="preserve">7899061401252 </t>
  </si>
  <si>
    <t xml:space="preserve">7899061401269 </t>
  </si>
  <si>
    <t>7899061426811</t>
  </si>
  <si>
    <t>7899061409227</t>
  </si>
  <si>
    <t>7899061535582</t>
  </si>
  <si>
    <t>7899061543525</t>
  </si>
  <si>
    <t>7899061543532</t>
  </si>
  <si>
    <t>7899061551025</t>
  </si>
  <si>
    <t>7899061535643</t>
  </si>
  <si>
    <t>7899061524418</t>
  </si>
  <si>
    <t>7899061524432</t>
  </si>
  <si>
    <t>7899061502188</t>
  </si>
  <si>
    <t>7899061502195</t>
  </si>
  <si>
    <t>7899061551087</t>
  </si>
  <si>
    <t>7899061427078</t>
  </si>
  <si>
    <t>7899061408657</t>
  </si>
  <si>
    <t>7899061426910</t>
  </si>
  <si>
    <t>7899061418274</t>
  </si>
  <si>
    <t>7899061535667</t>
  </si>
  <si>
    <t>7899061551094</t>
  </si>
  <si>
    <t>7899061551735</t>
  </si>
  <si>
    <t>7899061551131</t>
  </si>
  <si>
    <t>7899061409241</t>
  </si>
  <si>
    <t>7899061551988</t>
  </si>
  <si>
    <t>7899061418298</t>
  </si>
  <si>
    <t>7899061409258</t>
  </si>
  <si>
    <t>7899061551148</t>
  </si>
  <si>
    <t>7899061551155</t>
  </si>
  <si>
    <t>7899061551162</t>
  </si>
  <si>
    <t>7899061552015</t>
  </si>
  <si>
    <t>7899061552022</t>
  </si>
  <si>
    <t>7899061427085</t>
  </si>
  <si>
    <t>7899061535674</t>
  </si>
  <si>
    <t>7899061535681</t>
  </si>
  <si>
    <t>7899061426927</t>
  </si>
  <si>
    <t>7899061552008</t>
  </si>
  <si>
    <t>7899061426828</t>
  </si>
  <si>
    <t>7899061552145</t>
  </si>
  <si>
    <t>7899061418304</t>
  </si>
  <si>
    <t>7899061552121</t>
  </si>
  <si>
    <t>7899061552138</t>
  </si>
  <si>
    <t>7899061405045</t>
  </si>
  <si>
    <t>7899061524463</t>
  </si>
  <si>
    <t>7899061524470</t>
  </si>
  <si>
    <t>7899061542726</t>
  </si>
  <si>
    <t>7899061524487</t>
  </si>
  <si>
    <t>7899061535766</t>
  </si>
  <si>
    <t>7899061535773</t>
  </si>
  <si>
    <t>7899061502294</t>
  </si>
  <si>
    <t>7899061502300</t>
  </si>
  <si>
    <t>7899061427351</t>
  </si>
  <si>
    <t>7899061427368</t>
  </si>
  <si>
    <t>7899061427375</t>
  </si>
  <si>
    <t>7899061418311</t>
  </si>
  <si>
    <t>7899061551179</t>
  </si>
  <si>
    <t>7899061427092</t>
  </si>
  <si>
    <t>7899061426934</t>
  </si>
  <si>
    <t>7899061418328</t>
  </si>
  <si>
    <t>7899061535803</t>
  </si>
  <si>
    <t>7899061551186</t>
  </si>
  <si>
    <t>7899061551193</t>
  </si>
  <si>
    <t>7899061551209</t>
  </si>
  <si>
    <t>7899061409692</t>
  </si>
  <si>
    <t>7899061482541</t>
  </si>
  <si>
    <t>7899061524500</t>
  </si>
  <si>
    <t>7899061408367</t>
  </si>
  <si>
    <t>7899061409722</t>
  </si>
  <si>
    <t>7899061418335</t>
  </si>
  <si>
    <t>7899061504441</t>
  </si>
  <si>
    <t>7899061504472</t>
  </si>
  <si>
    <t>7899061551216</t>
  </si>
  <si>
    <t>7899061551223</t>
  </si>
  <si>
    <t>7899061418342</t>
  </si>
  <si>
    <t>7899061542733</t>
  </si>
  <si>
    <t>7899061551230</t>
  </si>
  <si>
    <t>7899061551247</t>
  </si>
  <si>
    <t>7899061551254</t>
  </si>
  <si>
    <t>7899061551261</t>
  </si>
  <si>
    <t>7899061551278</t>
  </si>
  <si>
    <t>7899061551292</t>
  </si>
  <si>
    <t>7899061551315</t>
  </si>
  <si>
    <t>7899061551346</t>
  </si>
  <si>
    <t>7899061482527</t>
  </si>
  <si>
    <t>7899061427245</t>
  </si>
  <si>
    <t>7899061427108</t>
  </si>
  <si>
    <t>7899061427115</t>
  </si>
  <si>
    <t>7899061426941</t>
  </si>
  <si>
    <t>7899061426835</t>
  </si>
  <si>
    <t>7899061551353</t>
  </si>
  <si>
    <t>7899061551360</t>
  </si>
  <si>
    <t>7899061551377</t>
  </si>
  <si>
    <t>7899061551384</t>
  </si>
  <si>
    <t>7899061426958</t>
  </si>
  <si>
    <t>7899061426842</t>
  </si>
  <si>
    <t>7899061418359</t>
  </si>
  <si>
    <t>7899061418366</t>
  </si>
  <si>
    <t>7899061418373</t>
  </si>
  <si>
    <t>7899061418380</t>
  </si>
  <si>
    <t>7899061418397</t>
  </si>
  <si>
    <t>7899061409333</t>
  </si>
  <si>
    <t>7899061501976</t>
  </si>
  <si>
    <t>7899061501990</t>
  </si>
  <si>
    <t>7899061535834</t>
  </si>
  <si>
    <t>7899061502027</t>
  </si>
  <si>
    <t>7899061502317</t>
  </si>
  <si>
    <t>7899061502034</t>
  </si>
  <si>
    <t>7899061409364</t>
  </si>
  <si>
    <t>7899061551391</t>
  </si>
  <si>
    <t>7899061551407</t>
  </si>
  <si>
    <t>7899061551414</t>
  </si>
  <si>
    <t>7899061551421</t>
  </si>
  <si>
    <t>7899061551438</t>
  </si>
  <si>
    <t>7899061551445</t>
  </si>
  <si>
    <t>7899061551452</t>
  </si>
  <si>
    <t>7899061551469</t>
  </si>
  <si>
    <t>7899061551476</t>
  </si>
  <si>
    <t>7899061551483</t>
  </si>
  <si>
    <t>7899061551490</t>
  </si>
  <si>
    <t>7899061551506</t>
  </si>
  <si>
    <t>7899061551513</t>
  </si>
  <si>
    <t>7899061551520</t>
  </si>
  <si>
    <t>7899061551537</t>
  </si>
  <si>
    <t>7899061551544</t>
  </si>
  <si>
    <t>7899061551551</t>
  </si>
  <si>
    <t>7899061551568</t>
  </si>
  <si>
    <t>7899061551575</t>
  </si>
  <si>
    <t>7899061551582</t>
  </si>
  <si>
    <t>7899061551599</t>
  </si>
  <si>
    <t>7899061551605</t>
  </si>
  <si>
    <t>7899061551612</t>
  </si>
  <si>
    <t>7899061551629</t>
  </si>
  <si>
    <t>7899061535926</t>
  </si>
  <si>
    <t>7899061552039</t>
  </si>
  <si>
    <t>7899061552046</t>
  </si>
  <si>
    <t>7899061552053</t>
  </si>
  <si>
    <t>7899061502058</t>
  </si>
  <si>
    <t>7899061551636</t>
  </si>
  <si>
    <t>7899061551643</t>
  </si>
  <si>
    <t>7899061552152</t>
  </si>
  <si>
    <t>7899061418403</t>
  </si>
  <si>
    <t>7899061543549</t>
  </si>
  <si>
    <t>7899061535933</t>
  </si>
  <si>
    <t>7899061551667</t>
  </si>
  <si>
    <t>7899061551674</t>
  </si>
  <si>
    <t>7899061418427</t>
  </si>
  <si>
    <t>7899061409210</t>
  </si>
  <si>
    <t>7899061409234</t>
  </si>
  <si>
    <t>7899061408978</t>
  </si>
  <si>
    <t>7899061408985</t>
  </si>
  <si>
    <t>7899061408992</t>
  </si>
  <si>
    <t>7899061427139</t>
  </si>
  <si>
    <t>7899061427146</t>
  </si>
  <si>
    <t>7899061427153</t>
  </si>
  <si>
    <t>7899061426972</t>
  </si>
  <si>
    <t>7899061409265</t>
  </si>
  <si>
    <t>7899061409296</t>
  </si>
  <si>
    <t>7899061409371</t>
  </si>
  <si>
    <t>7899061427160</t>
  </si>
  <si>
    <t>7899061426989</t>
  </si>
  <si>
    <t>7899061426859</t>
  </si>
  <si>
    <t>7899061427177</t>
  </si>
  <si>
    <t>7899061426996</t>
  </si>
  <si>
    <t>7899061427184</t>
  </si>
  <si>
    <t>7899061409197</t>
  </si>
  <si>
    <t>7899061409203</t>
  </si>
  <si>
    <t>7899061427009</t>
  </si>
  <si>
    <t>7899061426866</t>
  </si>
  <si>
    <t>7899061409289</t>
  </si>
  <si>
    <t>7899061409302</t>
  </si>
  <si>
    <t>7899061409319</t>
  </si>
  <si>
    <t>7899061427191</t>
  </si>
  <si>
    <t>7899061427207</t>
  </si>
  <si>
    <t>7899061427214</t>
  </si>
  <si>
    <t>7899061542900</t>
  </si>
  <si>
    <t>7899061504564</t>
  </si>
  <si>
    <t>7899061551971</t>
  </si>
  <si>
    <t>7899061552077</t>
  </si>
  <si>
    <t>7899061552091</t>
  </si>
  <si>
    <t>7899061552176</t>
  </si>
  <si>
    <t>7899061535957</t>
  </si>
  <si>
    <t>7899061551681</t>
  </si>
  <si>
    <t>7899061535964</t>
  </si>
  <si>
    <t>17899061418288</t>
  </si>
  <si>
    <t>17899061535633</t>
  </si>
  <si>
    <t>17899061535701</t>
  </si>
  <si>
    <t>17899061504271</t>
  </si>
  <si>
    <t>17899061501829</t>
  </si>
  <si>
    <t>17899061427013</t>
  </si>
  <si>
    <t>17899061502239</t>
  </si>
  <si>
    <t>17899061502246</t>
  </si>
  <si>
    <t>17899061502253</t>
  </si>
  <si>
    <t>17899061502260</t>
  </si>
  <si>
    <t>17899061550957</t>
  </si>
  <si>
    <t>17899061418264</t>
  </si>
  <si>
    <t>17899061502482</t>
  </si>
  <si>
    <t>17899061535572</t>
  </si>
  <si>
    <t>17899061551749</t>
  </si>
  <si>
    <t>17899061550964</t>
  </si>
  <si>
    <t>17899061551756</t>
  </si>
  <si>
    <t>17899061550971</t>
  </si>
  <si>
    <t>17899061427037</t>
  </si>
  <si>
    <t>17899061400603</t>
  </si>
  <si>
    <t>17899061426870</t>
  </si>
  <si>
    <t>17899061426887</t>
  </si>
  <si>
    <t>17899061426818</t>
  </si>
  <si>
    <t>17899061409224</t>
  </si>
  <si>
    <t>17899061535589</t>
  </si>
  <si>
    <t>17899061535640</t>
  </si>
  <si>
    <t>17899061524415</t>
  </si>
  <si>
    <t>17899061524439</t>
  </si>
  <si>
    <t>17899061502185</t>
  </si>
  <si>
    <t>17899061502192</t>
  </si>
  <si>
    <t>17899061551084</t>
  </si>
  <si>
    <t>17899061427075</t>
  </si>
  <si>
    <t>17899061408654</t>
  </si>
  <si>
    <t>17899061426917</t>
  </si>
  <si>
    <t>17899061418271</t>
  </si>
  <si>
    <t>17899061535664</t>
  </si>
  <si>
    <t>17899061551091</t>
  </si>
  <si>
    <t>17899061551732</t>
  </si>
  <si>
    <t>17899061551138</t>
  </si>
  <si>
    <t>17899061409248</t>
  </si>
  <si>
    <t>17899061551985</t>
  </si>
  <si>
    <t>17899061418295</t>
  </si>
  <si>
    <t>17899061409255</t>
  </si>
  <si>
    <t>17899061551145</t>
  </si>
  <si>
    <t>17899061551152</t>
  </si>
  <si>
    <t>17899061551169</t>
  </si>
  <si>
    <t>17899061552012</t>
  </si>
  <si>
    <t>17899061552029</t>
  </si>
  <si>
    <t>17899061427082</t>
  </si>
  <si>
    <t>17899061535671</t>
  </si>
  <si>
    <t>17899061535688</t>
  </si>
  <si>
    <t>17899061426924</t>
  </si>
  <si>
    <t>17899061552005</t>
  </si>
  <si>
    <t>17899061426825</t>
  </si>
  <si>
    <t>17899061552142</t>
  </si>
  <si>
    <t>17899061418301</t>
  </si>
  <si>
    <t>17899061552128</t>
  </si>
  <si>
    <t>17899061552135</t>
  </si>
  <si>
    <t>17899061405042</t>
  </si>
  <si>
    <t>17899061524460</t>
  </si>
  <si>
    <t>17899061524477</t>
  </si>
  <si>
    <t>17899061502291</t>
  </si>
  <si>
    <t>17899061502307</t>
  </si>
  <si>
    <t>17899061427358</t>
  </si>
  <si>
    <t>17899061427365</t>
  </si>
  <si>
    <t>17899061427372</t>
  </si>
  <si>
    <t>17899061418318</t>
  </si>
  <si>
    <t>17899061551176</t>
  </si>
  <si>
    <t>17899061427099</t>
  </si>
  <si>
    <t>17899061426931</t>
  </si>
  <si>
    <t>17899061418325</t>
  </si>
  <si>
    <t>17899061535800</t>
  </si>
  <si>
    <t>17899061551183</t>
  </si>
  <si>
    <t>17899061551190</t>
  </si>
  <si>
    <t>17899061551206</t>
  </si>
  <si>
    <t>17899061409699</t>
  </si>
  <si>
    <t>17899061482548</t>
  </si>
  <si>
    <t>17899061524507</t>
  </si>
  <si>
    <t>17899061408364</t>
  </si>
  <si>
    <t>17899061409729</t>
  </si>
  <si>
    <t>17899061418332</t>
  </si>
  <si>
    <t>17899061504448</t>
  </si>
  <si>
    <t>17899061504479</t>
  </si>
  <si>
    <t>17899061502529</t>
  </si>
  <si>
    <t>17899061551213</t>
  </si>
  <si>
    <t>17899061551220</t>
  </si>
  <si>
    <t>17899061418349</t>
  </si>
  <si>
    <t>17899061542730</t>
  </si>
  <si>
    <t>17899061551237</t>
  </si>
  <si>
    <t>17899061551244</t>
  </si>
  <si>
    <t>17899061551251</t>
  </si>
  <si>
    <t>17899061551268</t>
  </si>
  <si>
    <t>17899061551275</t>
  </si>
  <si>
    <t>17899061551299</t>
  </si>
  <si>
    <t>17899061551312</t>
  </si>
  <si>
    <t>17899061551343</t>
  </si>
  <si>
    <t>17899061482524</t>
  </si>
  <si>
    <t>17899061427242</t>
  </si>
  <si>
    <t>17899061427105</t>
  </si>
  <si>
    <t>17899061427112</t>
  </si>
  <si>
    <t>17899061426948</t>
  </si>
  <si>
    <t>17899061426832</t>
  </si>
  <si>
    <t>17899061551350</t>
  </si>
  <si>
    <t>17899061551367</t>
  </si>
  <si>
    <t>17899061551374</t>
  </si>
  <si>
    <t>17899061551381</t>
  </si>
  <si>
    <t>17899061426955</t>
  </si>
  <si>
    <t>17899061426849</t>
  </si>
  <si>
    <t>17899061418356</t>
  </si>
  <si>
    <t>17899061418363</t>
  </si>
  <si>
    <t>17899061418370</t>
  </si>
  <si>
    <t>17899061418387</t>
  </si>
  <si>
    <t>17899061418394</t>
  </si>
  <si>
    <t>17899061409330</t>
  </si>
  <si>
    <t>17899061501973</t>
  </si>
  <si>
    <t>17899061501997</t>
  </si>
  <si>
    <t>17899061535831</t>
  </si>
  <si>
    <t>17899061502024</t>
  </si>
  <si>
    <t>17899061502314</t>
  </si>
  <si>
    <t>17899061502031</t>
  </si>
  <si>
    <t>17899061409361</t>
  </si>
  <si>
    <t>17899061551398</t>
  </si>
  <si>
    <t>17899061551404</t>
  </si>
  <si>
    <t>17899061551411</t>
  </si>
  <si>
    <t>17899061551428</t>
  </si>
  <si>
    <t>17899061551435</t>
  </si>
  <si>
    <t>17899061551442</t>
  </si>
  <si>
    <t>17899061551459</t>
  </si>
  <si>
    <t>17899061551466</t>
  </si>
  <si>
    <t>17899061551473</t>
  </si>
  <si>
    <t>17899061551480</t>
  </si>
  <si>
    <t>17899061551497</t>
  </si>
  <si>
    <t>17899061551503</t>
  </si>
  <si>
    <t>17899061551510</t>
  </si>
  <si>
    <t>17899061551527</t>
  </si>
  <si>
    <t>17899061551534</t>
  </si>
  <si>
    <t>17899061551541</t>
  </si>
  <si>
    <t>17899061551558</t>
  </si>
  <si>
    <t>17899061551565</t>
  </si>
  <si>
    <t>17899061551572</t>
  </si>
  <si>
    <t>17899061551589</t>
  </si>
  <si>
    <t>17899061551596</t>
  </si>
  <si>
    <t>17899061551602</t>
  </si>
  <si>
    <t>17899061551619</t>
  </si>
  <si>
    <t>17899061551626</t>
  </si>
  <si>
    <t>17899061535923</t>
  </si>
  <si>
    <t>17899061552036</t>
  </si>
  <si>
    <t>17899061552043</t>
  </si>
  <si>
    <t>17899061552050</t>
  </si>
  <si>
    <t>17899061502055</t>
  </si>
  <si>
    <t>17899061551633</t>
  </si>
  <si>
    <t>17899061551640</t>
  </si>
  <si>
    <t>17899061552159</t>
  </si>
  <si>
    <t>17899061418400</t>
  </si>
  <si>
    <t>17899061543546</t>
  </si>
  <si>
    <t>17899061535930</t>
  </si>
  <si>
    <t>17899061551664</t>
  </si>
  <si>
    <t>17899061551671</t>
  </si>
  <si>
    <t>17899061418424</t>
  </si>
  <si>
    <t>17899061409217</t>
  </si>
  <si>
    <t>17899061409231</t>
  </si>
  <si>
    <t>17899061408975</t>
  </si>
  <si>
    <t>17899061408982</t>
  </si>
  <si>
    <t>17899061408999</t>
  </si>
  <si>
    <t>17899061427136</t>
  </si>
  <si>
    <t>17899061427143</t>
  </si>
  <si>
    <t>17899061427150</t>
  </si>
  <si>
    <t>17899061426979</t>
  </si>
  <si>
    <t>17899061409262</t>
  </si>
  <si>
    <t>17899061409293</t>
  </si>
  <si>
    <t>17899061409378</t>
  </si>
  <si>
    <t>17899061427167</t>
  </si>
  <si>
    <t>17899061426986</t>
  </si>
  <si>
    <t>17899061426856</t>
  </si>
  <si>
    <t>17899061427174</t>
  </si>
  <si>
    <t>17899061426993</t>
  </si>
  <si>
    <t>17899061427181</t>
  </si>
  <si>
    <t>17899061409194</t>
  </si>
  <si>
    <t>17899061409200</t>
  </si>
  <si>
    <t>17899061427006</t>
  </si>
  <si>
    <t>17899061426863</t>
  </si>
  <si>
    <t>17899061409286</t>
  </si>
  <si>
    <t>17899061409309</t>
  </si>
  <si>
    <t>17899061409316</t>
  </si>
  <si>
    <t>17899061427198</t>
  </si>
  <si>
    <t>17899061427204</t>
  </si>
  <si>
    <t>17899061427211</t>
  </si>
  <si>
    <t>17899061542907</t>
  </si>
  <si>
    <t>17899061504561</t>
  </si>
  <si>
    <t>17899061551978</t>
  </si>
  <si>
    <t>17899061552074</t>
  </si>
  <si>
    <t>17899061552098</t>
  </si>
  <si>
    <t>17899061552173</t>
  </si>
  <si>
    <t>17899061535954</t>
  </si>
  <si>
    <t>17899061551688</t>
  </si>
  <si>
    <t>17899061535961</t>
  </si>
  <si>
    <t>ADERECO JUNINO BRASIL GRAVATA IMP - ESTAMPAS SORTIDAS - 06X01 - 207078</t>
  </si>
  <si>
    <t>ADERECO JUNINO GRAVATA IMP - ESTAMPAS SORTIDAS - 06X01 - 204347</t>
  </si>
  <si>
    <t>APQ CART JUNINO - 06X12 - 204009</t>
  </si>
  <si>
    <t>APQ GLITTER JUNINO - VARAL DE BANDEIRINHAS - 06X120 - 204348</t>
  </si>
  <si>
    <t>BALAO 3D GLITTER JUNINO BRASIL - 03X01 - 207079</t>
  </si>
  <si>
    <t>BANDEJA JUNINO FOGUEIRA - 03X01 - 204175</t>
  </si>
  <si>
    <t>BOBINA TNT - XADREZ COLORIDO - 01X25 M - 115167</t>
  </si>
  <si>
    <t>BOBINA TNT CELEBRE - ESTAMPADA CORACOES VERMELHOS E DOURADOS - 01X25 M - 129036</t>
  </si>
  <si>
    <t>BOBINA TNT CELEBRE - TE AMO - 01X26 CEN - 129037</t>
  </si>
  <si>
    <t>BOBINA TNT CELEBRE - TE AMO - 01X52 CEN - 129038</t>
  </si>
  <si>
    <t>BOBINA TNT FLAMENGO ESCUDO CLASSICO - 01X52 CEN - 396008</t>
  </si>
  <si>
    <t>BOBINA TNT JUNINO - ESTAMPADA SANTOS - 01X25 M - 204363</t>
  </si>
  <si>
    <t>BOBINA TNT JUNINO - SAO JOAO - 01X26 CEN - 204362</t>
  </si>
  <si>
    <t>BOBINA TNT JUNINO - SAO JOAO - 01X52 CEN - 204361</t>
  </si>
  <si>
    <t>BOBINA TNT JUNINO ARRAIA DOS BAOS - 01X24 CEN - 204148</t>
  </si>
  <si>
    <t>BOBINA TNT MAES - MAE TE AMO - 01X26 CEN - 209115</t>
  </si>
  <si>
    <t>BOBINA TNT MAES - MAE TE AMO - 01X52 CEN - 209116</t>
  </si>
  <si>
    <t>CX SURPRESA IMP JUNINO BALAO - 03X06 - 204152</t>
  </si>
  <si>
    <t>CX SURPRESA IMP JUNINO BARRAQUINHA - 03X06 - 204214</t>
  </si>
  <si>
    <t>ENF FIORATA GLITTER BRASIL - VERDE AMARELO - 03X01 - 207080</t>
  </si>
  <si>
    <t>ENF FIORATA GLITTER FESTAS - COLORIDO - 03X01 - 108075</t>
  </si>
  <si>
    <t>ENF LEQUE CRUZADO GLITTER BRASIL - VERDE AMARELO - 03X01 - 207081</t>
  </si>
  <si>
    <t>ENF LEQUE CRUZADO GLITTER FESTAS - COLORIDO - 03X01 - 108076</t>
  </si>
  <si>
    <t>ENF PENDURAR FESTAS - CORRENTE COLORIDA - 06X01 - 108077</t>
  </si>
  <si>
    <t>ENF PQ JUNINO NOVO - FOGUEIRA - 03X01 - 204250</t>
  </si>
  <si>
    <t>FAIXA IMP JUNINO BRASIL - FESTA JUNINA - 03X01 - 207082</t>
  </si>
  <si>
    <t>FORMINHA SWEET A - MILHO JUNINO - 01X24 - 204360</t>
  </si>
  <si>
    <t>FORMINHA SWEET B - PAPEL JUNINO CHAPEU - 01X30 - 204159</t>
  </si>
  <si>
    <t>JOGO AMERICANO EVA IMP GIRASSOL - 05X02 - 112046</t>
  </si>
  <si>
    <t>JOGO AMERICANO EVA IMP JUNINO - ARRAIA BAO - 05X02 - 204340</t>
  </si>
  <si>
    <t>KIT BOBINAS TNT JUNINO - TIPO FAIXA 33CM - BANDEIRINHAS - 04X25 M - 204341</t>
  </si>
  <si>
    <t>KIT BOBINAS TNT JUNINO - TIPO FAIXA 33CM - RETALHOS FLORAL - 04X25 M - 204342</t>
  </si>
  <si>
    <t>KIT FESTA ECONOMICO JUNINO - ARRAIA - 06X01 - 204349</t>
  </si>
  <si>
    <t>KIT PAINEIS IMP JUNINO BRASIL - 03X01 - 207092</t>
  </si>
  <si>
    <t>KIT PAINEIS IMP PQ JUNINO BRASIL - 03X01 - 207093</t>
  </si>
  <si>
    <t>KIT PLACAS CART JUNINO - 03X01 - 204117</t>
  </si>
  <si>
    <t>MINI PAINEL JUNINO BRASIL - BALAO VERDE AMARELO - 06X01 - 207083</t>
  </si>
  <si>
    <t>NUMERO LUXO GLITTER PRATA 3 - 05X01 - 601727</t>
  </si>
  <si>
    <t>NUMERO LUXO GLITTER PRATA 4 - 05X01 - 601728</t>
  </si>
  <si>
    <t>NUMERO LUXO GLITTER PRATA 5 - 05X01 - 601729</t>
  </si>
  <si>
    <t>NUMERO LUXO GLITTER PRATA 7 - 05X01 - 601731</t>
  </si>
  <si>
    <t>NUMERO LUXO GLITTER PRATA 8 - 05X01 - 601732</t>
  </si>
  <si>
    <t>NUMERO LUXO GLITTER PRATA 9 - 05X01 - 601733</t>
  </si>
  <si>
    <t>PAINEL IMP FAIXA JUNINO - ARRAIA - 03X01 - 204350</t>
  </si>
  <si>
    <t>PAINEL IMP FAIXA JUNINO - BEM VINDOS - 03X01 - 204351</t>
  </si>
  <si>
    <t>PAINEL IMP FAIXA JUNINO - FESTA JUNINA - 03X01 - 204352</t>
  </si>
  <si>
    <t>PAINEL IMP JUNINO - CORACAO EU AMO FESTA JUNINA - 03X01 - 204353</t>
  </si>
  <si>
    <t>PAINEL JUNINO BRASIL - ARRAIA - 03X01 - 207084</t>
  </si>
  <si>
    <t>PAINEL JUNINO BRASIL - BEM VINDOS - 03X01 - 207085</t>
  </si>
  <si>
    <t>PAINEL JUNINO BRASIL - MENINA CAIPIRA LOIRA - 03X01 - 207086</t>
  </si>
  <si>
    <t>PAINEL JUNINO BRASIL - MENINA CAIPIRA MORENA - 03X01 - 207087</t>
  </si>
  <si>
    <t>PAINEL JUNINO BRASIL - MENINO CAIPIRA - 03X01 - 207088</t>
  </si>
  <si>
    <t>PAINEL P/ FOTO JUNINO - FOTAO ARRETADO - 03X01 - 204354</t>
  </si>
  <si>
    <t>PAINEL P/ FOTO JUNINO BRASIL - FESTAO BAO - 03X01 - 207089</t>
  </si>
  <si>
    <t>PAINEL TNT CELEBRE - TE AMO - 03X01 - 129044</t>
  </si>
  <si>
    <t>PAINEL TNT JUNINO - SAO JOAO - 03X01 - 204364</t>
  </si>
  <si>
    <t>PAINEL TNT JUNINO ARRAIA DOS BAOS - 03X01 - 204162</t>
  </si>
  <si>
    <t>PAINEL TNT MAES - MAE TE AMO - 03X01 - 209122</t>
  </si>
  <si>
    <t>PCT BIG ENF GLITTER JUNINO - FESTA JUNINA - LARANJA - 10X01 - 204355</t>
  </si>
  <si>
    <t>PCT BIG ENF GLITTER PQ JUNINO - FOGUEIRA E BANDEIRINHAS - 30X01 - 204356</t>
  </si>
  <si>
    <t>PCT BIG ENF GLITTER PQ JUNINO BRASIL - BALAO SORT - 30X01 - 207091</t>
  </si>
  <si>
    <t>PCT BIG ENF IMP JUNINO - FESTA JUNINA - 10X01 - 204357</t>
  </si>
  <si>
    <t>PCT BIG ENF IMP PEND PLAQUINHAS JUNINO - EITA ARRAIA BAO - 10X01 - 204358</t>
  </si>
  <si>
    <t>PCT BIG ENF IMP PQ JUNINO - CORACAO EU AMO FESTA JUNINA - 30X01 - 204359</t>
  </si>
  <si>
    <t>PCT BIG ENF IMP PQ JUNINO BRASIL - CRIANCAS SORT - 30X01 - 207090</t>
  </si>
  <si>
    <t>PCT BIG KIT ENF GLITTER PQ CELEBRE - PALAVRAS SORTIDAS - PRATA - 30X01 - 129052</t>
  </si>
  <si>
    <t>ZS JUNINO CHAPEU PALHA DESFIADO - 06X01 - 654005</t>
  </si>
  <si>
    <t>ZS KIT TRES SANTOS EM PLASTICO - 03X03 - 651038</t>
  </si>
  <si>
    <t>ZZ BALAO METAL BIGODE 35 POL - 20X01 - 611070</t>
  </si>
  <si>
    <t>ZZ BALAO METAL CORACAO 18 POL - AZUL - 20X01 - 611001</t>
  </si>
  <si>
    <t>ZZ BALAO METAL CORACAO 18 POL - AZUL CLARO - 20X01 - 611038</t>
  </si>
  <si>
    <t>ZZ BALAO METAL CORACAO 18 POL - BRANCO BEIJO TE AMO - 20X01 - 611040</t>
  </si>
  <si>
    <t>ZZ BALAO METAL CORACAO 18 POL - DOURADO - 20X01 - 611002</t>
  </si>
  <si>
    <t>ZZ BALAO METAL CORACAO 18 POL - PINK - 20X01 - 611043</t>
  </si>
  <si>
    <t>ZZ BALAO METAL CORACAO 18 POL - PRATA - 20X01 - 611003</t>
  </si>
  <si>
    <t>ZZ BALAO METAL CORACAO 18 POL - ROSA CLARO - 20X01 - 611004</t>
  </si>
  <si>
    <t>ZZ BALAO METAL CORACAO 18 POL - VERMELHO - 20X01 - 611005</t>
  </si>
  <si>
    <t>ZZ BALAO METAL CORACAO 18 POL - VERMELHO CORACOES PINK TE AMO - 20X01 - 611048</t>
  </si>
  <si>
    <t>ZZ BALAO METAL CORACAO 18 POL - VERMELHO CORACOES TE AMO - 20X01 - 611050</t>
  </si>
  <si>
    <t>ZZ BALAO METAL CORACAO 18 POL - VERMELHO FLECHA TE AMO - 20X01 - 611054</t>
  </si>
  <si>
    <t>ZZ BALAO METAL CORACAO 18 POL - VERMELHO TE AMO BRANCO - 20X01 - 611052</t>
  </si>
  <si>
    <t>ZZ BALAO METAL CORACAO DUAS TACAS 23 POL - VERMELHO TE AMO - 20X01 - 611059</t>
  </si>
  <si>
    <t>ZZ BALAO METAL DOIS CORACOES 30 POL - VERMELHO I LOVE YOU - 20X01 - 611060</t>
  </si>
  <si>
    <t>ZZ BALAO METAL KIT TE AMO 7 POL - VERMELHO - 20X01 - 611062</t>
  </si>
  <si>
    <t>ZZ BALAO METAL TRES CORACOES 30 POL - VERMELHO I LOVE YOU - 20X01 - 611068</t>
  </si>
  <si>
    <t>ZZ ENFEITE ESPANTALHO NA VARETA - 12X01 - 671097</t>
  </si>
  <si>
    <t>ZZ ENFEITE PORTA ESPANTALHO - 01X01 - 671098</t>
  </si>
  <si>
    <t>207.101.131.078</t>
  </si>
  <si>
    <t>207078</t>
  </si>
  <si>
    <t>204.101.131.347</t>
  </si>
  <si>
    <t>204347</t>
  </si>
  <si>
    <t>204.101.118.348</t>
  </si>
  <si>
    <t>204348</t>
  </si>
  <si>
    <t>207.101.101.079</t>
  </si>
  <si>
    <t>207079</t>
  </si>
  <si>
    <t>115.602.301.167</t>
  </si>
  <si>
    <t>115167</t>
  </si>
  <si>
    <t>129.602.301.036</t>
  </si>
  <si>
    <t>129036</t>
  </si>
  <si>
    <t>129.602.301.037</t>
  </si>
  <si>
    <t>129037</t>
  </si>
  <si>
    <t>129.602.301.038</t>
  </si>
  <si>
    <t>129038</t>
  </si>
  <si>
    <t>204.602.301.363</t>
  </si>
  <si>
    <t>204363</t>
  </si>
  <si>
    <t>204.602.301.362</t>
  </si>
  <si>
    <t>204362</t>
  </si>
  <si>
    <t>204.602.301.361</t>
  </si>
  <si>
    <t>204361</t>
  </si>
  <si>
    <t>204.602.301.148</t>
  </si>
  <si>
    <t>204148</t>
  </si>
  <si>
    <t>209.602.301.115</t>
  </si>
  <si>
    <t>209115</t>
  </si>
  <si>
    <t>209.602.301.116</t>
  </si>
  <si>
    <t>209116</t>
  </si>
  <si>
    <t>204.101.112.214</t>
  </si>
  <si>
    <t>204214</t>
  </si>
  <si>
    <t>207.101.101.080</t>
  </si>
  <si>
    <t>207080</t>
  </si>
  <si>
    <t>108.101.101.075</t>
  </si>
  <si>
    <t>108075</t>
  </si>
  <si>
    <t>207.101.101.081</t>
  </si>
  <si>
    <t>207081</t>
  </si>
  <si>
    <t>108.101.101.076</t>
  </si>
  <si>
    <t>108076</t>
  </si>
  <si>
    <t>108.101.101.077</t>
  </si>
  <si>
    <t>108077</t>
  </si>
  <si>
    <t>207.101.101.082</t>
  </si>
  <si>
    <t>207082</t>
  </si>
  <si>
    <t>204.105.410.360</t>
  </si>
  <si>
    <t>204360</t>
  </si>
  <si>
    <t>112.101.149.046</t>
  </si>
  <si>
    <t>112046</t>
  </si>
  <si>
    <t>204.101.149.340</t>
  </si>
  <si>
    <t>204340</t>
  </si>
  <si>
    <t>204.602.301.341</t>
  </si>
  <si>
    <t>204341</t>
  </si>
  <si>
    <t>204.602.301.342</t>
  </si>
  <si>
    <t>204342</t>
  </si>
  <si>
    <t>204.107.141.349</t>
  </si>
  <si>
    <t>204349</t>
  </si>
  <si>
    <t>207.101.102.092</t>
  </si>
  <si>
    <t>207092</t>
  </si>
  <si>
    <t>207.101.126.093</t>
  </si>
  <si>
    <t>207093</t>
  </si>
  <si>
    <t>204.101.128.117</t>
  </si>
  <si>
    <t>204117</t>
  </si>
  <si>
    <t>207.101.117.083</t>
  </si>
  <si>
    <t>207083</t>
  </si>
  <si>
    <t>601.103.209.727</t>
  </si>
  <si>
    <t>601727</t>
  </si>
  <si>
    <t>601.103.209.728</t>
  </si>
  <si>
    <t>601728</t>
  </si>
  <si>
    <t>601.103.209.729</t>
  </si>
  <si>
    <t>601729</t>
  </si>
  <si>
    <t>601.103.209.731</t>
  </si>
  <si>
    <t>601731</t>
  </si>
  <si>
    <t>601.103.209.732</t>
  </si>
  <si>
    <t>601732</t>
  </si>
  <si>
    <t>601.103.209.733</t>
  </si>
  <si>
    <t>601733</t>
  </si>
  <si>
    <t>204.101.145.350</t>
  </si>
  <si>
    <t>204350</t>
  </si>
  <si>
    <t>204.101.145.351</t>
  </si>
  <si>
    <t>204351</t>
  </si>
  <si>
    <t>204.101.145.352</t>
  </si>
  <si>
    <t>204352</t>
  </si>
  <si>
    <t>204.101.145.353</t>
  </si>
  <si>
    <t>204353</t>
  </si>
  <si>
    <t>207.101.104.084</t>
  </si>
  <si>
    <t>207084</t>
  </si>
  <si>
    <t>207.101.104.085</t>
  </si>
  <si>
    <t>207085</t>
  </si>
  <si>
    <t>207.101.104.086</t>
  </si>
  <si>
    <t>207086</t>
  </si>
  <si>
    <t>207.101.104.087</t>
  </si>
  <si>
    <t>207087</t>
  </si>
  <si>
    <t>207.101.104.088</t>
  </si>
  <si>
    <t>207088</t>
  </si>
  <si>
    <t>204.101.105.354</t>
  </si>
  <si>
    <t>204354</t>
  </si>
  <si>
    <t>207.101.105.089</t>
  </si>
  <si>
    <t>207089</t>
  </si>
  <si>
    <t>129.102.302.044</t>
  </si>
  <si>
    <t>129044</t>
  </si>
  <si>
    <t>204.102.302.364</t>
  </si>
  <si>
    <t>204364</t>
  </si>
  <si>
    <t>204.102.302.162</t>
  </si>
  <si>
    <t>204162</t>
  </si>
  <si>
    <t>209.102.302.122</t>
  </si>
  <si>
    <t>209122</t>
  </si>
  <si>
    <t>204.101.110.355</t>
  </si>
  <si>
    <t>204355</t>
  </si>
  <si>
    <t>204.101.110.356</t>
  </si>
  <si>
    <t>204356</t>
  </si>
  <si>
    <t>207.101.110.091</t>
  </si>
  <si>
    <t>207091</t>
  </si>
  <si>
    <t>204.101.110.357</t>
  </si>
  <si>
    <t>204357</t>
  </si>
  <si>
    <t>204.101.110.358</t>
  </si>
  <si>
    <t>204358</t>
  </si>
  <si>
    <t>204.101.110.359</t>
  </si>
  <si>
    <t>204359</t>
  </si>
  <si>
    <t>207.101.110.090</t>
  </si>
  <si>
    <t>207090</t>
  </si>
  <si>
    <t>654.606.601.005</t>
  </si>
  <si>
    <t>654005</t>
  </si>
  <si>
    <t>651.606.601.038</t>
  </si>
  <si>
    <t>651038</t>
  </si>
  <si>
    <t>611.609.653.070</t>
  </si>
  <si>
    <t>611070</t>
  </si>
  <si>
    <t>611.609.653.001</t>
  </si>
  <si>
    <t>611001</t>
  </si>
  <si>
    <t>611.609.653.038</t>
  </si>
  <si>
    <t>611038</t>
  </si>
  <si>
    <t>611.609.653.040</t>
  </si>
  <si>
    <t>611040</t>
  </si>
  <si>
    <t>611.609.653.002</t>
  </si>
  <si>
    <t>611002</t>
  </si>
  <si>
    <t>611.609.653.043</t>
  </si>
  <si>
    <t>611043</t>
  </si>
  <si>
    <t>611.609.653.003</t>
  </si>
  <si>
    <t>611003</t>
  </si>
  <si>
    <t>611.609.653.004</t>
  </si>
  <si>
    <t>611004</t>
  </si>
  <si>
    <t>611.609.653.005</t>
  </si>
  <si>
    <t>611005</t>
  </si>
  <si>
    <t>611.609.653.048</t>
  </si>
  <si>
    <t>611048</t>
  </si>
  <si>
    <t>611.609.653.050</t>
  </si>
  <si>
    <t>611050</t>
  </si>
  <si>
    <t>611.609.653.054</t>
  </si>
  <si>
    <t>611054</t>
  </si>
  <si>
    <t>611.609.653.052</t>
  </si>
  <si>
    <t>611052</t>
  </si>
  <si>
    <t>611.609.653.059</t>
  </si>
  <si>
    <t>611059</t>
  </si>
  <si>
    <t>611.609.653.060</t>
  </si>
  <si>
    <t>611060</t>
  </si>
  <si>
    <t>611.609.653.062</t>
  </si>
  <si>
    <t>611062</t>
  </si>
  <si>
    <t>611.609.653.068</t>
  </si>
  <si>
    <t>611068</t>
  </si>
  <si>
    <t>671.606.602.097</t>
  </si>
  <si>
    <t>671097</t>
  </si>
  <si>
    <t>671.606.602.098</t>
  </si>
  <si>
    <t>671098</t>
  </si>
  <si>
    <t>7899061427726</t>
  </si>
  <si>
    <t>7899061427573</t>
  </si>
  <si>
    <t>7899061427580</t>
  </si>
  <si>
    <t>7899061427733</t>
  </si>
  <si>
    <t>7899061427948</t>
  </si>
  <si>
    <t>7899061427047</t>
  </si>
  <si>
    <t>7899061427054</t>
  </si>
  <si>
    <t>7899061427061</t>
  </si>
  <si>
    <t>7899061427924</t>
  </si>
  <si>
    <t>7899061427917</t>
  </si>
  <si>
    <t>7899061427900</t>
  </si>
  <si>
    <t>7899061524371</t>
  </si>
  <si>
    <t>7899061426897</t>
  </si>
  <si>
    <t>7899061426903</t>
  </si>
  <si>
    <t>7899061542719</t>
  </si>
  <si>
    <t>7899061427740</t>
  </si>
  <si>
    <t>7899061427702</t>
  </si>
  <si>
    <t>7899061427757</t>
  </si>
  <si>
    <t>7899061427719</t>
  </si>
  <si>
    <t>7899061427856</t>
  </si>
  <si>
    <t>7899061427764</t>
  </si>
  <si>
    <t>7899061427894</t>
  </si>
  <si>
    <t>7899061427320</t>
  </si>
  <si>
    <t>7899061427313</t>
  </si>
  <si>
    <t>7899061427337</t>
  </si>
  <si>
    <t>7899061427344</t>
  </si>
  <si>
    <t>7899061427597</t>
  </si>
  <si>
    <t>7899061427870</t>
  </si>
  <si>
    <t>7899061427887</t>
  </si>
  <si>
    <t>7899061427771</t>
  </si>
  <si>
    <t>7899061405984</t>
  </si>
  <si>
    <t>7899061405991</t>
  </si>
  <si>
    <t>7899061406004</t>
  </si>
  <si>
    <t>7899061406028</t>
  </si>
  <si>
    <t>7899061406035</t>
  </si>
  <si>
    <t>7899061406042</t>
  </si>
  <si>
    <t>7899061427603</t>
  </si>
  <si>
    <t>7899061427610</t>
  </si>
  <si>
    <t>7899061427627</t>
  </si>
  <si>
    <t>7899061427634</t>
  </si>
  <si>
    <t>7899061427788</t>
  </si>
  <si>
    <t>7899061427795</t>
  </si>
  <si>
    <t>7899061427801</t>
  </si>
  <si>
    <t>7899061427818</t>
  </si>
  <si>
    <t>7899061427825</t>
  </si>
  <si>
    <t>7899061427641</t>
  </si>
  <si>
    <t>7899061427832</t>
  </si>
  <si>
    <t>7899061427122</t>
  </si>
  <si>
    <t>7899061427931</t>
  </si>
  <si>
    <t>7899061524517</t>
  </si>
  <si>
    <t>7899061426965</t>
  </si>
  <si>
    <t>7899061427658</t>
  </si>
  <si>
    <t>7899061427665</t>
  </si>
  <si>
    <t>7899061427863</t>
  </si>
  <si>
    <t>7899061427672</t>
  </si>
  <si>
    <t>7899061427689</t>
  </si>
  <si>
    <t>7899061427696</t>
  </si>
  <si>
    <t>7899061427849</t>
  </si>
  <si>
    <t>7899061551803</t>
  </si>
  <si>
    <t>7899061483715</t>
  </si>
  <si>
    <t>7899061427290</t>
  </si>
  <si>
    <t>7899061400866</t>
  </si>
  <si>
    <t>7899061401313</t>
  </si>
  <si>
    <t>7899061401337</t>
  </si>
  <si>
    <t>7899061400873</t>
  </si>
  <si>
    <t>7899061401368</t>
  </si>
  <si>
    <t>7899061400880</t>
  </si>
  <si>
    <t>7899061400897</t>
  </si>
  <si>
    <t>7899061400903</t>
  </si>
  <si>
    <t>7899061401412</t>
  </si>
  <si>
    <t>7899061401436</t>
  </si>
  <si>
    <t>7899061401474</t>
  </si>
  <si>
    <t>7899061401450</t>
  </si>
  <si>
    <t>7899061401528</t>
  </si>
  <si>
    <t>7899061401535</t>
  </si>
  <si>
    <t>7899061401559</t>
  </si>
  <si>
    <t>7899061401610</t>
  </si>
  <si>
    <t>7899061427276</t>
  </si>
  <si>
    <t>7899061427283</t>
  </si>
  <si>
    <t>7899061421878</t>
  </si>
  <si>
    <t>17899061427723</t>
  </si>
  <si>
    <t>17899061427570</t>
  </si>
  <si>
    <t>17899061427587</t>
  </si>
  <si>
    <t>17899061427730</t>
  </si>
  <si>
    <t>17899061542716</t>
  </si>
  <si>
    <t>17899061427747</t>
  </si>
  <si>
    <t>17899061427709</t>
  </si>
  <si>
    <t>17899061427754</t>
  </si>
  <si>
    <t>17899061427716</t>
  </si>
  <si>
    <t>17899061427853</t>
  </si>
  <si>
    <t>17899061427761</t>
  </si>
  <si>
    <t>17899061427327</t>
  </si>
  <si>
    <t>17899061427310</t>
  </si>
  <si>
    <t>17899061427334</t>
  </si>
  <si>
    <t>17899061427341</t>
  </si>
  <si>
    <t>17899061427594</t>
  </si>
  <si>
    <t>17899061427877</t>
  </si>
  <si>
    <t>17899061427884</t>
  </si>
  <si>
    <t>17899061501966</t>
  </si>
  <si>
    <t>17899061427778</t>
  </si>
  <si>
    <t>17899061405981</t>
  </si>
  <si>
    <t>17899061405998</t>
  </si>
  <si>
    <t>17899061406001</t>
  </si>
  <si>
    <t>17899061406025</t>
  </si>
  <si>
    <t>17899061406032</t>
  </si>
  <si>
    <t>17899061406049</t>
  </si>
  <si>
    <t>17899061427600</t>
  </si>
  <si>
    <t>17899061427617</t>
  </si>
  <si>
    <t>17899061427624</t>
  </si>
  <si>
    <t>17899061427631</t>
  </si>
  <si>
    <t>17899061427785</t>
  </si>
  <si>
    <t>17899061427792</t>
  </si>
  <si>
    <t>17899061427808</t>
  </si>
  <si>
    <t>17899061427815</t>
  </si>
  <si>
    <t>17899061427822</t>
  </si>
  <si>
    <t>17899061427648</t>
  </si>
  <si>
    <t>17899061427839</t>
  </si>
  <si>
    <t>17899061427129</t>
  </si>
  <si>
    <t>17899061427938</t>
  </si>
  <si>
    <t>17899061524514</t>
  </si>
  <si>
    <t>17899061426962</t>
  </si>
  <si>
    <t>17899061427655</t>
  </si>
  <si>
    <t>17899061427662</t>
  </si>
  <si>
    <t>17899061427860</t>
  </si>
  <si>
    <t>17899061427679</t>
  </si>
  <si>
    <t>17899061427686</t>
  </si>
  <si>
    <t>17899061427693</t>
  </si>
  <si>
    <t>17899061427846</t>
  </si>
  <si>
    <t>17899061551800</t>
  </si>
  <si>
    <t>17899061483712</t>
  </si>
  <si>
    <t>17899061427297</t>
  </si>
  <si>
    <t>17899061400863</t>
  </si>
  <si>
    <t>17899061401310</t>
  </si>
  <si>
    <t>17899061401334</t>
  </si>
  <si>
    <t>17899061400870</t>
  </si>
  <si>
    <t>17899061401365</t>
  </si>
  <si>
    <t>17899061400887</t>
  </si>
  <si>
    <t>17899061400894</t>
  </si>
  <si>
    <t>17899061400900</t>
  </si>
  <si>
    <t>17899061401419</t>
  </si>
  <si>
    <t>17899061401433</t>
  </si>
  <si>
    <t>17899061401471</t>
  </si>
  <si>
    <t>17899061401457</t>
  </si>
  <si>
    <t>17899061401525</t>
  </si>
  <si>
    <t>17899061401532</t>
  </si>
  <si>
    <t>17899061401556</t>
  </si>
  <si>
    <t>17899061401617</t>
  </si>
  <si>
    <t>17899061427273</t>
  </si>
  <si>
    <t>17899061427280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</si>
</sst>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&quot;.&quot;000&quot;.&quot;000&quot;/&quot;0000\-00"/>
    <numFmt numFmtId="166" formatCode="\(00\)"/>
    <numFmt numFmtId="167" formatCode="0000\-0000"/>
    <numFmt numFmtId="168" formatCode="00000"/>
    <numFmt numFmtId="169" formatCode="##&quot;.&quot;##&quot;.&quot;####"/>
    <numFmt numFmtId="170" formatCode="#0.00"/>
    <numFmt numFmtId="171" formatCode="0.0%"/>
    <numFmt numFmtId="172" formatCode="0.0000%"/>
  </numFmts>
  <fonts count="30" x14ac:knownFonts="1">
    <font>
      <sz val="6"/>
      <color indexed="8"/>
      <name val="Courier New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indexed="8"/>
      <name val="Courier New"/>
      <family val="2"/>
    </font>
    <font>
      <sz val="6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6"/>
      <color theme="0"/>
      <name val="Courier New"/>
      <family val="3"/>
    </font>
    <font>
      <sz val="10"/>
      <color indexed="8"/>
      <name val="Courier New"/>
      <family val="2"/>
    </font>
    <font>
      <sz val="11"/>
      <name val="Calibri"/>
      <family val="2"/>
    </font>
    <font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8CCE4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CE6F1"/>
      </left>
      <right/>
      <top style="thin">
        <color rgb="FFDCE6F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B8CCE4"/>
      </left>
      <right/>
      <top style="thin">
        <color rgb="FFB8CCE4"/>
      </top>
      <bottom/>
      <diagonal/>
    </border>
  </borders>
  <cellStyleXfs count="48">
    <xf numFmtId="0" fontId="0" fillId="0" borderId="0" applyNumberFormat="0" applyFill="0" applyBorder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28" fillId="0" borderId="0">
      <alignment horizontal="right" wrapText="1"/>
    </xf>
    <xf numFmtId="0" fontId="28" fillId="0" borderId="0">
      <alignment horizontal="right" wrapText="1"/>
    </xf>
    <xf numFmtId="170" fontId="29" fillId="0" borderId="0">
      <alignment horizontal="right" wrapText="1"/>
    </xf>
  </cellStyleXfs>
  <cellXfs count="130">
    <xf numFmtId="0" fontId="0" fillId="0" borderId="0" xfId="0"/>
    <xf numFmtId="0" fontId="0" fillId="0" borderId="0" xfId="0" applyAlignment="1">
      <alignment horizontal="center"/>
    </xf>
    <xf numFmtId="0" fontId="20" fillId="0" borderId="29" xfId="0" applyFont="1" applyBorder="1" applyAlignment="1" applyProtection="1">
      <alignment horizontal="left" indent="1"/>
      <protection locked="0"/>
    </xf>
    <xf numFmtId="168" fontId="20" fillId="0" borderId="34" xfId="0" quotePrefix="1" applyNumberFormat="1" applyFont="1" applyBorder="1" applyAlignment="1" applyProtection="1">
      <alignment horizontal="center"/>
      <protection locked="0"/>
    </xf>
    <xf numFmtId="0" fontId="20" fillId="0" borderId="35" xfId="0" applyFont="1" applyBorder="1" applyAlignment="1" applyProtection="1">
      <alignment horizontal="center"/>
      <protection locked="0"/>
    </xf>
    <xf numFmtId="0" fontId="20" fillId="35" borderId="35" xfId="0" applyFont="1" applyFill="1" applyBorder="1" applyProtection="1">
      <protection hidden="1"/>
    </xf>
    <xf numFmtId="164" fontId="20" fillId="35" borderId="35" xfId="43" applyFont="1" applyFill="1" applyBorder="1" applyAlignment="1" applyProtection="1">
      <alignment horizontal="center"/>
      <protection hidden="1"/>
    </xf>
    <xf numFmtId="44" fontId="20" fillId="35" borderId="35" xfId="0" applyNumberFormat="1" applyFont="1" applyFill="1" applyBorder="1" applyAlignment="1" applyProtection="1">
      <alignment horizontal="center"/>
      <protection hidden="1"/>
    </xf>
    <xf numFmtId="44" fontId="20" fillId="38" borderId="36" xfId="0" applyNumberFormat="1" applyFont="1" applyFill="1" applyBorder="1" applyAlignment="1" applyProtection="1">
      <alignment horizontal="center"/>
      <protection hidden="1"/>
    </xf>
    <xf numFmtId="0" fontId="20" fillId="35" borderId="35" xfId="0" applyFont="1" applyFill="1" applyBorder="1" applyAlignment="1" applyProtection="1">
      <alignment horizontal="center"/>
      <protection hidden="1"/>
    </xf>
    <xf numFmtId="169" fontId="20" fillId="35" borderId="37" xfId="0" applyNumberFormat="1" applyFont="1" applyFill="1" applyBorder="1" applyAlignment="1" applyProtection="1">
      <alignment horizontal="center"/>
      <protection hidden="1"/>
    </xf>
    <xf numFmtId="0" fontId="19" fillId="34" borderId="0" xfId="0" applyFont="1" applyFill="1" applyProtection="1">
      <protection hidden="1"/>
    </xf>
    <xf numFmtId="0" fontId="19" fillId="0" borderId="0" xfId="0" applyFont="1" applyProtection="1">
      <protection hidden="1"/>
    </xf>
    <xf numFmtId="0" fontId="20" fillId="34" borderId="0" xfId="0" applyFont="1" applyFill="1" applyProtection="1">
      <protection hidden="1"/>
    </xf>
    <xf numFmtId="0" fontId="20" fillId="0" borderId="0" xfId="0" applyFont="1" applyProtection="1">
      <protection hidden="1"/>
    </xf>
    <xf numFmtId="0" fontId="21" fillId="35" borderId="23" xfId="0" applyFont="1" applyFill="1" applyBorder="1" applyAlignment="1" applyProtection="1">
      <alignment horizontal="left" vertical="center" indent="1"/>
      <protection hidden="1"/>
    </xf>
    <xf numFmtId="0" fontId="21" fillId="35" borderId="20" xfId="0" applyFont="1" applyFill="1" applyBorder="1" applyAlignment="1" applyProtection="1">
      <alignment horizontal="left" vertical="center" indent="1"/>
      <protection hidden="1"/>
    </xf>
    <xf numFmtId="0" fontId="21" fillId="35" borderId="38" xfId="0" applyFont="1" applyFill="1" applyBorder="1" applyAlignment="1" applyProtection="1">
      <alignment horizontal="left" vertical="center" indent="1"/>
      <protection hidden="1"/>
    </xf>
    <xf numFmtId="0" fontId="21" fillId="35" borderId="28" xfId="0" applyFont="1" applyFill="1" applyBorder="1" applyAlignment="1" applyProtection="1">
      <alignment horizontal="left" vertical="center" indent="1"/>
      <protection hidden="1"/>
    </xf>
    <xf numFmtId="0" fontId="19" fillId="34" borderId="0" xfId="0" applyFont="1" applyFill="1" applyBorder="1" applyProtection="1">
      <protection hidden="1"/>
    </xf>
    <xf numFmtId="164" fontId="20" fillId="36" borderId="12" xfId="43" applyFont="1" applyFill="1" applyBorder="1" applyAlignment="1" applyProtection="1">
      <alignment horizontal="left" vertical="center" indent="1"/>
      <protection hidden="1"/>
    </xf>
    <xf numFmtId="0" fontId="19" fillId="36" borderId="12" xfId="0" applyFont="1" applyFill="1" applyBorder="1" applyProtection="1">
      <protection hidden="1"/>
    </xf>
    <xf numFmtId="0" fontId="19" fillId="0" borderId="0" xfId="0" applyFont="1" applyBorder="1" applyProtection="1">
      <protection hidden="1"/>
    </xf>
    <xf numFmtId="164" fontId="20" fillId="36" borderId="0" xfId="43" applyFont="1" applyFill="1" applyBorder="1" applyAlignment="1" applyProtection="1">
      <alignment horizontal="left" vertical="center" indent="1"/>
      <protection hidden="1"/>
    </xf>
    <xf numFmtId="0" fontId="19" fillId="36" borderId="0" xfId="0" applyFont="1" applyFill="1" applyBorder="1" applyProtection="1">
      <protection hidden="1"/>
    </xf>
    <xf numFmtId="9" fontId="20" fillId="36" borderId="41" xfId="44" applyFont="1" applyFill="1" applyBorder="1" applyAlignment="1" applyProtection="1">
      <alignment horizontal="left" vertical="center" indent="1"/>
      <protection hidden="1"/>
    </xf>
    <xf numFmtId="0" fontId="19" fillId="36" borderId="41" xfId="0" applyFont="1" applyFill="1" applyBorder="1" applyProtection="1">
      <protection hidden="1"/>
    </xf>
    <xf numFmtId="0" fontId="19" fillId="34" borderId="0" xfId="0" applyFont="1" applyFill="1" applyAlignment="1" applyProtection="1">
      <alignment vertical="center"/>
      <protection hidden="1"/>
    </xf>
    <xf numFmtId="0" fontId="24" fillId="36" borderId="25" xfId="0" applyFont="1" applyFill="1" applyBorder="1" applyAlignment="1" applyProtection="1">
      <alignment horizontal="center" vertical="center"/>
      <protection hidden="1"/>
    </xf>
    <xf numFmtId="0" fontId="24" fillId="36" borderId="26" xfId="0" applyFont="1" applyFill="1" applyBorder="1" applyAlignment="1" applyProtection="1">
      <alignment horizontal="center" vertical="center"/>
      <protection hidden="1"/>
    </xf>
    <xf numFmtId="0" fontId="24" fillId="37" borderId="32" xfId="0" applyFont="1" applyFill="1" applyBorder="1" applyAlignment="1" applyProtection="1">
      <alignment horizontal="center" vertical="center"/>
      <protection hidden="1"/>
    </xf>
    <xf numFmtId="0" fontId="24" fillId="36" borderId="27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43" fontId="19" fillId="0" borderId="0" xfId="1" applyFont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left" indent="1"/>
      <protection locked="0"/>
    </xf>
    <xf numFmtId="0" fontId="20" fillId="0" borderId="18" xfId="0" applyFont="1" applyBorder="1" applyAlignment="1" applyProtection="1">
      <alignment horizontal="left" indent="1"/>
      <protection locked="0"/>
    </xf>
    <xf numFmtId="166" fontId="20" fillId="0" borderId="24" xfId="0" applyNumberFormat="1" applyFont="1" applyBorder="1" applyAlignment="1" applyProtection="1">
      <alignment horizontal="left" indent="1"/>
      <protection locked="0"/>
    </xf>
    <xf numFmtId="167" fontId="20" fillId="0" borderId="27" xfId="0" applyNumberFormat="1" applyFont="1" applyBorder="1" applyAlignment="1" applyProtection="1">
      <alignment horizontal="left" indent="1"/>
      <protection locked="0"/>
    </xf>
    <xf numFmtId="44" fontId="20" fillId="35" borderId="36" xfId="0" applyNumberFormat="1" applyFont="1" applyFill="1" applyBorder="1" applyAlignment="1" applyProtection="1">
      <alignment horizontal="center"/>
      <protection hidden="1"/>
    </xf>
    <xf numFmtId="0" fontId="22" fillId="36" borderId="18" xfId="0" applyFont="1" applyFill="1" applyBorder="1" applyAlignment="1" applyProtection="1">
      <alignment horizontal="left" vertical="center"/>
      <protection hidden="1"/>
    </xf>
    <xf numFmtId="164" fontId="22" fillId="36" borderId="24" xfId="43" applyFont="1" applyFill="1" applyBorder="1" applyAlignment="1" applyProtection="1">
      <alignment horizontal="center"/>
      <protection hidden="1"/>
    </xf>
    <xf numFmtId="0" fontId="24" fillId="36" borderId="46" xfId="0" applyFont="1" applyFill="1" applyBorder="1" applyAlignment="1" applyProtection="1">
      <alignment horizontal="center" vertical="center"/>
      <protection hidden="1"/>
    </xf>
    <xf numFmtId="0" fontId="21" fillId="35" borderId="48" xfId="0" applyFont="1" applyFill="1" applyBorder="1" applyAlignment="1" applyProtection="1">
      <alignment horizontal="left" vertical="center" indent="1"/>
      <protection hidden="1"/>
    </xf>
    <xf numFmtId="0" fontId="20" fillId="0" borderId="15" xfId="0" applyFont="1" applyBorder="1" applyAlignment="1" applyProtection="1">
      <alignment horizontal="left" indent="1"/>
      <protection locked="0"/>
    </xf>
    <xf numFmtId="0" fontId="21" fillId="35" borderId="14" xfId="0" applyFont="1" applyFill="1" applyBorder="1" applyAlignment="1" applyProtection="1">
      <alignment horizontal="left" vertical="center" indent="1"/>
      <protection hidden="1"/>
    </xf>
    <xf numFmtId="0" fontId="20" fillId="35" borderId="12" xfId="0" applyFont="1" applyFill="1" applyBorder="1" applyProtection="1">
      <protection hidden="1"/>
    </xf>
    <xf numFmtId="0" fontId="20" fillId="35" borderId="12" xfId="0" applyFont="1" applyFill="1" applyBorder="1" applyAlignment="1" applyProtection="1">
      <alignment horizontal="center"/>
      <protection hidden="1"/>
    </xf>
    <xf numFmtId="164" fontId="20" fillId="35" borderId="12" xfId="43" applyFont="1" applyFill="1" applyBorder="1" applyAlignment="1" applyProtection="1">
      <alignment horizontal="center"/>
      <protection hidden="1"/>
    </xf>
    <xf numFmtId="44" fontId="20" fillId="35" borderId="12" xfId="0" applyNumberFormat="1" applyFont="1" applyFill="1" applyBorder="1" applyAlignment="1" applyProtection="1">
      <alignment horizontal="center"/>
      <protection hidden="1"/>
    </xf>
    <xf numFmtId="44" fontId="20" fillId="38" borderId="39" xfId="0" applyNumberFormat="1" applyFont="1" applyFill="1" applyBorder="1" applyAlignment="1" applyProtection="1">
      <alignment horizontal="center"/>
      <protection hidden="1"/>
    </xf>
    <xf numFmtId="164" fontId="20" fillId="35" borderId="39" xfId="43" applyFont="1" applyFill="1" applyBorder="1" applyAlignment="1" applyProtection="1">
      <alignment horizontal="center"/>
      <protection hidden="1"/>
    </xf>
    <xf numFmtId="169" fontId="20" fillId="35" borderId="16" xfId="0" applyNumberFormat="1" applyFont="1" applyFill="1" applyBorder="1" applyAlignment="1" applyProtection="1">
      <alignment horizontal="center"/>
      <protection hidden="1"/>
    </xf>
    <xf numFmtId="0" fontId="20" fillId="0" borderId="34" xfId="0" applyNumberFormat="1" applyFont="1" applyFill="1" applyBorder="1" applyAlignment="1" applyProtection="1">
      <alignment horizontal="center"/>
      <protection hidden="1"/>
    </xf>
    <xf numFmtId="168" fontId="20" fillId="0" borderId="49" xfId="0" quotePrefix="1" applyNumberFormat="1" applyFont="1" applyBorder="1" applyAlignment="1" applyProtection="1">
      <alignment horizontal="center"/>
      <protection locked="0"/>
    </xf>
    <xf numFmtId="0" fontId="20" fillId="0" borderId="50" xfId="0" applyFont="1" applyBorder="1" applyAlignment="1" applyProtection="1">
      <alignment horizontal="center"/>
      <protection locked="0"/>
    </xf>
    <xf numFmtId="0" fontId="20" fillId="35" borderId="50" xfId="0" applyFont="1" applyFill="1" applyBorder="1" applyProtection="1">
      <protection hidden="1"/>
    </xf>
    <xf numFmtId="0" fontId="20" fillId="35" borderId="50" xfId="0" applyFont="1" applyFill="1" applyBorder="1" applyAlignment="1" applyProtection="1">
      <alignment horizontal="center"/>
      <protection hidden="1"/>
    </xf>
    <xf numFmtId="164" fontId="20" fillId="35" borderId="50" xfId="43" applyFont="1" applyFill="1" applyBorder="1" applyAlignment="1" applyProtection="1">
      <alignment horizontal="center"/>
      <protection hidden="1"/>
    </xf>
    <xf numFmtId="44" fontId="20" fillId="35" borderId="50" xfId="0" applyNumberFormat="1" applyFont="1" applyFill="1" applyBorder="1" applyAlignment="1" applyProtection="1">
      <alignment horizontal="center"/>
      <protection hidden="1"/>
    </xf>
    <xf numFmtId="44" fontId="20" fillId="38" borderId="51" xfId="0" applyNumberFormat="1" applyFont="1" applyFill="1" applyBorder="1" applyAlignment="1" applyProtection="1">
      <alignment horizontal="center"/>
      <protection hidden="1"/>
    </xf>
    <xf numFmtId="44" fontId="20" fillId="35" borderId="51" xfId="0" applyNumberFormat="1" applyFont="1" applyFill="1" applyBorder="1" applyAlignment="1" applyProtection="1">
      <alignment horizontal="center"/>
      <protection hidden="1"/>
    </xf>
    <xf numFmtId="169" fontId="20" fillId="35" borderId="52" xfId="0" applyNumberFormat="1" applyFont="1" applyFill="1" applyBorder="1" applyAlignment="1" applyProtection="1">
      <alignment horizontal="center"/>
      <protection hidden="1"/>
    </xf>
    <xf numFmtId="0" fontId="20" fillId="35" borderId="53" xfId="0" applyFont="1" applyFill="1" applyBorder="1" applyAlignment="1" applyProtection="1">
      <alignment horizontal="center"/>
      <protection hidden="1"/>
    </xf>
    <xf numFmtId="0" fontId="20" fillId="35" borderId="55" xfId="0" applyFont="1" applyFill="1" applyBorder="1" applyAlignment="1" applyProtection="1">
      <alignment horizontal="center"/>
      <protection hidden="1"/>
    </xf>
    <xf numFmtId="0" fontId="20" fillId="35" borderId="56" xfId="0" applyFont="1" applyFill="1" applyBorder="1" applyAlignment="1" applyProtection="1">
      <alignment horizontal="center"/>
      <protection hidden="1"/>
    </xf>
    <xf numFmtId="0" fontId="26" fillId="33" borderId="10" xfId="0" applyFont="1" applyFill="1" applyBorder="1" applyAlignment="1">
      <alignment horizontal="center"/>
    </xf>
    <xf numFmtId="0" fontId="26" fillId="40" borderId="10" xfId="0" applyFont="1" applyFill="1" applyBorder="1" applyAlignment="1">
      <alignment horizontal="center"/>
    </xf>
    <xf numFmtId="0" fontId="0" fillId="41" borderId="57" xfId="0" applyFill="1" applyBorder="1" applyAlignment="1">
      <alignment horizontal="left"/>
    </xf>
    <xf numFmtId="0" fontId="0" fillId="39" borderId="47" xfId="0" applyFill="1" applyBorder="1" applyAlignment="1">
      <alignment horizontal="center"/>
    </xf>
    <xf numFmtId="0" fontId="0" fillId="41" borderId="57" xfId="0" applyFill="1" applyBorder="1" applyAlignment="1">
      <alignment horizontal="center"/>
    </xf>
    <xf numFmtId="0" fontId="27" fillId="0" borderId="0" xfId="0" applyFont="1"/>
    <xf numFmtId="0" fontId="27" fillId="36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4" xfId="0" applyNumberFormat="1" applyFont="1" applyBorder="1" applyAlignment="1">
      <alignment horizontal="center"/>
    </xf>
    <xf numFmtId="0" fontId="20" fillId="0" borderId="34" xfId="0" quotePrefix="1" applyNumberFormat="1" applyFont="1" applyFill="1" applyBorder="1" applyAlignment="1" applyProtection="1">
      <alignment horizontal="center"/>
      <protection locked="0"/>
    </xf>
    <xf numFmtId="0" fontId="20" fillId="0" borderId="34" xfId="0" quotePrefix="1" applyNumberFormat="1" applyFont="1" applyBorder="1" applyAlignment="1" applyProtection="1">
      <alignment horizontal="center"/>
      <protection locked="0"/>
    </xf>
    <xf numFmtId="0" fontId="0" fillId="41" borderId="57" xfId="0" applyNumberFormat="1" applyFill="1" applyBorder="1" applyAlignment="1">
      <alignment horizontal="center"/>
    </xf>
    <xf numFmtId="0" fontId="20" fillId="0" borderId="34" xfId="0" quotePrefix="1" applyNumberFormat="1" applyFont="1" applyBorder="1" applyAlignment="1">
      <alignment horizontal="center"/>
    </xf>
    <xf numFmtId="0" fontId="0" fillId="41" borderId="57" xfId="0" quotePrefix="1" applyFill="1" applyBorder="1" applyAlignment="1">
      <alignment horizontal="center"/>
    </xf>
    <xf numFmtId="172" fontId="0" fillId="41" borderId="57" xfId="44" applyNumberFormat="1" applyFont="1" applyFill="1" applyBorder="1" applyAlignment="1">
      <alignment horizontal="center"/>
    </xf>
    <xf numFmtId="171" fontId="20" fillId="35" borderId="12" xfId="44" applyNumberFormat="1" applyFont="1" applyFill="1" applyBorder="1" applyAlignment="1" applyProtection="1">
      <alignment horizontal="center"/>
      <protection hidden="1"/>
    </xf>
    <xf numFmtId="171" fontId="20" fillId="35" borderId="35" xfId="44" applyNumberFormat="1" applyFont="1" applyFill="1" applyBorder="1" applyAlignment="1" applyProtection="1">
      <alignment horizontal="center"/>
      <protection hidden="1"/>
    </xf>
    <xf numFmtId="171" fontId="20" fillId="35" borderId="50" xfId="44" applyNumberFormat="1" applyFont="1" applyFill="1" applyBorder="1" applyAlignment="1" applyProtection="1">
      <alignment horizontal="center"/>
      <protection hidden="1"/>
    </xf>
    <xf numFmtId="0" fontId="21" fillId="35" borderId="11" xfId="0" applyFont="1" applyFill="1" applyBorder="1" applyAlignment="1" applyProtection="1">
      <alignment horizontal="left" vertical="center" indent="2"/>
      <protection hidden="1"/>
    </xf>
    <xf numFmtId="0" fontId="21" fillId="35" borderId="12" xfId="0" applyFont="1" applyFill="1" applyBorder="1" applyAlignment="1" applyProtection="1">
      <alignment horizontal="left" vertical="center" indent="2"/>
      <protection hidden="1"/>
    </xf>
    <xf numFmtId="0" fontId="20" fillId="0" borderId="26" xfId="0" applyFont="1" applyBorder="1" applyAlignment="1" applyProtection="1">
      <alignment horizontal="left"/>
      <protection locked="0"/>
    </xf>
    <xf numFmtId="0" fontId="20" fillId="0" borderId="27" xfId="0" applyFont="1" applyBorder="1" applyAlignment="1" applyProtection="1">
      <alignment horizontal="left"/>
      <protection locked="0"/>
    </xf>
    <xf numFmtId="0" fontId="20" fillId="0" borderId="18" xfId="0" applyFont="1" applyBorder="1" applyAlignment="1" applyProtection="1">
      <alignment horizontal="left"/>
      <protection locked="0"/>
    </xf>
    <xf numFmtId="0" fontId="20" fillId="0" borderId="24" xfId="0" applyFont="1" applyBorder="1" applyAlignment="1" applyProtection="1">
      <alignment horizontal="left"/>
      <protection locked="0"/>
    </xf>
    <xf numFmtId="165" fontId="20" fillId="0" borderId="14" xfId="0" applyNumberFormat="1" applyFont="1" applyBorder="1" applyAlignment="1" applyProtection="1">
      <alignment horizontal="left"/>
      <protection locked="0"/>
    </xf>
    <xf numFmtId="0" fontId="20" fillId="0" borderId="31" xfId="0" applyFont="1" applyBorder="1" applyAlignment="1" applyProtection="1">
      <alignment horizontal="left"/>
      <protection locked="0"/>
    </xf>
    <xf numFmtId="0" fontId="20" fillId="0" borderId="14" xfId="0" applyFont="1" applyBorder="1" applyAlignment="1" applyProtection="1">
      <alignment horizontal="left"/>
      <protection locked="0"/>
    </xf>
    <xf numFmtId="0" fontId="20" fillId="0" borderId="14" xfId="0" applyFont="1" applyBorder="1" applyAlignment="1" applyProtection="1">
      <alignment horizontal="left" indent="1"/>
      <protection locked="0"/>
    </xf>
    <xf numFmtId="0" fontId="20" fillId="0" borderId="15" xfId="0" applyFont="1" applyBorder="1" applyAlignment="1" applyProtection="1">
      <alignment horizontal="left" indent="1"/>
      <protection locked="0"/>
    </xf>
    <xf numFmtId="164" fontId="24" fillId="36" borderId="53" xfId="43" applyFont="1" applyFill="1" applyBorder="1" applyAlignment="1" applyProtection="1">
      <alignment horizontal="center"/>
      <protection hidden="1"/>
    </xf>
    <xf numFmtId="164" fontId="24" fillId="36" borderId="54" xfId="43" applyFont="1" applyFill="1" applyBorder="1" applyAlignment="1" applyProtection="1">
      <alignment horizontal="center"/>
      <protection hidden="1"/>
    </xf>
    <xf numFmtId="0" fontId="20" fillId="36" borderId="40" xfId="0" applyFont="1" applyFill="1" applyBorder="1" applyAlignment="1" applyProtection="1">
      <alignment horizontal="center" vertical="center"/>
      <protection hidden="1"/>
    </xf>
    <xf numFmtId="0" fontId="20" fillId="36" borderId="41" xfId="0" applyFont="1" applyFill="1" applyBorder="1" applyAlignment="1" applyProtection="1">
      <alignment horizontal="center" vertical="center"/>
      <protection hidden="1"/>
    </xf>
    <xf numFmtId="164" fontId="23" fillId="37" borderId="39" xfId="43" applyFont="1" applyFill="1" applyBorder="1" applyAlignment="1" applyProtection="1">
      <alignment horizontal="center" vertical="center"/>
      <protection hidden="1"/>
    </xf>
    <xf numFmtId="164" fontId="23" fillId="37" borderId="33" xfId="43" applyFont="1" applyFill="1" applyBorder="1" applyAlignment="1" applyProtection="1">
      <alignment horizontal="center" vertical="center"/>
      <protection hidden="1"/>
    </xf>
    <xf numFmtId="164" fontId="23" fillId="37" borderId="43" xfId="43" applyFont="1" applyFill="1" applyBorder="1" applyAlignment="1" applyProtection="1">
      <alignment horizontal="center" vertical="center"/>
      <protection hidden="1"/>
    </xf>
    <xf numFmtId="164" fontId="22" fillId="36" borderId="13" xfId="43" applyFont="1" applyFill="1" applyBorder="1" applyAlignment="1" applyProtection="1">
      <alignment horizontal="center" vertical="center"/>
      <protection hidden="1"/>
    </xf>
    <xf numFmtId="164" fontId="22" fillId="36" borderId="45" xfId="43" applyFont="1" applyFill="1" applyBorder="1" applyAlignment="1" applyProtection="1">
      <alignment horizontal="center" vertical="center"/>
      <protection hidden="1"/>
    </xf>
    <xf numFmtId="164" fontId="22" fillId="36" borderId="42" xfId="43" applyFont="1" applyFill="1" applyBorder="1" applyAlignment="1" applyProtection="1">
      <alignment horizontal="center" vertical="center"/>
      <protection hidden="1"/>
    </xf>
    <xf numFmtId="0" fontId="20" fillId="36" borderId="21" xfId="0" applyFont="1" applyFill="1" applyBorder="1" applyAlignment="1" applyProtection="1">
      <alignment horizontal="center" vertical="center"/>
      <protection hidden="1"/>
    </xf>
    <xf numFmtId="0" fontId="20" fillId="36" borderId="0" xfId="0" applyFont="1" applyFill="1" applyBorder="1" applyAlignment="1" applyProtection="1">
      <alignment horizontal="center" vertical="center"/>
      <protection hidden="1"/>
    </xf>
    <xf numFmtId="0" fontId="20" fillId="36" borderId="11" xfId="0" applyFont="1" applyFill="1" applyBorder="1" applyAlignment="1" applyProtection="1">
      <alignment horizontal="center" vertical="center"/>
      <protection hidden="1"/>
    </xf>
    <xf numFmtId="0" fontId="20" fillId="36" borderId="12" xfId="0" applyFont="1" applyFill="1" applyBorder="1" applyAlignment="1" applyProtection="1">
      <alignment horizontal="center" vertical="center"/>
      <protection hidden="1"/>
    </xf>
    <xf numFmtId="164" fontId="24" fillId="36" borderId="39" xfId="43" applyFont="1" applyFill="1" applyBorder="1" applyAlignment="1" applyProtection="1">
      <alignment horizontal="center"/>
      <protection hidden="1"/>
    </xf>
    <xf numFmtId="164" fontId="24" fillId="36" borderId="33" xfId="43" applyFont="1" applyFill="1" applyBorder="1" applyAlignment="1" applyProtection="1">
      <alignment horizontal="center"/>
      <protection hidden="1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0" fontId="20" fillId="0" borderId="26" xfId="0" applyFont="1" applyBorder="1" applyAlignment="1" applyProtection="1">
      <alignment horizontal="center"/>
      <protection locked="0"/>
    </xf>
    <xf numFmtId="0" fontId="20" fillId="0" borderId="27" xfId="0" applyFont="1" applyBorder="1" applyAlignment="1" applyProtection="1">
      <alignment horizontal="center"/>
      <protection locked="0"/>
    </xf>
    <xf numFmtId="2" fontId="25" fillId="34" borderId="16" xfId="43" applyNumberFormat="1" applyFont="1" applyFill="1" applyBorder="1" applyAlignment="1" applyProtection="1">
      <alignment horizontal="center" vertical="center"/>
      <protection locked="0" hidden="1"/>
    </xf>
    <xf numFmtId="2" fontId="25" fillId="34" borderId="44" xfId="43" applyNumberFormat="1" applyFont="1" applyFill="1" applyBorder="1" applyAlignment="1" applyProtection="1">
      <alignment horizontal="center" vertical="center"/>
      <protection locked="0" hidden="1"/>
    </xf>
    <xf numFmtId="0" fontId="22" fillId="36" borderId="11" xfId="0" applyFont="1" applyFill="1" applyBorder="1" applyAlignment="1" applyProtection="1">
      <alignment horizontal="left" vertical="center"/>
      <protection hidden="1"/>
    </xf>
    <xf numFmtId="0" fontId="22" fillId="36" borderId="40" xfId="0" applyFont="1" applyFill="1" applyBorder="1" applyAlignment="1" applyProtection="1">
      <alignment horizontal="left" vertical="center"/>
      <protection hidden="1"/>
    </xf>
    <xf numFmtId="0" fontId="21" fillId="35" borderId="17" xfId="0" applyFont="1" applyFill="1" applyBorder="1" applyAlignment="1" applyProtection="1">
      <alignment horizontal="left" vertical="center" indent="2"/>
      <protection hidden="1"/>
    </xf>
    <xf numFmtId="0" fontId="21" fillId="35" borderId="18" xfId="0" applyFont="1" applyFill="1" applyBorder="1" applyAlignment="1" applyProtection="1">
      <alignment horizontal="left" vertical="center" indent="2"/>
      <protection hidden="1"/>
    </xf>
    <xf numFmtId="0" fontId="21" fillId="35" borderId="25" xfId="0" applyFont="1" applyFill="1" applyBorder="1" applyAlignment="1" applyProtection="1">
      <alignment horizontal="left" vertical="center" indent="2"/>
      <protection hidden="1"/>
    </xf>
    <xf numFmtId="0" fontId="21" fillId="35" borderId="26" xfId="0" applyFont="1" applyFill="1" applyBorder="1" applyAlignment="1" applyProtection="1">
      <alignment horizontal="left" vertical="center" indent="2"/>
      <protection hidden="1"/>
    </xf>
    <xf numFmtId="0" fontId="21" fillId="35" borderId="21" xfId="0" applyFont="1" applyFill="1" applyBorder="1" applyAlignment="1" applyProtection="1">
      <alignment horizontal="left" vertical="center" indent="2"/>
      <protection hidden="1"/>
    </xf>
    <xf numFmtId="0" fontId="21" fillId="35" borderId="0" xfId="0" applyFont="1" applyFill="1" applyBorder="1" applyAlignment="1" applyProtection="1">
      <alignment horizontal="left" vertical="center" indent="2"/>
      <protection hidden="1"/>
    </xf>
    <xf numFmtId="0" fontId="21" fillId="35" borderId="30" xfId="0" applyFont="1" applyFill="1" applyBorder="1" applyAlignment="1" applyProtection="1">
      <alignment horizontal="left" vertical="center" indent="2"/>
      <protection hidden="1"/>
    </xf>
    <xf numFmtId="0" fontId="21" fillId="35" borderId="31" xfId="0" applyFont="1" applyFill="1" applyBorder="1" applyAlignment="1" applyProtection="1">
      <alignment horizontal="left" vertical="center" indent="2"/>
      <protection hidden="1"/>
    </xf>
    <xf numFmtId="43" fontId="0" fillId="41" borderId="57" xfId="1" applyFont="1" applyFill="1" applyBorder="1" applyAlignment="1">
      <alignment horizontal="center" vertical="center"/>
    </xf>
  </cellXfs>
  <cellStyles count="48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Moeda" xfId="43" builtinId="4"/>
    <cellStyle name="Neutro" xfId="9" builtinId="28" customBuiltin="1"/>
    <cellStyle name="Normal" xfId="0" builtinId="0" customBuiltin="1"/>
    <cellStyle name="Nota" xfId="16" builtinId="10" customBuiltin="1"/>
    <cellStyle name="numero" xfId="47" xr:uid="{E13FA541-C5A5-4BFE-8F34-8460CEF23F87}"/>
    <cellStyle name="numero 2" xfId="45" xr:uid="{ECB01636-3FB8-4D14-87D9-31FD302A5436}"/>
    <cellStyle name="numero_com_casas_decimais" xfId="46" xr:uid="{FD993FEE-A08A-469B-8CE1-01B8145C8C84}"/>
    <cellStyle name="Porcentagem" xfId="44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1</xdr:row>
      <xdr:rowOff>45433</xdr:rowOff>
    </xdr:from>
    <xdr:to>
      <xdr:col>11</xdr:col>
      <xdr:colOff>333375</xdr:colOff>
      <xdr:row>6</xdr:row>
      <xdr:rowOff>123824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29180E3-3820-A7A3-53DF-AE914B0F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150208"/>
          <a:ext cx="2609850" cy="1030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B41EB-8145-4659-9DE9-EC7EECDE0A45}">
  <sheetPr codeName="Planilha1"/>
  <dimension ref="A1:C300"/>
  <sheetViews>
    <sheetView workbookViewId="0">
      <selection activeCell="I22" sqref="I22"/>
    </sheetView>
  </sheetViews>
  <sheetFormatPr defaultRowHeight="13.5" x14ac:dyDescent="0.25"/>
  <cols>
    <col min="1" max="1" width="29.3984375" style="72" bestFit="1" customWidth="1"/>
    <col min="2" max="2" width="17.796875" style="72" customWidth="1"/>
    <col min="3" max="3" width="11" style="70" hidden="1" customWidth="1"/>
    <col min="4" max="4" width="9.59765625" style="70" customWidth="1"/>
    <col min="5" max="16384" width="9.59765625" style="70"/>
  </cols>
  <sheetData>
    <row r="1" spans="1:3" x14ac:dyDescent="0.25">
      <c r="A1" s="71" t="s">
        <v>1808</v>
      </c>
      <c r="B1" s="71" t="s">
        <v>1809</v>
      </c>
    </row>
    <row r="2" spans="1:3" x14ac:dyDescent="0.25">
      <c r="A2" s="72" t="e">
        <f>VLOOKUP(C2,'Base Produtos'!C:K,9,FALSE)</f>
        <v>#N/A</v>
      </c>
      <c r="B2" s="72">
        <f>Orçamento!C12</f>
        <v>0</v>
      </c>
      <c r="C2" s="70">
        <f>Orçamento!B12</f>
        <v>0</v>
      </c>
    </row>
    <row r="3" spans="1:3" x14ac:dyDescent="0.25">
      <c r="A3" s="72" t="e">
        <f>VLOOKUP(C3,'Base Produtos'!C:K,9,FALSE)</f>
        <v>#N/A</v>
      </c>
      <c r="B3" s="72">
        <f>Orçamento!C13</f>
        <v>0</v>
      </c>
      <c r="C3" s="70">
        <f>Orçamento!B13</f>
        <v>0</v>
      </c>
    </row>
    <row r="4" spans="1:3" x14ac:dyDescent="0.25">
      <c r="A4" s="72" t="e">
        <f>VLOOKUP(C4,'Base Produtos'!C:K,9,FALSE)</f>
        <v>#N/A</v>
      </c>
      <c r="B4" s="72">
        <f>Orçamento!C14</f>
        <v>0</v>
      </c>
      <c r="C4" s="70">
        <f>Orçamento!B14</f>
        <v>0</v>
      </c>
    </row>
    <row r="5" spans="1:3" x14ac:dyDescent="0.25">
      <c r="A5" s="72" t="e">
        <f>VLOOKUP(C5,'Base Produtos'!C:K,9,FALSE)</f>
        <v>#N/A</v>
      </c>
      <c r="B5" s="72">
        <f>Orçamento!C15</f>
        <v>0</v>
      </c>
      <c r="C5" s="70">
        <f>Orçamento!B15</f>
        <v>0</v>
      </c>
    </row>
    <row r="6" spans="1:3" x14ac:dyDescent="0.25">
      <c r="A6" s="72" t="e">
        <f>VLOOKUP(C6,'Base Produtos'!C:K,9,FALSE)</f>
        <v>#N/A</v>
      </c>
      <c r="B6" s="72">
        <f>Orçamento!C16</f>
        <v>0</v>
      </c>
      <c r="C6" s="70">
        <f>Orçamento!B16</f>
        <v>0</v>
      </c>
    </row>
    <row r="7" spans="1:3" x14ac:dyDescent="0.25">
      <c r="A7" s="72" t="e">
        <f>VLOOKUP(C7,'Base Produtos'!C:K,9,FALSE)</f>
        <v>#N/A</v>
      </c>
      <c r="B7" s="72">
        <f>Orçamento!C17</f>
        <v>0</v>
      </c>
      <c r="C7" s="70">
        <f>Orçamento!B17</f>
        <v>0</v>
      </c>
    </row>
    <row r="8" spans="1:3" x14ac:dyDescent="0.25">
      <c r="A8" s="72" t="e">
        <f>VLOOKUP(C8,'Base Produtos'!C:K,9,FALSE)</f>
        <v>#N/A</v>
      </c>
      <c r="B8" s="72">
        <f>Orçamento!C18</f>
        <v>0</v>
      </c>
      <c r="C8" s="70">
        <f>Orçamento!B18</f>
        <v>0</v>
      </c>
    </row>
    <row r="9" spans="1:3" x14ac:dyDescent="0.25">
      <c r="A9" s="72" t="e">
        <f>VLOOKUP(C9,'Base Produtos'!C:K,9,FALSE)</f>
        <v>#N/A</v>
      </c>
      <c r="B9" s="72">
        <f>Orçamento!C19</f>
        <v>0</v>
      </c>
      <c r="C9" s="70">
        <f>Orçamento!B19</f>
        <v>0</v>
      </c>
    </row>
    <row r="10" spans="1:3" x14ac:dyDescent="0.25">
      <c r="A10" s="72" t="e">
        <f>VLOOKUP(C10,'Base Produtos'!C:K,9,FALSE)</f>
        <v>#N/A</v>
      </c>
      <c r="B10" s="72">
        <f>Orçamento!C20</f>
        <v>0</v>
      </c>
      <c r="C10" s="70">
        <f>Orçamento!B20</f>
        <v>0</v>
      </c>
    </row>
    <row r="11" spans="1:3" x14ac:dyDescent="0.25">
      <c r="A11" s="72" t="e">
        <f>VLOOKUP(C11,'Base Produtos'!C:K,9,FALSE)</f>
        <v>#N/A</v>
      </c>
      <c r="B11" s="72">
        <f>Orçamento!C21</f>
        <v>0</v>
      </c>
      <c r="C11" s="70">
        <f>Orçamento!B21</f>
        <v>0</v>
      </c>
    </row>
    <row r="12" spans="1:3" x14ac:dyDescent="0.25">
      <c r="A12" s="72" t="e">
        <f>VLOOKUP(C12,'Base Produtos'!C:K,9,FALSE)</f>
        <v>#N/A</v>
      </c>
      <c r="B12" s="72">
        <f>Orçamento!C22</f>
        <v>0</v>
      </c>
      <c r="C12" s="70">
        <f>Orçamento!B22</f>
        <v>0</v>
      </c>
    </row>
    <row r="13" spans="1:3" x14ac:dyDescent="0.25">
      <c r="A13" s="72" t="e">
        <f>VLOOKUP(C13,'Base Produtos'!C:K,9,FALSE)</f>
        <v>#N/A</v>
      </c>
      <c r="B13" s="72">
        <f>Orçamento!C23</f>
        <v>0</v>
      </c>
      <c r="C13" s="70">
        <f>Orçamento!B23</f>
        <v>0</v>
      </c>
    </row>
    <row r="14" spans="1:3" x14ac:dyDescent="0.25">
      <c r="A14" s="72" t="e">
        <f>VLOOKUP(C14,'Base Produtos'!C:K,9,FALSE)</f>
        <v>#N/A</v>
      </c>
      <c r="B14" s="72">
        <f>Orçamento!C24</f>
        <v>0</v>
      </c>
      <c r="C14" s="70">
        <f>Orçamento!B24</f>
        <v>0</v>
      </c>
    </row>
    <row r="15" spans="1:3" x14ac:dyDescent="0.25">
      <c r="A15" s="72" t="e">
        <f>VLOOKUP(C15,'Base Produtos'!C:K,9,FALSE)</f>
        <v>#N/A</v>
      </c>
      <c r="B15" s="72">
        <f>Orçamento!C25</f>
        <v>0</v>
      </c>
      <c r="C15" s="70">
        <f>Orçamento!B25</f>
        <v>0</v>
      </c>
    </row>
    <row r="16" spans="1:3" x14ac:dyDescent="0.25">
      <c r="A16" s="72" t="e">
        <f>VLOOKUP(C16,'Base Produtos'!C:K,9,FALSE)</f>
        <v>#N/A</v>
      </c>
      <c r="B16" s="72">
        <f>Orçamento!C26</f>
        <v>0</v>
      </c>
      <c r="C16" s="70">
        <f>Orçamento!B26</f>
        <v>0</v>
      </c>
    </row>
    <row r="17" spans="1:3" x14ac:dyDescent="0.25">
      <c r="A17" s="72" t="e">
        <f>VLOOKUP(C17,'Base Produtos'!C:K,9,FALSE)</f>
        <v>#N/A</v>
      </c>
      <c r="B17" s="72">
        <f>Orçamento!C27</f>
        <v>0</v>
      </c>
      <c r="C17" s="70">
        <f>Orçamento!B27</f>
        <v>0</v>
      </c>
    </row>
    <row r="18" spans="1:3" x14ac:dyDescent="0.25">
      <c r="A18" s="72" t="e">
        <f>VLOOKUP(C18,'Base Produtos'!C:K,9,FALSE)</f>
        <v>#N/A</v>
      </c>
      <c r="B18" s="72">
        <f>Orçamento!C28</f>
        <v>0</v>
      </c>
      <c r="C18" s="70">
        <f>Orçamento!B28</f>
        <v>0</v>
      </c>
    </row>
    <row r="19" spans="1:3" x14ac:dyDescent="0.25">
      <c r="A19" s="72" t="e">
        <f>VLOOKUP(C19,'Base Produtos'!C:K,9,FALSE)</f>
        <v>#N/A</v>
      </c>
      <c r="B19" s="72">
        <f>Orçamento!C29</f>
        <v>0</v>
      </c>
      <c r="C19" s="70">
        <f>Orçamento!B29</f>
        <v>0</v>
      </c>
    </row>
    <row r="20" spans="1:3" x14ac:dyDescent="0.25">
      <c r="A20" s="72" t="e">
        <f>VLOOKUP(C20,'Base Produtos'!C:K,9,FALSE)</f>
        <v>#N/A</v>
      </c>
      <c r="B20" s="72">
        <f>Orçamento!C30</f>
        <v>0</v>
      </c>
      <c r="C20" s="70">
        <f>Orçamento!B30</f>
        <v>0</v>
      </c>
    </row>
    <row r="21" spans="1:3" x14ac:dyDescent="0.25">
      <c r="A21" s="72" t="e">
        <f>VLOOKUP(C21,'Base Produtos'!C:K,9,FALSE)</f>
        <v>#N/A</v>
      </c>
      <c r="B21" s="72">
        <f>Orçamento!C31</f>
        <v>0</v>
      </c>
      <c r="C21" s="70">
        <f>Orçamento!B31</f>
        <v>0</v>
      </c>
    </row>
    <row r="22" spans="1:3" x14ac:dyDescent="0.25">
      <c r="A22" s="72" t="e">
        <f>VLOOKUP(C22,'Base Produtos'!C:K,9,FALSE)</f>
        <v>#N/A</v>
      </c>
      <c r="B22" s="72">
        <f>Orçamento!C32</f>
        <v>0</v>
      </c>
      <c r="C22" s="70">
        <f>Orçamento!B32</f>
        <v>0</v>
      </c>
    </row>
    <row r="23" spans="1:3" x14ac:dyDescent="0.25">
      <c r="A23" s="72" t="e">
        <f>VLOOKUP(C23,'Base Produtos'!C:K,9,FALSE)</f>
        <v>#N/A</v>
      </c>
      <c r="B23" s="72">
        <f>Orçamento!C33</f>
        <v>0</v>
      </c>
      <c r="C23" s="70">
        <f>Orçamento!B33</f>
        <v>0</v>
      </c>
    </row>
    <row r="24" spans="1:3" x14ac:dyDescent="0.25">
      <c r="A24" s="72" t="e">
        <f>VLOOKUP(C24,'Base Produtos'!C:K,9,FALSE)</f>
        <v>#N/A</v>
      </c>
      <c r="B24" s="72">
        <f>Orçamento!C34</f>
        <v>0</v>
      </c>
      <c r="C24" s="70">
        <f>Orçamento!B34</f>
        <v>0</v>
      </c>
    </row>
    <row r="25" spans="1:3" x14ac:dyDescent="0.25">
      <c r="A25" s="72" t="e">
        <f>VLOOKUP(C25,'Base Produtos'!C:K,9,FALSE)</f>
        <v>#N/A</v>
      </c>
      <c r="B25" s="72">
        <f>Orçamento!C35</f>
        <v>0</v>
      </c>
      <c r="C25" s="70">
        <f>Orçamento!B35</f>
        <v>0</v>
      </c>
    </row>
    <row r="26" spans="1:3" x14ac:dyDescent="0.25">
      <c r="A26" s="72" t="e">
        <f>VLOOKUP(C26,'Base Produtos'!C:K,9,FALSE)</f>
        <v>#N/A</v>
      </c>
      <c r="B26" s="72">
        <f>Orçamento!C36</f>
        <v>0</v>
      </c>
      <c r="C26" s="70">
        <f>Orçamento!B36</f>
        <v>0</v>
      </c>
    </row>
    <row r="27" spans="1:3" x14ac:dyDescent="0.25">
      <c r="A27" s="72" t="e">
        <f>VLOOKUP(C27,'Base Produtos'!C:K,9,FALSE)</f>
        <v>#N/A</v>
      </c>
      <c r="B27" s="72">
        <f>Orçamento!C37</f>
        <v>0</v>
      </c>
      <c r="C27" s="70">
        <f>Orçamento!B37</f>
        <v>0</v>
      </c>
    </row>
    <row r="28" spans="1:3" x14ac:dyDescent="0.25">
      <c r="A28" s="72" t="e">
        <f>VLOOKUP(C28,'Base Produtos'!C:K,9,FALSE)</f>
        <v>#N/A</v>
      </c>
      <c r="B28" s="72">
        <f>Orçamento!C38</f>
        <v>0</v>
      </c>
      <c r="C28" s="70">
        <f>Orçamento!B38</f>
        <v>0</v>
      </c>
    </row>
    <row r="29" spans="1:3" x14ac:dyDescent="0.25">
      <c r="A29" s="72" t="e">
        <f>VLOOKUP(C29,'Base Produtos'!C:K,9,FALSE)</f>
        <v>#N/A</v>
      </c>
      <c r="B29" s="72">
        <f>Orçamento!C39</f>
        <v>0</v>
      </c>
      <c r="C29" s="70">
        <f>Orçamento!B39</f>
        <v>0</v>
      </c>
    </row>
    <row r="30" spans="1:3" x14ac:dyDescent="0.25">
      <c r="A30" s="72" t="e">
        <f>VLOOKUP(C30,'Base Produtos'!C:K,9,FALSE)</f>
        <v>#N/A</v>
      </c>
      <c r="B30" s="72">
        <f>Orçamento!C40</f>
        <v>0</v>
      </c>
      <c r="C30" s="70">
        <f>Orçamento!B40</f>
        <v>0</v>
      </c>
    </row>
    <row r="31" spans="1:3" x14ac:dyDescent="0.25">
      <c r="A31" s="72" t="e">
        <f>VLOOKUP(C31,'Base Produtos'!C:K,9,FALSE)</f>
        <v>#N/A</v>
      </c>
      <c r="B31" s="72">
        <f>Orçamento!C41</f>
        <v>0</v>
      </c>
      <c r="C31" s="70">
        <f>Orçamento!B41</f>
        <v>0</v>
      </c>
    </row>
    <row r="32" spans="1:3" x14ac:dyDescent="0.25">
      <c r="A32" s="72" t="e">
        <f>VLOOKUP(C32,'Base Produtos'!C:K,9,FALSE)</f>
        <v>#N/A</v>
      </c>
      <c r="B32" s="72">
        <f>Orçamento!C42</f>
        <v>0</v>
      </c>
      <c r="C32" s="70">
        <f>Orçamento!B42</f>
        <v>0</v>
      </c>
    </row>
    <row r="33" spans="1:3" x14ac:dyDescent="0.25">
      <c r="A33" s="72" t="e">
        <f>VLOOKUP(C33,'Base Produtos'!C:K,9,FALSE)</f>
        <v>#N/A</v>
      </c>
      <c r="B33" s="72">
        <f>Orçamento!C43</f>
        <v>0</v>
      </c>
      <c r="C33" s="70">
        <f>Orçamento!B43</f>
        <v>0</v>
      </c>
    </row>
    <row r="34" spans="1:3" x14ac:dyDescent="0.25">
      <c r="A34" s="72" t="e">
        <f>VLOOKUP(C34,'Base Produtos'!C:K,9,FALSE)</f>
        <v>#N/A</v>
      </c>
      <c r="B34" s="72">
        <f>Orçamento!C44</f>
        <v>0</v>
      </c>
      <c r="C34" s="70">
        <f>Orçamento!B44</f>
        <v>0</v>
      </c>
    </row>
    <row r="35" spans="1:3" x14ac:dyDescent="0.25">
      <c r="A35" s="72" t="e">
        <f>VLOOKUP(C35,'Base Produtos'!C:K,9,FALSE)</f>
        <v>#N/A</v>
      </c>
      <c r="B35" s="72">
        <f>Orçamento!C45</f>
        <v>0</v>
      </c>
      <c r="C35" s="70">
        <f>Orçamento!B45</f>
        <v>0</v>
      </c>
    </row>
    <row r="36" spans="1:3" x14ac:dyDescent="0.25">
      <c r="A36" s="72" t="e">
        <f>VLOOKUP(C36,'Base Produtos'!C:K,9,FALSE)</f>
        <v>#N/A</v>
      </c>
      <c r="B36" s="72">
        <f>Orçamento!C46</f>
        <v>0</v>
      </c>
      <c r="C36" s="70">
        <f>Orçamento!B46</f>
        <v>0</v>
      </c>
    </row>
    <row r="37" spans="1:3" x14ac:dyDescent="0.25">
      <c r="A37" s="72" t="e">
        <f>VLOOKUP(C37,'Base Produtos'!C:K,9,FALSE)</f>
        <v>#N/A</v>
      </c>
      <c r="B37" s="72">
        <f>Orçamento!C47</f>
        <v>0</v>
      </c>
      <c r="C37" s="70">
        <f>Orçamento!B47</f>
        <v>0</v>
      </c>
    </row>
    <row r="38" spans="1:3" x14ac:dyDescent="0.25">
      <c r="A38" s="72" t="e">
        <f>VLOOKUP(C38,'Base Produtos'!C:K,9,FALSE)</f>
        <v>#N/A</v>
      </c>
      <c r="B38" s="72">
        <f>Orçamento!C48</f>
        <v>0</v>
      </c>
      <c r="C38" s="70">
        <f>Orçamento!B48</f>
        <v>0</v>
      </c>
    </row>
    <row r="39" spans="1:3" x14ac:dyDescent="0.25">
      <c r="A39" s="72" t="e">
        <f>VLOOKUP(C39,'Base Produtos'!C:K,9,FALSE)</f>
        <v>#N/A</v>
      </c>
      <c r="B39" s="72">
        <f>Orçamento!C49</f>
        <v>0</v>
      </c>
      <c r="C39" s="70">
        <f>Orçamento!B49</f>
        <v>0</v>
      </c>
    </row>
    <row r="40" spans="1:3" x14ac:dyDescent="0.25">
      <c r="A40" s="72" t="e">
        <f>VLOOKUP(C40,'Base Produtos'!C:K,9,FALSE)</f>
        <v>#N/A</v>
      </c>
      <c r="B40" s="72">
        <f>Orçamento!C50</f>
        <v>0</v>
      </c>
      <c r="C40" s="70">
        <f>Orçamento!B50</f>
        <v>0</v>
      </c>
    </row>
    <row r="41" spans="1:3" x14ac:dyDescent="0.25">
      <c r="A41" s="72" t="e">
        <f>VLOOKUP(C41,'Base Produtos'!C:K,9,FALSE)</f>
        <v>#N/A</v>
      </c>
      <c r="B41" s="72">
        <f>Orçamento!C51</f>
        <v>0</v>
      </c>
      <c r="C41" s="70">
        <f>Orçamento!B51</f>
        <v>0</v>
      </c>
    </row>
    <row r="42" spans="1:3" x14ac:dyDescent="0.25">
      <c r="A42" s="72" t="e">
        <f>VLOOKUP(C42,'Base Produtos'!C:K,9,FALSE)</f>
        <v>#N/A</v>
      </c>
      <c r="B42" s="72">
        <f>Orçamento!C52</f>
        <v>0</v>
      </c>
      <c r="C42" s="70">
        <f>Orçamento!B52</f>
        <v>0</v>
      </c>
    </row>
    <row r="43" spans="1:3" x14ac:dyDescent="0.25">
      <c r="A43" s="72" t="e">
        <f>VLOOKUP(C43,'Base Produtos'!C:K,9,FALSE)</f>
        <v>#N/A</v>
      </c>
      <c r="B43" s="72">
        <f>Orçamento!C53</f>
        <v>0</v>
      </c>
      <c r="C43" s="70">
        <f>Orçamento!B53</f>
        <v>0</v>
      </c>
    </row>
    <row r="44" spans="1:3" x14ac:dyDescent="0.25">
      <c r="A44" s="72" t="e">
        <f>VLOOKUP(C44,'Base Produtos'!C:K,9,FALSE)</f>
        <v>#N/A</v>
      </c>
      <c r="B44" s="72">
        <f>Orçamento!C54</f>
        <v>0</v>
      </c>
      <c r="C44" s="70">
        <f>Orçamento!B54</f>
        <v>0</v>
      </c>
    </row>
    <row r="45" spans="1:3" x14ac:dyDescent="0.25">
      <c r="A45" s="72" t="e">
        <f>VLOOKUP(C45,'Base Produtos'!C:K,9,FALSE)</f>
        <v>#N/A</v>
      </c>
      <c r="B45" s="72">
        <f>Orçamento!C55</f>
        <v>0</v>
      </c>
      <c r="C45" s="70">
        <f>Orçamento!B55</f>
        <v>0</v>
      </c>
    </row>
    <row r="46" spans="1:3" x14ac:dyDescent="0.25">
      <c r="A46" s="72" t="e">
        <f>VLOOKUP(C46,'Base Produtos'!C:K,9,FALSE)</f>
        <v>#N/A</v>
      </c>
      <c r="B46" s="72">
        <f>Orçamento!C56</f>
        <v>0</v>
      </c>
      <c r="C46" s="70">
        <f>Orçamento!B56</f>
        <v>0</v>
      </c>
    </row>
    <row r="47" spans="1:3" x14ac:dyDescent="0.25">
      <c r="A47" s="72" t="e">
        <f>VLOOKUP(C47,'Base Produtos'!C:K,9,FALSE)</f>
        <v>#N/A</v>
      </c>
      <c r="B47" s="72">
        <f>Orçamento!C57</f>
        <v>0</v>
      </c>
      <c r="C47" s="70">
        <f>Orçamento!B57</f>
        <v>0</v>
      </c>
    </row>
    <row r="48" spans="1:3" x14ac:dyDescent="0.25">
      <c r="A48" s="72" t="e">
        <f>VLOOKUP(C48,'Base Produtos'!C:K,9,FALSE)</f>
        <v>#N/A</v>
      </c>
      <c r="B48" s="72">
        <f>Orçamento!C58</f>
        <v>0</v>
      </c>
      <c r="C48" s="70">
        <f>Orçamento!B58</f>
        <v>0</v>
      </c>
    </row>
    <row r="49" spans="1:3" x14ac:dyDescent="0.25">
      <c r="A49" s="72" t="e">
        <f>VLOOKUP(C49,'Base Produtos'!C:K,9,FALSE)</f>
        <v>#N/A</v>
      </c>
      <c r="B49" s="72">
        <f>Orçamento!C59</f>
        <v>0</v>
      </c>
      <c r="C49" s="70">
        <f>Orçamento!B59</f>
        <v>0</v>
      </c>
    </row>
    <row r="50" spans="1:3" x14ac:dyDescent="0.25">
      <c r="A50" s="72" t="e">
        <f>VLOOKUP(C50,'Base Produtos'!C:K,9,FALSE)</f>
        <v>#N/A</v>
      </c>
      <c r="B50" s="72">
        <f>Orçamento!C60</f>
        <v>0</v>
      </c>
      <c r="C50" s="70">
        <f>Orçamento!B60</f>
        <v>0</v>
      </c>
    </row>
    <row r="51" spans="1:3" x14ac:dyDescent="0.25">
      <c r="A51" s="72" t="e">
        <f>VLOOKUP(C51,'Base Produtos'!C:K,9,FALSE)</f>
        <v>#N/A</v>
      </c>
      <c r="B51" s="72">
        <f>Orçamento!C61</f>
        <v>0</v>
      </c>
      <c r="C51" s="70">
        <f>Orçamento!B61</f>
        <v>0</v>
      </c>
    </row>
    <row r="52" spans="1:3" x14ac:dyDescent="0.25">
      <c r="A52" s="72" t="e">
        <f>VLOOKUP(C52,'Base Produtos'!C:K,9,FALSE)</f>
        <v>#N/A</v>
      </c>
      <c r="B52" s="72">
        <f>Orçamento!C62</f>
        <v>0</v>
      </c>
      <c r="C52" s="70">
        <f>Orçamento!B62</f>
        <v>0</v>
      </c>
    </row>
    <row r="53" spans="1:3" x14ac:dyDescent="0.25">
      <c r="A53" s="72" t="e">
        <f>VLOOKUP(C53,'Base Produtos'!C:K,9,FALSE)</f>
        <v>#N/A</v>
      </c>
      <c r="B53" s="72">
        <f>Orçamento!C63</f>
        <v>0</v>
      </c>
      <c r="C53" s="70">
        <f>Orçamento!B63</f>
        <v>0</v>
      </c>
    </row>
    <row r="54" spans="1:3" x14ac:dyDescent="0.25">
      <c r="A54" s="72" t="e">
        <f>VLOOKUP(C54,'Base Produtos'!C:K,9,FALSE)</f>
        <v>#N/A</v>
      </c>
      <c r="B54" s="72">
        <f>Orçamento!C64</f>
        <v>0</v>
      </c>
      <c r="C54" s="70">
        <f>Orçamento!B64</f>
        <v>0</v>
      </c>
    </row>
    <row r="55" spans="1:3" x14ac:dyDescent="0.25">
      <c r="A55" s="72" t="e">
        <f>VLOOKUP(C55,'Base Produtos'!C:K,9,FALSE)</f>
        <v>#N/A</v>
      </c>
      <c r="B55" s="72">
        <f>Orçamento!C65</f>
        <v>0</v>
      </c>
      <c r="C55" s="70">
        <f>Orçamento!B65</f>
        <v>0</v>
      </c>
    </row>
    <row r="56" spans="1:3" x14ac:dyDescent="0.25">
      <c r="A56" s="72" t="e">
        <f>VLOOKUP(C56,'Base Produtos'!C:K,9,FALSE)</f>
        <v>#N/A</v>
      </c>
      <c r="B56" s="72">
        <f>Orçamento!C66</f>
        <v>0</v>
      </c>
      <c r="C56" s="70">
        <f>Orçamento!B66</f>
        <v>0</v>
      </c>
    </row>
    <row r="57" spans="1:3" x14ac:dyDescent="0.25">
      <c r="A57" s="72" t="e">
        <f>VLOOKUP(C57,'Base Produtos'!C:K,9,FALSE)</f>
        <v>#N/A</v>
      </c>
      <c r="B57" s="72">
        <f>Orçamento!C67</f>
        <v>0</v>
      </c>
      <c r="C57" s="70">
        <f>Orçamento!B67</f>
        <v>0</v>
      </c>
    </row>
    <row r="58" spans="1:3" x14ac:dyDescent="0.25">
      <c r="A58" s="72" t="e">
        <f>VLOOKUP(C58,'Base Produtos'!C:K,9,FALSE)</f>
        <v>#N/A</v>
      </c>
      <c r="B58" s="72">
        <f>Orçamento!C68</f>
        <v>0</v>
      </c>
      <c r="C58" s="70">
        <f>Orçamento!B68</f>
        <v>0</v>
      </c>
    </row>
    <row r="59" spans="1:3" x14ac:dyDescent="0.25">
      <c r="A59" s="72" t="e">
        <f>VLOOKUP(C59,'Base Produtos'!C:K,9,FALSE)</f>
        <v>#N/A</v>
      </c>
      <c r="B59" s="72">
        <f>Orçamento!C69</f>
        <v>0</v>
      </c>
      <c r="C59" s="70">
        <f>Orçamento!B69</f>
        <v>0</v>
      </c>
    </row>
    <row r="60" spans="1:3" x14ac:dyDescent="0.25">
      <c r="A60" s="72" t="e">
        <f>VLOOKUP(C60,'Base Produtos'!C:K,9,FALSE)</f>
        <v>#N/A</v>
      </c>
      <c r="B60" s="72">
        <f>Orçamento!C70</f>
        <v>0</v>
      </c>
      <c r="C60" s="70">
        <f>Orçamento!B70</f>
        <v>0</v>
      </c>
    </row>
    <row r="61" spans="1:3" x14ac:dyDescent="0.25">
      <c r="A61" s="72" t="e">
        <f>VLOOKUP(C61,'Base Produtos'!C:K,9,FALSE)</f>
        <v>#N/A</v>
      </c>
      <c r="B61" s="72">
        <f>Orçamento!C71</f>
        <v>0</v>
      </c>
      <c r="C61" s="70">
        <f>Orçamento!B71</f>
        <v>0</v>
      </c>
    </row>
    <row r="62" spans="1:3" x14ac:dyDescent="0.25">
      <c r="A62" s="72" t="e">
        <f>VLOOKUP(C62,'Base Produtos'!C:K,9,FALSE)</f>
        <v>#N/A</v>
      </c>
      <c r="B62" s="72">
        <f>Orçamento!C72</f>
        <v>0</v>
      </c>
      <c r="C62" s="70">
        <f>Orçamento!B72</f>
        <v>0</v>
      </c>
    </row>
    <row r="63" spans="1:3" x14ac:dyDescent="0.25">
      <c r="A63" s="72" t="e">
        <f>VLOOKUP(C63,'Base Produtos'!C:K,9,FALSE)</f>
        <v>#N/A</v>
      </c>
      <c r="B63" s="72">
        <f>Orçamento!C73</f>
        <v>0</v>
      </c>
      <c r="C63" s="70">
        <f>Orçamento!B73</f>
        <v>0</v>
      </c>
    </row>
    <row r="64" spans="1:3" x14ac:dyDescent="0.25">
      <c r="A64" s="72" t="e">
        <f>VLOOKUP(C64,'Base Produtos'!C:K,9,FALSE)</f>
        <v>#N/A</v>
      </c>
      <c r="B64" s="72">
        <f>Orçamento!C74</f>
        <v>0</v>
      </c>
      <c r="C64" s="70">
        <f>Orçamento!B74</f>
        <v>0</v>
      </c>
    </row>
    <row r="65" spans="1:3" x14ac:dyDescent="0.25">
      <c r="A65" s="72" t="e">
        <f>VLOOKUP(C65,'Base Produtos'!C:K,9,FALSE)</f>
        <v>#N/A</v>
      </c>
      <c r="B65" s="72">
        <f>Orçamento!C75</f>
        <v>0</v>
      </c>
      <c r="C65" s="70">
        <f>Orçamento!B75</f>
        <v>0</v>
      </c>
    </row>
    <row r="66" spans="1:3" x14ac:dyDescent="0.25">
      <c r="A66" s="72" t="e">
        <f>VLOOKUP(C66,'Base Produtos'!C:K,9,FALSE)</f>
        <v>#N/A</v>
      </c>
      <c r="B66" s="72">
        <f>Orçamento!C76</f>
        <v>0</v>
      </c>
      <c r="C66" s="70">
        <f>Orçamento!B76</f>
        <v>0</v>
      </c>
    </row>
    <row r="67" spans="1:3" x14ac:dyDescent="0.25">
      <c r="A67" s="72" t="e">
        <f>VLOOKUP(C67,'Base Produtos'!C:K,9,FALSE)</f>
        <v>#N/A</v>
      </c>
      <c r="B67" s="72">
        <f>Orçamento!C77</f>
        <v>0</v>
      </c>
      <c r="C67" s="70">
        <f>Orçamento!B77</f>
        <v>0</v>
      </c>
    </row>
    <row r="68" spans="1:3" x14ac:dyDescent="0.25">
      <c r="A68" s="72" t="e">
        <f>VLOOKUP(C68,'Base Produtos'!C:K,9,FALSE)</f>
        <v>#N/A</v>
      </c>
      <c r="B68" s="72">
        <f>Orçamento!C78</f>
        <v>0</v>
      </c>
      <c r="C68" s="70">
        <f>Orçamento!B78</f>
        <v>0</v>
      </c>
    </row>
    <row r="69" spans="1:3" x14ac:dyDescent="0.25">
      <c r="A69" s="72" t="e">
        <f>VLOOKUP(C69,'Base Produtos'!C:K,9,FALSE)</f>
        <v>#N/A</v>
      </c>
      <c r="B69" s="72">
        <f>Orçamento!C79</f>
        <v>0</v>
      </c>
      <c r="C69" s="70">
        <f>Orçamento!B79</f>
        <v>0</v>
      </c>
    </row>
    <row r="70" spans="1:3" x14ac:dyDescent="0.25">
      <c r="A70" s="72" t="e">
        <f>VLOOKUP(C70,'Base Produtos'!C:K,9,FALSE)</f>
        <v>#N/A</v>
      </c>
      <c r="B70" s="72">
        <f>Orçamento!C80</f>
        <v>0</v>
      </c>
      <c r="C70" s="70">
        <f>Orçamento!B80</f>
        <v>0</v>
      </c>
    </row>
    <row r="71" spans="1:3" x14ac:dyDescent="0.25">
      <c r="A71" s="72" t="e">
        <f>VLOOKUP(C71,'Base Produtos'!C:K,9,FALSE)</f>
        <v>#N/A</v>
      </c>
      <c r="B71" s="72">
        <f>Orçamento!C81</f>
        <v>0</v>
      </c>
      <c r="C71" s="70">
        <f>Orçamento!B81</f>
        <v>0</v>
      </c>
    </row>
    <row r="72" spans="1:3" x14ac:dyDescent="0.25">
      <c r="A72" s="72" t="e">
        <f>VLOOKUP(C72,'Base Produtos'!C:K,9,FALSE)</f>
        <v>#N/A</v>
      </c>
      <c r="B72" s="72">
        <f>Orçamento!C82</f>
        <v>0</v>
      </c>
      <c r="C72" s="70">
        <f>Orçamento!B82</f>
        <v>0</v>
      </c>
    </row>
    <row r="73" spans="1:3" x14ac:dyDescent="0.25">
      <c r="A73" s="72" t="e">
        <f>VLOOKUP(C73,'Base Produtos'!C:K,9,FALSE)</f>
        <v>#N/A</v>
      </c>
      <c r="B73" s="72">
        <f>Orçamento!C83</f>
        <v>0</v>
      </c>
      <c r="C73" s="70">
        <f>Orçamento!B83</f>
        <v>0</v>
      </c>
    </row>
    <row r="74" spans="1:3" x14ac:dyDescent="0.25">
      <c r="A74" s="72" t="e">
        <f>VLOOKUP(C74,'Base Produtos'!C:K,9,FALSE)</f>
        <v>#N/A</v>
      </c>
      <c r="B74" s="72">
        <f>Orçamento!C84</f>
        <v>0</v>
      </c>
      <c r="C74" s="70">
        <f>Orçamento!B84</f>
        <v>0</v>
      </c>
    </row>
    <row r="75" spans="1:3" x14ac:dyDescent="0.25">
      <c r="A75" s="72" t="e">
        <f>VLOOKUP(C75,'Base Produtos'!C:K,9,FALSE)</f>
        <v>#N/A</v>
      </c>
      <c r="B75" s="72">
        <f>Orçamento!C85</f>
        <v>0</v>
      </c>
      <c r="C75" s="70">
        <f>Orçamento!B85</f>
        <v>0</v>
      </c>
    </row>
    <row r="76" spans="1:3" x14ac:dyDescent="0.25">
      <c r="A76" s="72" t="e">
        <f>VLOOKUP(C76,'Base Produtos'!C:K,9,FALSE)</f>
        <v>#N/A</v>
      </c>
      <c r="B76" s="72">
        <f>Orçamento!C86</f>
        <v>0</v>
      </c>
      <c r="C76" s="70">
        <f>Orçamento!B86</f>
        <v>0</v>
      </c>
    </row>
    <row r="77" spans="1:3" x14ac:dyDescent="0.25">
      <c r="A77" s="72" t="e">
        <f>VLOOKUP(C77,'Base Produtos'!C:K,9,FALSE)</f>
        <v>#N/A</v>
      </c>
      <c r="B77" s="72">
        <f>Orçamento!C87</f>
        <v>0</v>
      </c>
      <c r="C77" s="70">
        <f>Orçamento!B87</f>
        <v>0</v>
      </c>
    </row>
    <row r="78" spans="1:3" x14ac:dyDescent="0.25">
      <c r="A78" s="72" t="e">
        <f>VLOOKUP(C78,'Base Produtos'!C:K,9,FALSE)</f>
        <v>#N/A</v>
      </c>
      <c r="B78" s="72">
        <f>Orçamento!C88</f>
        <v>0</v>
      </c>
      <c r="C78" s="70">
        <f>Orçamento!B88</f>
        <v>0</v>
      </c>
    </row>
    <row r="79" spans="1:3" x14ac:dyDescent="0.25">
      <c r="A79" s="72" t="e">
        <f>VLOOKUP(C79,'Base Produtos'!C:K,9,FALSE)</f>
        <v>#N/A</v>
      </c>
      <c r="B79" s="72">
        <f>Orçamento!C89</f>
        <v>0</v>
      </c>
      <c r="C79" s="70">
        <f>Orçamento!B89</f>
        <v>0</v>
      </c>
    </row>
    <row r="80" spans="1:3" x14ac:dyDescent="0.25">
      <c r="A80" s="72" t="e">
        <f>VLOOKUP(C80,'Base Produtos'!C:K,9,FALSE)</f>
        <v>#N/A</v>
      </c>
      <c r="B80" s="72">
        <f>Orçamento!C90</f>
        <v>0</v>
      </c>
      <c r="C80" s="70">
        <f>Orçamento!B90</f>
        <v>0</v>
      </c>
    </row>
    <row r="81" spans="1:3" x14ac:dyDescent="0.25">
      <c r="A81" s="72" t="e">
        <f>VLOOKUP(C81,'Base Produtos'!C:K,9,FALSE)</f>
        <v>#N/A</v>
      </c>
      <c r="B81" s="72">
        <f>Orçamento!C91</f>
        <v>0</v>
      </c>
      <c r="C81" s="70">
        <f>Orçamento!B91</f>
        <v>0</v>
      </c>
    </row>
    <row r="82" spans="1:3" x14ac:dyDescent="0.25">
      <c r="A82" s="72" t="e">
        <f>VLOOKUP(C82,'Base Produtos'!C:K,9,FALSE)</f>
        <v>#N/A</v>
      </c>
      <c r="B82" s="72">
        <f>Orçamento!C92</f>
        <v>0</v>
      </c>
      <c r="C82" s="70">
        <f>Orçamento!B92</f>
        <v>0</v>
      </c>
    </row>
    <row r="83" spans="1:3" x14ac:dyDescent="0.25">
      <c r="A83" s="72" t="e">
        <f>VLOOKUP(C83,'Base Produtos'!C:K,9,FALSE)</f>
        <v>#N/A</v>
      </c>
      <c r="B83" s="72">
        <f>Orçamento!C93</f>
        <v>0</v>
      </c>
      <c r="C83" s="70">
        <f>Orçamento!B93</f>
        <v>0</v>
      </c>
    </row>
    <row r="84" spans="1:3" x14ac:dyDescent="0.25">
      <c r="A84" s="72" t="e">
        <f>VLOOKUP(C84,'Base Produtos'!C:K,9,FALSE)</f>
        <v>#N/A</v>
      </c>
      <c r="B84" s="72">
        <f>Orçamento!C94</f>
        <v>0</v>
      </c>
      <c r="C84" s="70">
        <f>Orçamento!B94</f>
        <v>0</v>
      </c>
    </row>
    <row r="85" spans="1:3" x14ac:dyDescent="0.25">
      <c r="A85" s="72" t="e">
        <f>VLOOKUP(C85,'Base Produtos'!C:K,9,FALSE)</f>
        <v>#N/A</v>
      </c>
      <c r="B85" s="72">
        <f>Orçamento!C95</f>
        <v>0</v>
      </c>
      <c r="C85" s="70">
        <f>Orçamento!B95</f>
        <v>0</v>
      </c>
    </row>
    <row r="86" spans="1:3" x14ac:dyDescent="0.25">
      <c r="A86" s="72" t="e">
        <f>VLOOKUP(C86,'Base Produtos'!C:K,9,FALSE)</f>
        <v>#N/A</v>
      </c>
      <c r="B86" s="72">
        <f>Orçamento!C96</f>
        <v>0</v>
      </c>
      <c r="C86" s="70">
        <f>Orçamento!B96</f>
        <v>0</v>
      </c>
    </row>
    <row r="87" spans="1:3" x14ac:dyDescent="0.25">
      <c r="A87" s="72" t="e">
        <f>VLOOKUP(C87,'Base Produtos'!C:K,9,FALSE)</f>
        <v>#N/A</v>
      </c>
      <c r="B87" s="72">
        <f>Orçamento!C97</f>
        <v>0</v>
      </c>
      <c r="C87" s="70">
        <f>Orçamento!B97</f>
        <v>0</v>
      </c>
    </row>
    <row r="88" spans="1:3" x14ac:dyDescent="0.25">
      <c r="A88" s="72" t="e">
        <f>VLOOKUP(C88,'Base Produtos'!C:K,9,FALSE)</f>
        <v>#N/A</v>
      </c>
      <c r="B88" s="72">
        <f>Orçamento!C98</f>
        <v>0</v>
      </c>
      <c r="C88" s="70">
        <f>Orçamento!B98</f>
        <v>0</v>
      </c>
    </row>
    <row r="89" spans="1:3" x14ac:dyDescent="0.25">
      <c r="A89" s="72" t="e">
        <f>VLOOKUP(C89,'Base Produtos'!C:K,9,FALSE)</f>
        <v>#N/A</v>
      </c>
      <c r="B89" s="72">
        <f>Orçamento!C99</f>
        <v>0</v>
      </c>
      <c r="C89" s="70">
        <f>Orçamento!B99</f>
        <v>0</v>
      </c>
    </row>
    <row r="90" spans="1:3" x14ac:dyDescent="0.25">
      <c r="A90" s="72" t="e">
        <f>VLOOKUP(C90,'Base Produtos'!C:K,9,FALSE)</f>
        <v>#N/A</v>
      </c>
      <c r="B90" s="72">
        <f>Orçamento!C100</f>
        <v>0</v>
      </c>
      <c r="C90" s="70">
        <f>Orçamento!B100</f>
        <v>0</v>
      </c>
    </row>
    <row r="91" spans="1:3" x14ac:dyDescent="0.25">
      <c r="A91" s="72" t="e">
        <f>VLOOKUP(C91,'Base Produtos'!C:K,9,FALSE)</f>
        <v>#N/A</v>
      </c>
      <c r="B91" s="72">
        <f>Orçamento!C101</f>
        <v>0</v>
      </c>
      <c r="C91" s="70">
        <f>Orçamento!B101</f>
        <v>0</v>
      </c>
    </row>
    <row r="92" spans="1:3" x14ac:dyDescent="0.25">
      <c r="A92" s="72" t="e">
        <f>VLOOKUP(C92,'Base Produtos'!C:K,9,FALSE)</f>
        <v>#N/A</v>
      </c>
      <c r="B92" s="72">
        <f>Orçamento!C102</f>
        <v>0</v>
      </c>
      <c r="C92" s="70">
        <f>Orçamento!B102</f>
        <v>0</v>
      </c>
    </row>
    <row r="93" spans="1:3" x14ac:dyDescent="0.25">
      <c r="A93" s="72" t="e">
        <f>VLOOKUP(C93,'Base Produtos'!C:K,9,FALSE)</f>
        <v>#N/A</v>
      </c>
      <c r="B93" s="72">
        <f>Orçamento!C103</f>
        <v>0</v>
      </c>
      <c r="C93" s="70">
        <f>Orçamento!B103</f>
        <v>0</v>
      </c>
    </row>
    <row r="94" spans="1:3" x14ac:dyDescent="0.25">
      <c r="A94" s="72" t="e">
        <f>VLOOKUP(C94,'Base Produtos'!C:K,9,FALSE)</f>
        <v>#N/A</v>
      </c>
      <c r="B94" s="72">
        <f>Orçamento!C104</f>
        <v>0</v>
      </c>
      <c r="C94" s="70">
        <f>Orçamento!B104</f>
        <v>0</v>
      </c>
    </row>
    <row r="95" spans="1:3" x14ac:dyDescent="0.25">
      <c r="A95" s="72" t="e">
        <f>VLOOKUP(C95,'Base Produtos'!C:K,9,FALSE)</f>
        <v>#N/A</v>
      </c>
      <c r="B95" s="72">
        <f>Orçamento!C105</f>
        <v>0</v>
      </c>
      <c r="C95" s="70">
        <f>Orçamento!B105</f>
        <v>0</v>
      </c>
    </row>
    <row r="96" spans="1:3" x14ac:dyDescent="0.25">
      <c r="A96" s="72" t="e">
        <f>VLOOKUP(C96,'Base Produtos'!C:K,9,FALSE)</f>
        <v>#N/A</v>
      </c>
      <c r="B96" s="72">
        <f>Orçamento!C106</f>
        <v>0</v>
      </c>
      <c r="C96" s="70">
        <f>Orçamento!B106</f>
        <v>0</v>
      </c>
    </row>
    <row r="97" spans="1:3" x14ac:dyDescent="0.25">
      <c r="A97" s="72" t="e">
        <f>VLOOKUP(C97,'Base Produtos'!C:K,9,FALSE)</f>
        <v>#N/A</v>
      </c>
      <c r="B97" s="72">
        <f>Orçamento!C107</f>
        <v>0</v>
      </c>
      <c r="C97" s="70">
        <f>Orçamento!B107</f>
        <v>0</v>
      </c>
    </row>
    <row r="98" spans="1:3" x14ac:dyDescent="0.25">
      <c r="A98" s="72" t="e">
        <f>VLOOKUP(C98,'Base Produtos'!C:K,9,FALSE)</f>
        <v>#N/A</v>
      </c>
      <c r="B98" s="72">
        <f>Orçamento!C108</f>
        <v>0</v>
      </c>
      <c r="C98" s="70">
        <f>Orçamento!B108</f>
        <v>0</v>
      </c>
    </row>
    <row r="99" spans="1:3" x14ac:dyDescent="0.25">
      <c r="A99" s="72" t="e">
        <f>VLOOKUP(C99,'Base Produtos'!C:K,9,FALSE)</f>
        <v>#N/A</v>
      </c>
      <c r="B99" s="72">
        <f>Orçamento!C109</f>
        <v>0</v>
      </c>
      <c r="C99" s="70">
        <f>Orçamento!B109</f>
        <v>0</v>
      </c>
    </row>
    <row r="100" spans="1:3" x14ac:dyDescent="0.25">
      <c r="A100" s="72" t="e">
        <f>VLOOKUP(C100,'Base Produtos'!C:K,9,FALSE)</f>
        <v>#N/A</v>
      </c>
      <c r="B100" s="72">
        <f>Orçamento!C110</f>
        <v>0</v>
      </c>
      <c r="C100" s="70">
        <f>Orçamento!B110</f>
        <v>0</v>
      </c>
    </row>
    <row r="101" spans="1:3" x14ac:dyDescent="0.25">
      <c r="A101" s="72" t="e">
        <f>VLOOKUP(C101,'Base Produtos'!C:K,9,FALSE)</f>
        <v>#N/A</v>
      </c>
      <c r="B101" s="72">
        <f>Orçamento!C111</f>
        <v>0</v>
      </c>
      <c r="C101" s="70">
        <f>Orçamento!B111</f>
        <v>0</v>
      </c>
    </row>
    <row r="102" spans="1:3" x14ac:dyDescent="0.25">
      <c r="A102" s="72" t="e">
        <f>VLOOKUP(C102,'Base Produtos'!C:K,9,FALSE)</f>
        <v>#N/A</v>
      </c>
      <c r="B102" s="72">
        <f>Orçamento!C112</f>
        <v>0</v>
      </c>
      <c r="C102" s="70">
        <f>Orçamento!B112</f>
        <v>0</v>
      </c>
    </row>
    <row r="103" spans="1:3" x14ac:dyDescent="0.25">
      <c r="A103" s="72" t="e">
        <f>VLOOKUP(C103,'Base Produtos'!C:K,9,FALSE)</f>
        <v>#N/A</v>
      </c>
      <c r="B103" s="72">
        <f>Orçamento!C113</f>
        <v>0</v>
      </c>
      <c r="C103" s="70">
        <f>Orçamento!B113</f>
        <v>0</v>
      </c>
    </row>
    <row r="104" spans="1:3" x14ac:dyDescent="0.25">
      <c r="A104" s="72" t="e">
        <f>VLOOKUP(C104,'Base Produtos'!C:K,9,FALSE)</f>
        <v>#N/A</v>
      </c>
      <c r="B104" s="72">
        <f>Orçamento!C114</f>
        <v>0</v>
      </c>
      <c r="C104" s="70">
        <f>Orçamento!B114</f>
        <v>0</v>
      </c>
    </row>
    <row r="105" spans="1:3" x14ac:dyDescent="0.25">
      <c r="A105" s="72" t="e">
        <f>VLOOKUP(C105,'Base Produtos'!C:K,9,FALSE)</f>
        <v>#N/A</v>
      </c>
      <c r="B105" s="72">
        <f>Orçamento!C115</f>
        <v>0</v>
      </c>
      <c r="C105" s="70">
        <f>Orçamento!B115</f>
        <v>0</v>
      </c>
    </row>
    <row r="106" spans="1:3" x14ac:dyDescent="0.25">
      <c r="A106" s="72" t="e">
        <f>VLOOKUP(C106,'Base Produtos'!C:K,9,FALSE)</f>
        <v>#N/A</v>
      </c>
      <c r="B106" s="72">
        <f>Orçamento!C116</f>
        <v>0</v>
      </c>
      <c r="C106" s="70">
        <f>Orçamento!B116</f>
        <v>0</v>
      </c>
    </row>
    <row r="107" spans="1:3" x14ac:dyDescent="0.25">
      <c r="A107" s="72" t="e">
        <f>VLOOKUP(C107,'Base Produtos'!C:K,9,FALSE)</f>
        <v>#N/A</v>
      </c>
      <c r="B107" s="72">
        <f>Orçamento!C117</f>
        <v>0</v>
      </c>
      <c r="C107" s="70">
        <f>Orçamento!B117</f>
        <v>0</v>
      </c>
    </row>
    <row r="108" spans="1:3" x14ac:dyDescent="0.25">
      <c r="A108" s="72" t="e">
        <f>VLOOKUP(C108,'Base Produtos'!C:K,9,FALSE)</f>
        <v>#N/A</v>
      </c>
      <c r="B108" s="72">
        <f>Orçamento!C118</f>
        <v>0</v>
      </c>
      <c r="C108" s="70">
        <f>Orçamento!B118</f>
        <v>0</v>
      </c>
    </row>
    <row r="109" spans="1:3" x14ac:dyDescent="0.25">
      <c r="A109" s="72" t="e">
        <f>VLOOKUP(C109,'Base Produtos'!C:K,9,FALSE)</f>
        <v>#N/A</v>
      </c>
      <c r="B109" s="72">
        <f>Orçamento!C119</f>
        <v>0</v>
      </c>
      <c r="C109" s="70">
        <f>Orçamento!B119</f>
        <v>0</v>
      </c>
    </row>
    <row r="110" spans="1:3" x14ac:dyDescent="0.25">
      <c r="A110" s="72" t="e">
        <f>VLOOKUP(C110,'Base Produtos'!C:K,9,FALSE)</f>
        <v>#N/A</v>
      </c>
      <c r="B110" s="72">
        <f>Orçamento!C120</f>
        <v>0</v>
      </c>
      <c r="C110" s="70">
        <f>Orçamento!B120</f>
        <v>0</v>
      </c>
    </row>
    <row r="111" spans="1:3" x14ac:dyDescent="0.25">
      <c r="A111" s="72" t="e">
        <f>VLOOKUP(C111,'Base Produtos'!C:K,9,FALSE)</f>
        <v>#N/A</v>
      </c>
      <c r="B111" s="72">
        <f>Orçamento!C121</f>
        <v>0</v>
      </c>
      <c r="C111" s="70">
        <f>Orçamento!B121</f>
        <v>0</v>
      </c>
    </row>
    <row r="112" spans="1:3" x14ac:dyDescent="0.25">
      <c r="A112" s="72" t="e">
        <f>VLOOKUP(C112,'Base Produtos'!C:K,9,FALSE)</f>
        <v>#N/A</v>
      </c>
      <c r="B112" s="72">
        <f>Orçamento!C122</f>
        <v>0</v>
      </c>
      <c r="C112" s="70">
        <f>Orçamento!B122</f>
        <v>0</v>
      </c>
    </row>
    <row r="113" spans="1:3" x14ac:dyDescent="0.25">
      <c r="A113" s="72" t="e">
        <f>VLOOKUP(C113,'Base Produtos'!C:K,9,FALSE)</f>
        <v>#N/A</v>
      </c>
      <c r="B113" s="72">
        <f>Orçamento!C123</f>
        <v>0</v>
      </c>
      <c r="C113" s="70">
        <f>Orçamento!B123</f>
        <v>0</v>
      </c>
    </row>
    <row r="114" spans="1:3" x14ac:dyDescent="0.25">
      <c r="A114" s="72" t="e">
        <f>VLOOKUP(C114,'Base Produtos'!C:K,9,FALSE)</f>
        <v>#N/A</v>
      </c>
      <c r="B114" s="72">
        <f>Orçamento!C124</f>
        <v>0</v>
      </c>
      <c r="C114" s="70">
        <f>Orçamento!B124</f>
        <v>0</v>
      </c>
    </row>
    <row r="115" spans="1:3" x14ac:dyDescent="0.25">
      <c r="A115" s="72" t="e">
        <f>VLOOKUP(C115,'Base Produtos'!C:K,9,FALSE)</f>
        <v>#N/A</v>
      </c>
      <c r="B115" s="72">
        <f>Orçamento!C125</f>
        <v>0</v>
      </c>
      <c r="C115" s="70">
        <f>Orçamento!B125</f>
        <v>0</v>
      </c>
    </row>
    <row r="116" spans="1:3" x14ac:dyDescent="0.25">
      <c r="A116" s="72" t="e">
        <f>VLOOKUP(C116,'Base Produtos'!C:K,9,FALSE)</f>
        <v>#N/A</v>
      </c>
      <c r="B116" s="72">
        <f>Orçamento!C126</f>
        <v>0</v>
      </c>
      <c r="C116" s="70">
        <f>Orçamento!B126</f>
        <v>0</v>
      </c>
    </row>
    <row r="117" spans="1:3" x14ac:dyDescent="0.25">
      <c r="A117" s="72" t="e">
        <f>VLOOKUP(C117,'Base Produtos'!C:K,9,FALSE)</f>
        <v>#N/A</v>
      </c>
      <c r="B117" s="72">
        <f>Orçamento!C127</f>
        <v>0</v>
      </c>
      <c r="C117" s="70">
        <f>Orçamento!B127</f>
        <v>0</v>
      </c>
    </row>
    <row r="118" spans="1:3" x14ac:dyDescent="0.25">
      <c r="A118" s="72" t="e">
        <f>VLOOKUP(C118,'Base Produtos'!C:K,9,FALSE)</f>
        <v>#N/A</v>
      </c>
      <c r="B118" s="72">
        <f>Orçamento!C128</f>
        <v>0</v>
      </c>
      <c r="C118" s="70">
        <f>Orçamento!B128</f>
        <v>0</v>
      </c>
    </row>
    <row r="119" spans="1:3" x14ac:dyDescent="0.25">
      <c r="A119" s="72" t="e">
        <f>VLOOKUP(C119,'Base Produtos'!C:K,9,FALSE)</f>
        <v>#N/A</v>
      </c>
      <c r="B119" s="72">
        <f>Orçamento!C129</f>
        <v>0</v>
      </c>
      <c r="C119" s="70">
        <f>Orçamento!B129</f>
        <v>0</v>
      </c>
    </row>
    <row r="120" spans="1:3" x14ac:dyDescent="0.25">
      <c r="A120" s="72" t="e">
        <f>VLOOKUP(C120,'Base Produtos'!C:K,9,FALSE)</f>
        <v>#N/A</v>
      </c>
      <c r="B120" s="72">
        <f>Orçamento!C130</f>
        <v>0</v>
      </c>
      <c r="C120" s="70">
        <f>Orçamento!B130</f>
        <v>0</v>
      </c>
    </row>
    <row r="121" spans="1:3" x14ac:dyDescent="0.25">
      <c r="A121" s="72" t="e">
        <f>VLOOKUP(C121,'Base Produtos'!C:K,9,FALSE)</f>
        <v>#N/A</v>
      </c>
      <c r="B121" s="72">
        <f>Orçamento!C131</f>
        <v>0</v>
      </c>
      <c r="C121" s="70">
        <f>Orçamento!B131</f>
        <v>0</v>
      </c>
    </row>
    <row r="122" spans="1:3" x14ac:dyDescent="0.25">
      <c r="A122" s="72" t="e">
        <f>VLOOKUP(C122,'Base Produtos'!C:K,9,FALSE)</f>
        <v>#N/A</v>
      </c>
      <c r="B122" s="72">
        <f>Orçamento!C132</f>
        <v>0</v>
      </c>
      <c r="C122" s="70">
        <f>Orçamento!B132</f>
        <v>0</v>
      </c>
    </row>
    <row r="123" spans="1:3" x14ac:dyDescent="0.25">
      <c r="A123" s="72" t="e">
        <f>VLOOKUP(C123,'Base Produtos'!C:K,9,FALSE)</f>
        <v>#N/A</v>
      </c>
      <c r="B123" s="72">
        <f>Orçamento!C133</f>
        <v>0</v>
      </c>
      <c r="C123" s="70">
        <f>Orçamento!B133</f>
        <v>0</v>
      </c>
    </row>
    <row r="124" spans="1:3" x14ac:dyDescent="0.25">
      <c r="A124" s="72" t="e">
        <f>VLOOKUP(C124,'Base Produtos'!C:K,9,FALSE)</f>
        <v>#N/A</v>
      </c>
      <c r="B124" s="72">
        <f>Orçamento!C134</f>
        <v>0</v>
      </c>
      <c r="C124" s="70">
        <f>Orçamento!B134</f>
        <v>0</v>
      </c>
    </row>
    <row r="125" spans="1:3" x14ac:dyDescent="0.25">
      <c r="A125" s="72" t="e">
        <f>VLOOKUP(C125,'Base Produtos'!C:K,9,FALSE)</f>
        <v>#N/A</v>
      </c>
      <c r="B125" s="72">
        <f>Orçamento!C135</f>
        <v>0</v>
      </c>
      <c r="C125" s="70">
        <f>Orçamento!B135</f>
        <v>0</v>
      </c>
    </row>
    <row r="126" spans="1:3" x14ac:dyDescent="0.25">
      <c r="A126" s="72" t="e">
        <f>VLOOKUP(C126,'Base Produtos'!C:K,9,FALSE)</f>
        <v>#N/A</v>
      </c>
      <c r="B126" s="72">
        <f>Orçamento!C136</f>
        <v>0</v>
      </c>
      <c r="C126" s="70">
        <f>Orçamento!B136</f>
        <v>0</v>
      </c>
    </row>
    <row r="127" spans="1:3" x14ac:dyDescent="0.25">
      <c r="A127" s="72" t="e">
        <f>VLOOKUP(C127,'Base Produtos'!C:K,9,FALSE)</f>
        <v>#N/A</v>
      </c>
      <c r="B127" s="72">
        <f>Orçamento!C137</f>
        <v>0</v>
      </c>
      <c r="C127" s="70">
        <f>Orçamento!B137</f>
        <v>0</v>
      </c>
    </row>
    <row r="128" spans="1:3" x14ac:dyDescent="0.25">
      <c r="A128" s="72" t="e">
        <f>VLOOKUP(C128,'Base Produtos'!C:K,9,FALSE)</f>
        <v>#N/A</v>
      </c>
      <c r="B128" s="72">
        <f>Orçamento!C138</f>
        <v>0</v>
      </c>
      <c r="C128" s="70">
        <f>Orçamento!B138</f>
        <v>0</v>
      </c>
    </row>
    <row r="129" spans="1:3" x14ac:dyDescent="0.25">
      <c r="A129" s="72" t="e">
        <f>VLOOKUP(C129,'Base Produtos'!C:K,9,FALSE)</f>
        <v>#N/A</v>
      </c>
      <c r="B129" s="72">
        <f>Orçamento!C139</f>
        <v>0</v>
      </c>
      <c r="C129" s="70">
        <f>Orçamento!B139</f>
        <v>0</v>
      </c>
    </row>
    <row r="130" spans="1:3" x14ac:dyDescent="0.25">
      <c r="A130" s="72" t="e">
        <f>VLOOKUP(C130,'Base Produtos'!C:K,9,FALSE)</f>
        <v>#N/A</v>
      </c>
      <c r="B130" s="72">
        <f>Orçamento!C140</f>
        <v>0</v>
      </c>
      <c r="C130" s="70">
        <f>Orçamento!B140</f>
        <v>0</v>
      </c>
    </row>
    <row r="131" spans="1:3" x14ac:dyDescent="0.25">
      <c r="A131" s="72" t="e">
        <f>VLOOKUP(C131,'Base Produtos'!C:K,9,FALSE)</f>
        <v>#N/A</v>
      </c>
      <c r="B131" s="72">
        <f>Orçamento!C141</f>
        <v>0</v>
      </c>
      <c r="C131" s="70">
        <f>Orçamento!B141</f>
        <v>0</v>
      </c>
    </row>
    <row r="132" spans="1:3" x14ac:dyDescent="0.25">
      <c r="A132" s="72" t="e">
        <f>VLOOKUP(C132,'Base Produtos'!C:K,9,FALSE)</f>
        <v>#N/A</v>
      </c>
      <c r="B132" s="72">
        <f>Orçamento!C142</f>
        <v>0</v>
      </c>
      <c r="C132" s="70">
        <f>Orçamento!B142</f>
        <v>0</v>
      </c>
    </row>
    <row r="133" spans="1:3" x14ac:dyDescent="0.25">
      <c r="A133" s="72" t="e">
        <f>VLOOKUP(C133,'Base Produtos'!C:K,9,FALSE)</f>
        <v>#N/A</v>
      </c>
      <c r="B133" s="72">
        <f>Orçamento!C143</f>
        <v>0</v>
      </c>
      <c r="C133" s="70">
        <f>Orçamento!B143</f>
        <v>0</v>
      </c>
    </row>
    <row r="134" spans="1:3" x14ac:dyDescent="0.25">
      <c r="A134" s="72" t="e">
        <f>VLOOKUP(C134,'Base Produtos'!C:K,9,FALSE)</f>
        <v>#N/A</v>
      </c>
      <c r="B134" s="72">
        <f>Orçamento!C144</f>
        <v>0</v>
      </c>
      <c r="C134" s="70">
        <f>Orçamento!B144</f>
        <v>0</v>
      </c>
    </row>
    <row r="135" spans="1:3" x14ac:dyDescent="0.25">
      <c r="A135" s="72" t="e">
        <f>VLOOKUP(C135,'Base Produtos'!C:K,9,FALSE)</f>
        <v>#N/A</v>
      </c>
      <c r="B135" s="72">
        <f>Orçamento!C145</f>
        <v>0</v>
      </c>
      <c r="C135" s="70">
        <f>Orçamento!B145</f>
        <v>0</v>
      </c>
    </row>
    <row r="136" spans="1:3" x14ac:dyDescent="0.25">
      <c r="A136" s="72" t="e">
        <f>VLOOKUP(C136,'Base Produtos'!C:K,9,FALSE)</f>
        <v>#N/A</v>
      </c>
      <c r="B136" s="72">
        <f>Orçamento!C146</f>
        <v>0</v>
      </c>
      <c r="C136" s="70">
        <f>Orçamento!B146</f>
        <v>0</v>
      </c>
    </row>
    <row r="137" spans="1:3" x14ac:dyDescent="0.25">
      <c r="A137" s="72" t="e">
        <f>VLOOKUP(C137,'Base Produtos'!C:K,9,FALSE)</f>
        <v>#N/A</v>
      </c>
      <c r="B137" s="72">
        <f>Orçamento!C147</f>
        <v>0</v>
      </c>
      <c r="C137" s="70">
        <f>Orçamento!B147</f>
        <v>0</v>
      </c>
    </row>
    <row r="138" spans="1:3" x14ac:dyDescent="0.25">
      <c r="A138" s="72" t="e">
        <f>VLOOKUP(C138,'Base Produtos'!C:K,9,FALSE)</f>
        <v>#N/A</v>
      </c>
      <c r="B138" s="72">
        <f>Orçamento!C148</f>
        <v>0</v>
      </c>
      <c r="C138" s="70">
        <f>Orçamento!B148</f>
        <v>0</v>
      </c>
    </row>
    <row r="139" spans="1:3" x14ac:dyDescent="0.25">
      <c r="A139" s="72" t="e">
        <f>VLOOKUP(C139,'Base Produtos'!C:K,9,FALSE)</f>
        <v>#N/A</v>
      </c>
      <c r="B139" s="72">
        <f>Orçamento!C149</f>
        <v>0</v>
      </c>
      <c r="C139" s="70">
        <f>Orçamento!B149</f>
        <v>0</v>
      </c>
    </row>
    <row r="140" spans="1:3" x14ac:dyDescent="0.25">
      <c r="A140" s="72" t="e">
        <f>VLOOKUP(C140,'Base Produtos'!C:K,9,FALSE)</f>
        <v>#N/A</v>
      </c>
      <c r="B140" s="72">
        <f>Orçamento!C150</f>
        <v>0</v>
      </c>
      <c r="C140" s="70">
        <f>Orçamento!B150</f>
        <v>0</v>
      </c>
    </row>
    <row r="141" spans="1:3" x14ac:dyDescent="0.25">
      <c r="A141" s="72" t="e">
        <f>VLOOKUP(C141,'Base Produtos'!C:K,9,FALSE)</f>
        <v>#N/A</v>
      </c>
      <c r="B141" s="72">
        <f>Orçamento!C151</f>
        <v>0</v>
      </c>
      <c r="C141" s="70">
        <f>Orçamento!B151</f>
        <v>0</v>
      </c>
    </row>
    <row r="142" spans="1:3" x14ac:dyDescent="0.25">
      <c r="A142" s="72" t="e">
        <f>VLOOKUP(C142,'Base Produtos'!C:K,9,FALSE)</f>
        <v>#N/A</v>
      </c>
      <c r="B142" s="72">
        <f>Orçamento!C152</f>
        <v>0</v>
      </c>
      <c r="C142" s="70">
        <f>Orçamento!B152</f>
        <v>0</v>
      </c>
    </row>
    <row r="143" spans="1:3" x14ac:dyDescent="0.25">
      <c r="A143" s="72" t="e">
        <f>VLOOKUP(C143,'Base Produtos'!C:K,9,FALSE)</f>
        <v>#N/A</v>
      </c>
      <c r="B143" s="72">
        <f>Orçamento!C153</f>
        <v>0</v>
      </c>
      <c r="C143" s="70">
        <f>Orçamento!B153</f>
        <v>0</v>
      </c>
    </row>
    <row r="144" spans="1:3" x14ac:dyDescent="0.25">
      <c r="A144" s="72" t="e">
        <f>VLOOKUP(C144,'Base Produtos'!C:K,9,FALSE)</f>
        <v>#N/A</v>
      </c>
      <c r="B144" s="72">
        <f>Orçamento!C154</f>
        <v>0</v>
      </c>
      <c r="C144" s="70">
        <f>Orçamento!B154</f>
        <v>0</v>
      </c>
    </row>
    <row r="145" spans="1:3" x14ac:dyDescent="0.25">
      <c r="A145" s="72" t="e">
        <f>VLOOKUP(C145,'Base Produtos'!C:K,9,FALSE)</f>
        <v>#N/A</v>
      </c>
      <c r="B145" s="72">
        <f>Orçamento!C155</f>
        <v>0</v>
      </c>
      <c r="C145" s="70">
        <f>Orçamento!B155</f>
        <v>0</v>
      </c>
    </row>
    <row r="146" spans="1:3" x14ac:dyDescent="0.25">
      <c r="A146" s="72" t="e">
        <f>VLOOKUP(C146,'Base Produtos'!C:K,9,FALSE)</f>
        <v>#N/A</v>
      </c>
      <c r="B146" s="72">
        <f>Orçamento!C156</f>
        <v>0</v>
      </c>
      <c r="C146" s="70">
        <f>Orçamento!B156</f>
        <v>0</v>
      </c>
    </row>
    <row r="147" spans="1:3" x14ac:dyDescent="0.25">
      <c r="A147" s="72" t="e">
        <f>VLOOKUP(C147,'Base Produtos'!C:K,9,FALSE)</f>
        <v>#N/A</v>
      </c>
      <c r="B147" s="72">
        <f>Orçamento!C157</f>
        <v>0</v>
      </c>
      <c r="C147" s="70">
        <f>Orçamento!B157</f>
        <v>0</v>
      </c>
    </row>
    <row r="148" spans="1:3" x14ac:dyDescent="0.25">
      <c r="A148" s="72" t="e">
        <f>VLOOKUP(C148,'Base Produtos'!C:K,9,FALSE)</f>
        <v>#N/A</v>
      </c>
      <c r="B148" s="72">
        <f>Orçamento!C158</f>
        <v>0</v>
      </c>
      <c r="C148" s="70">
        <f>Orçamento!B158</f>
        <v>0</v>
      </c>
    </row>
    <row r="149" spans="1:3" x14ac:dyDescent="0.25">
      <c r="A149" s="72" t="e">
        <f>VLOOKUP(C149,'Base Produtos'!C:K,9,FALSE)</f>
        <v>#N/A</v>
      </c>
      <c r="B149" s="72">
        <f>Orçamento!C159</f>
        <v>0</v>
      </c>
      <c r="C149" s="70">
        <f>Orçamento!B159</f>
        <v>0</v>
      </c>
    </row>
    <row r="150" spans="1:3" x14ac:dyDescent="0.25">
      <c r="A150" s="72" t="e">
        <f>VLOOKUP(C150,'Base Produtos'!C:K,9,FALSE)</f>
        <v>#N/A</v>
      </c>
      <c r="B150" s="72">
        <f>Orçamento!C160</f>
        <v>0</v>
      </c>
      <c r="C150" s="70">
        <f>Orçamento!B160</f>
        <v>0</v>
      </c>
    </row>
    <row r="151" spans="1:3" x14ac:dyDescent="0.25">
      <c r="A151" s="72" t="e">
        <f>VLOOKUP(C151,'Base Produtos'!C:K,9,FALSE)</f>
        <v>#N/A</v>
      </c>
      <c r="B151" s="72">
        <f>Orçamento!C161</f>
        <v>0</v>
      </c>
      <c r="C151" s="70">
        <f>Orçamento!B161</f>
        <v>0</v>
      </c>
    </row>
    <row r="152" spans="1:3" x14ac:dyDescent="0.25">
      <c r="A152" s="72" t="e">
        <f>VLOOKUP(C152,'Base Produtos'!C:K,9,FALSE)</f>
        <v>#N/A</v>
      </c>
      <c r="B152" s="72">
        <f>Orçamento!C162</f>
        <v>0</v>
      </c>
      <c r="C152" s="70">
        <f>Orçamento!B162</f>
        <v>0</v>
      </c>
    </row>
    <row r="153" spans="1:3" x14ac:dyDescent="0.25">
      <c r="A153" s="72" t="e">
        <f>VLOOKUP(C153,'Base Produtos'!C:K,9,FALSE)</f>
        <v>#N/A</v>
      </c>
      <c r="B153" s="72">
        <f>Orçamento!C163</f>
        <v>0</v>
      </c>
      <c r="C153" s="70">
        <f>Orçamento!B163</f>
        <v>0</v>
      </c>
    </row>
    <row r="154" spans="1:3" x14ac:dyDescent="0.25">
      <c r="A154" s="72" t="e">
        <f>VLOOKUP(C154,'Base Produtos'!C:K,9,FALSE)</f>
        <v>#N/A</v>
      </c>
      <c r="B154" s="72">
        <f>Orçamento!C164</f>
        <v>0</v>
      </c>
      <c r="C154" s="70">
        <f>Orçamento!B164</f>
        <v>0</v>
      </c>
    </row>
    <row r="155" spans="1:3" x14ac:dyDescent="0.25">
      <c r="A155" s="72" t="e">
        <f>VLOOKUP(C155,'Base Produtos'!C:K,9,FALSE)</f>
        <v>#N/A</v>
      </c>
      <c r="B155" s="72">
        <f>Orçamento!C165</f>
        <v>0</v>
      </c>
      <c r="C155" s="70">
        <f>Orçamento!B165</f>
        <v>0</v>
      </c>
    </row>
    <row r="156" spans="1:3" x14ac:dyDescent="0.25">
      <c r="A156" s="72" t="e">
        <f>VLOOKUP(C156,'Base Produtos'!C:K,9,FALSE)</f>
        <v>#N/A</v>
      </c>
      <c r="B156" s="72">
        <f>Orçamento!C166</f>
        <v>0</v>
      </c>
      <c r="C156" s="70">
        <f>Orçamento!B166</f>
        <v>0</v>
      </c>
    </row>
    <row r="157" spans="1:3" x14ac:dyDescent="0.25">
      <c r="A157" s="72" t="e">
        <f>VLOOKUP(C157,'Base Produtos'!C:K,9,FALSE)</f>
        <v>#N/A</v>
      </c>
      <c r="B157" s="72">
        <f>Orçamento!C167</f>
        <v>0</v>
      </c>
      <c r="C157" s="70">
        <f>Orçamento!B167</f>
        <v>0</v>
      </c>
    </row>
    <row r="158" spans="1:3" x14ac:dyDescent="0.25">
      <c r="A158" s="72" t="e">
        <f>VLOOKUP(C158,'Base Produtos'!C:K,9,FALSE)</f>
        <v>#N/A</v>
      </c>
      <c r="B158" s="72">
        <f>Orçamento!C168</f>
        <v>0</v>
      </c>
      <c r="C158" s="70">
        <f>Orçamento!B168</f>
        <v>0</v>
      </c>
    </row>
    <row r="159" spans="1:3" x14ac:dyDescent="0.25">
      <c r="A159" s="72" t="e">
        <f>VLOOKUP(C159,'Base Produtos'!C:K,9,FALSE)</f>
        <v>#N/A</v>
      </c>
      <c r="B159" s="72">
        <f>Orçamento!C169</f>
        <v>0</v>
      </c>
      <c r="C159" s="70">
        <f>Orçamento!B169</f>
        <v>0</v>
      </c>
    </row>
    <row r="160" spans="1:3" x14ac:dyDescent="0.25">
      <c r="A160" s="72" t="e">
        <f>VLOOKUP(C160,'Base Produtos'!C:K,9,FALSE)</f>
        <v>#N/A</v>
      </c>
      <c r="B160" s="72">
        <f>Orçamento!C170</f>
        <v>0</v>
      </c>
      <c r="C160" s="70">
        <f>Orçamento!B170</f>
        <v>0</v>
      </c>
    </row>
    <row r="161" spans="1:3" x14ac:dyDescent="0.25">
      <c r="A161" s="72" t="e">
        <f>VLOOKUP(C161,'Base Produtos'!C:K,9,FALSE)</f>
        <v>#N/A</v>
      </c>
      <c r="B161" s="72">
        <f>Orçamento!C171</f>
        <v>0</v>
      </c>
      <c r="C161" s="70">
        <f>Orçamento!B171</f>
        <v>0</v>
      </c>
    </row>
    <row r="162" spans="1:3" x14ac:dyDescent="0.25">
      <c r="A162" s="72" t="e">
        <f>VLOOKUP(C162,'Base Produtos'!C:K,9,FALSE)</f>
        <v>#N/A</v>
      </c>
      <c r="B162" s="72">
        <f>Orçamento!C172</f>
        <v>0</v>
      </c>
      <c r="C162" s="70">
        <f>Orçamento!B172</f>
        <v>0</v>
      </c>
    </row>
    <row r="163" spans="1:3" x14ac:dyDescent="0.25">
      <c r="A163" s="72" t="e">
        <f>VLOOKUP(C163,'Base Produtos'!C:K,9,FALSE)</f>
        <v>#N/A</v>
      </c>
      <c r="B163" s="72">
        <f>Orçamento!C173</f>
        <v>0</v>
      </c>
      <c r="C163" s="70">
        <f>Orçamento!B173</f>
        <v>0</v>
      </c>
    </row>
    <row r="164" spans="1:3" x14ac:dyDescent="0.25">
      <c r="A164" s="72" t="e">
        <f>VLOOKUP(C164,'Base Produtos'!C:K,9,FALSE)</f>
        <v>#N/A</v>
      </c>
      <c r="B164" s="72">
        <f>Orçamento!C174</f>
        <v>0</v>
      </c>
      <c r="C164" s="70">
        <f>Orçamento!B174</f>
        <v>0</v>
      </c>
    </row>
    <row r="165" spans="1:3" x14ac:dyDescent="0.25">
      <c r="A165" s="72" t="e">
        <f>VLOOKUP(C165,'Base Produtos'!C:K,9,FALSE)</f>
        <v>#N/A</v>
      </c>
      <c r="B165" s="72">
        <f>Orçamento!C175</f>
        <v>0</v>
      </c>
      <c r="C165" s="70">
        <f>Orçamento!B175</f>
        <v>0</v>
      </c>
    </row>
    <row r="166" spans="1:3" x14ac:dyDescent="0.25">
      <c r="A166" s="72" t="e">
        <f>VLOOKUP(C166,'Base Produtos'!C:K,9,FALSE)</f>
        <v>#N/A</v>
      </c>
      <c r="B166" s="72">
        <f>Orçamento!C176</f>
        <v>0</v>
      </c>
      <c r="C166" s="70">
        <f>Orçamento!B176</f>
        <v>0</v>
      </c>
    </row>
    <row r="167" spans="1:3" x14ac:dyDescent="0.25">
      <c r="A167" s="72" t="e">
        <f>VLOOKUP(C167,'Base Produtos'!C:K,9,FALSE)</f>
        <v>#N/A</v>
      </c>
      <c r="B167" s="72">
        <f>Orçamento!C177</f>
        <v>0</v>
      </c>
      <c r="C167" s="70">
        <f>Orçamento!B177</f>
        <v>0</v>
      </c>
    </row>
    <row r="168" spans="1:3" x14ac:dyDescent="0.25">
      <c r="A168" s="72" t="e">
        <f>VLOOKUP(C168,'Base Produtos'!C:K,9,FALSE)</f>
        <v>#N/A</v>
      </c>
      <c r="B168" s="72">
        <f>Orçamento!C178</f>
        <v>0</v>
      </c>
      <c r="C168" s="70">
        <f>Orçamento!B178</f>
        <v>0</v>
      </c>
    </row>
    <row r="169" spans="1:3" x14ac:dyDescent="0.25">
      <c r="A169" s="72" t="e">
        <f>VLOOKUP(C169,'Base Produtos'!C:K,9,FALSE)</f>
        <v>#N/A</v>
      </c>
      <c r="B169" s="72">
        <f>Orçamento!C179</f>
        <v>0</v>
      </c>
      <c r="C169" s="70">
        <f>Orçamento!B179</f>
        <v>0</v>
      </c>
    </row>
    <row r="170" spans="1:3" x14ac:dyDescent="0.25">
      <c r="A170" s="72" t="e">
        <f>VLOOKUP(C170,'Base Produtos'!C:K,9,FALSE)</f>
        <v>#N/A</v>
      </c>
      <c r="B170" s="72">
        <f>Orçamento!C180</f>
        <v>0</v>
      </c>
      <c r="C170" s="70">
        <f>Orçamento!B180</f>
        <v>0</v>
      </c>
    </row>
    <row r="171" spans="1:3" x14ac:dyDescent="0.25">
      <c r="A171" s="72" t="e">
        <f>VLOOKUP(C171,'Base Produtos'!C:K,9,FALSE)</f>
        <v>#N/A</v>
      </c>
      <c r="B171" s="72">
        <f>Orçamento!C181</f>
        <v>0</v>
      </c>
      <c r="C171" s="70">
        <f>Orçamento!B181</f>
        <v>0</v>
      </c>
    </row>
    <row r="172" spans="1:3" x14ac:dyDescent="0.25">
      <c r="A172" s="72" t="e">
        <f>VLOOKUP(C172,'Base Produtos'!C:K,9,FALSE)</f>
        <v>#N/A</v>
      </c>
      <c r="B172" s="72">
        <f>Orçamento!C182</f>
        <v>0</v>
      </c>
      <c r="C172" s="70">
        <f>Orçamento!B182</f>
        <v>0</v>
      </c>
    </row>
    <row r="173" spans="1:3" x14ac:dyDescent="0.25">
      <c r="A173" s="72" t="e">
        <f>VLOOKUP(C173,'Base Produtos'!C:K,9,FALSE)</f>
        <v>#N/A</v>
      </c>
      <c r="B173" s="72">
        <f>Orçamento!C183</f>
        <v>0</v>
      </c>
      <c r="C173" s="70">
        <f>Orçamento!B183</f>
        <v>0</v>
      </c>
    </row>
    <row r="174" spans="1:3" x14ac:dyDescent="0.25">
      <c r="A174" s="72" t="e">
        <f>VLOOKUP(C174,'Base Produtos'!C:K,9,FALSE)</f>
        <v>#N/A</v>
      </c>
      <c r="B174" s="72">
        <f>Orçamento!C184</f>
        <v>0</v>
      </c>
      <c r="C174" s="70">
        <f>Orçamento!B184</f>
        <v>0</v>
      </c>
    </row>
    <row r="175" spans="1:3" x14ac:dyDescent="0.25">
      <c r="A175" s="72" t="e">
        <f>VLOOKUP(C175,'Base Produtos'!C:K,9,FALSE)</f>
        <v>#N/A</v>
      </c>
      <c r="B175" s="72">
        <f>Orçamento!C185</f>
        <v>0</v>
      </c>
      <c r="C175" s="70">
        <f>Orçamento!B185</f>
        <v>0</v>
      </c>
    </row>
    <row r="176" spans="1:3" x14ac:dyDescent="0.25">
      <c r="A176" s="72" t="e">
        <f>VLOOKUP(C176,'Base Produtos'!C:K,9,FALSE)</f>
        <v>#N/A</v>
      </c>
      <c r="B176" s="72">
        <f>Orçamento!C186</f>
        <v>0</v>
      </c>
      <c r="C176" s="70">
        <f>Orçamento!B186</f>
        <v>0</v>
      </c>
    </row>
    <row r="177" spans="1:3" x14ac:dyDescent="0.25">
      <c r="A177" s="72" t="e">
        <f>VLOOKUP(C177,'Base Produtos'!C:K,9,FALSE)</f>
        <v>#N/A</v>
      </c>
      <c r="B177" s="72">
        <f>Orçamento!C187</f>
        <v>0</v>
      </c>
      <c r="C177" s="70">
        <f>Orçamento!B187</f>
        <v>0</v>
      </c>
    </row>
    <row r="178" spans="1:3" x14ac:dyDescent="0.25">
      <c r="A178" s="72" t="e">
        <f>VLOOKUP(C178,'Base Produtos'!C:K,9,FALSE)</f>
        <v>#N/A</v>
      </c>
      <c r="B178" s="72">
        <f>Orçamento!C188</f>
        <v>0</v>
      </c>
      <c r="C178" s="70">
        <f>Orçamento!B188</f>
        <v>0</v>
      </c>
    </row>
    <row r="179" spans="1:3" x14ac:dyDescent="0.25">
      <c r="A179" s="72" t="e">
        <f>VLOOKUP(C179,'Base Produtos'!C:K,9,FALSE)</f>
        <v>#N/A</v>
      </c>
      <c r="B179" s="72">
        <f>Orçamento!C189</f>
        <v>0</v>
      </c>
      <c r="C179" s="70">
        <f>Orçamento!B189</f>
        <v>0</v>
      </c>
    </row>
    <row r="180" spans="1:3" x14ac:dyDescent="0.25">
      <c r="A180" s="72" t="e">
        <f>VLOOKUP(C180,'Base Produtos'!C:K,9,FALSE)</f>
        <v>#N/A</v>
      </c>
      <c r="B180" s="72">
        <f>Orçamento!C190</f>
        <v>0</v>
      </c>
      <c r="C180" s="70">
        <f>Orçamento!B190</f>
        <v>0</v>
      </c>
    </row>
    <row r="181" spans="1:3" x14ac:dyDescent="0.25">
      <c r="A181" s="72" t="e">
        <f>VLOOKUP(C181,'Base Produtos'!C:K,9,FALSE)</f>
        <v>#N/A</v>
      </c>
      <c r="B181" s="72">
        <f>Orçamento!C191</f>
        <v>0</v>
      </c>
      <c r="C181" s="70">
        <f>Orçamento!B191</f>
        <v>0</v>
      </c>
    </row>
    <row r="182" spans="1:3" x14ac:dyDescent="0.25">
      <c r="A182" s="72" t="e">
        <f>VLOOKUP(C182,'Base Produtos'!C:K,9,FALSE)</f>
        <v>#N/A</v>
      </c>
      <c r="B182" s="72">
        <f>Orçamento!C192</f>
        <v>0</v>
      </c>
      <c r="C182" s="70">
        <f>Orçamento!B192</f>
        <v>0</v>
      </c>
    </row>
    <row r="183" spans="1:3" x14ac:dyDescent="0.25">
      <c r="A183" s="72" t="e">
        <f>VLOOKUP(C183,'Base Produtos'!C:K,9,FALSE)</f>
        <v>#N/A</v>
      </c>
      <c r="B183" s="72">
        <f>Orçamento!C193</f>
        <v>0</v>
      </c>
      <c r="C183" s="70">
        <f>Orçamento!B193</f>
        <v>0</v>
      </c>
    </row>
    <row r="184" spans="1:3" x14ac:dyDescent="0.25">
      <c r="A184" s="72" t="e">
        <f>VLOOKUP(C184,'Base Produtos'!C:K,9,FALSE)</f>
        <v>#N/A</v>
      </c>
      <c r="B184" s="72">
        <f>Orçamento!C194</f>
        <v>0</v>
      </c>
      <c r="C184" s="70">
        <f>Orçamento!B194</f>
        <v>0</v>
      </c>
    </row>
    <row r="185" spans="1:3" x14ac:dyDescent="0.25">
      <c r="A185" s="72" t="e">
        <f>VLOOKUP(C185,'Base Produtos'!C:K,9,FALSE)</f>
        <v>#N/A</v>
      </c>
      <c r="B185" s="72">
        <f>Orçamento!C195</f>
        <v>0</v>
      </c>
      <c r="C185" s="70">
        <f>Orçamento!B195</f>
        <v>0</v>
      </c>
    </row>
    <row r="186" spans="1:3" x14ac:dyDescent="0.25">
      <c r="A186" s="72" t="e">
        <f>VLOOKUP(C186,'Base Produtos'!C:K,9,FALSE)</f>
        <v>#N/A</v>
      </c>
      <c r="B186" s="72">
        <f>Orçamento!C196</f>
        <v>0</v>
      </c>
      <c r="C186" s="70">
        <f>Orçamento!B196</f>
        <v>0</v>
      </c>
    </row>
    <row r="187" spans="1:3" x14ac:dyDescent="0.25">
      <c r="A187" s="72" t="e">
        <f>VLOOKUP(C187,'Base Produtos'!C:K,9,FALSE)</f>
        <v>#N/A</v>
      </c>
      <c r="B187" s="72">
        <f>Orçamento!C197</f>
        <v>0</v>
      </c>
      <c r="C187" s="70">
        <f>Orçamento!B197</f>
        <v>0</v>
      </c>
    </row>
    <row r="188" spans="1:3" x14ac:dyDescent="0.25">
      <c r="A188" s="72" t="e">
        <f>VLOOKUP(C188,'Base Produtos'!C:K,9,FALSE)</f>
        <v>#N/A</v>
      </c>
      <c r="B188" s="72">
        <f>Orçamento!C198</f>
        <v>0</v>
      </c>
      <c r="C188" s="70">
        <f>Orçamento!B198</f>
        <v>0</v>
      </c>
    </row>
    <row r="189" spans="1:3" x14ac:dyDescent="0.25">
      <c r="A189" s="72" t="e">
        <f>VLOOKUP(C189,'Base Produtos'!C:K,9,FALSE)</f>
        <v>#N/A</v>
      </c>
      <c r="B189" s="72">
        <f>Orçamento!C199</f>
        <v>0</v>
      </c>
      <c r="C189" s="70">
        <f>Orçamento!B199</f>
        <v>0</v>
      </c>
    </row>
    <row r="190" spans="1:3" x14ac:dyDescent="0.25">
      <c r="A190" s="72" t="e">
        <f>VLOOKUP(C190,'Base Produtos'!C:K,9,FALSE)</f>
        <v>#N/A</v>
      </c>
      <c r="B190" s="72">
        <f>Orçamento!C200</f>
        <v>0</v>
      </c>
      <c r="C190" s="70">
        <f>Orçamento!B200</f>
        <v>0</v>
      </c>
    </row>
    <row r="191" spans="1:3" x14ac:dyDescent="0.25">
      <c r="A191" s="72" t="e">
        <f>VLOOKUP(C191,'Base Produtos'!C:K,9,FALSE)</f>
        <v>#N/A</v>
      </c>
      <c r="B191" s="72">
        <f>Orçamento!C201</f>
        <v>0</v>
      </c>
      <c r="C191" s="70">
        <f>Orçamento!B201</f>
        <v>0</v>
      </c>
    </row>
    <row r="192" spans="1:3" x14ac:dyDescent="0.25">
      <c r="A192" s="72" t="e">
        <f>VLOOKUP(C192,'Base Produtos'!C:K,9,FALSE)</f>
        <v>#N/A</v>
      </c>
      <c r="B192" s="72">
        <f>Orçamento!C202</f>
        <v>0</v>
      </c>
      <c r="C192" s="70">
        <f>Orçamento!B202</f>
        <v>0</v>
      </c>
    </row>
    <row r="193" spans="1:3" x14ac:dyDescent="0.25">
      <c r="A193" s="72" t="e">
        <f>VLOOKUP(C193,'Base Produtos'!C:K,9,FALSE)</f>
        <v>#N/A</v>
      </c>
      <c r="B193" s="72">
        <f>Orçamento!C203</f>
        <v>0</v>
      </c>
      <c r="C193" s="70">
        <f>Orçamento!B203</f>
        <v>0</v>
      </c>
    </row>
    <row r="194" spans="1:3" x14ac:dyDescent="0.25">
      <c r="A194" s="72" t="e">
        <f>VLOOKUP(C194,'Base Produtos'!C:K,9,FALSE)</f>
        <v>#N/A</v>
      </c>
      <c r="B194" s="72">
        <f>Orçamento!C204</f>
        <v>0</v>
      </c>
      <c r="C194" s="70">
        <f>Orçamento!B204</f>
        <v>0</v>
      </c>
    </row>
    <row r="195" spans="1:3" x14ac:dyDescent="0.25">
      <c r="A195" s="72" t="e">
        <f>VLOOKUP(C195,'Base Produtos'!C:K,9,FALSE)</f>
        <v>#N/A</v>
      </c>
      <c r="B195" s="72">
        <f>Orçamento!C205</f>
        <v>0</v>
      </c>
      <c r="C195" s="70">
        <f>Orçamento!B205</f>
        <v>0</v>
      </c>
    </row>
    <row r="196" spans="1:3" x14ac:dyDescent="0.25">
      <c r="A196" s="72" t="e">
        <f>VLOOKUP(C196,'Base Produtos'!C:K,9,FALSE)</f>
        <v>#N/A</v>
      </c>
      <c r="B196" s="72">
        <f>Orçamento!C206</f>
        <v>0</v>
      </c>
      <c r="C196" s="70">
        <f>Orçamento!B206</f>
        <v>0</v>
      </c>
    </row>
    <row r="197" spans="1:3" x14ac:dyDescent="0.25">
      <c r="A197" s="72" t="e">
        <f>VLOOKUP(C197,'Base Produtos'!C:K,9,FALSE)</f>
        <v>#N/A</v>
      </c>
      <c r="B197" s="72">
        <f>Orçamento!C207</f>
        <v>0</v>
      </c>
      <c r="C197" s="70">
        <f>Orçamento!B207</f>
        <v>0</v>
      </c>
    </row>
    <row r="198" spans="1:3" x14ac:dyDescent="0.25">
      <c r="A198" s="72" t="e">
        <f>VLOOKUP(C198,'Base Produtos'!C:K,9,FALSE)</f>
        <v>#N/A</v>
      </c>
      <c r="B198" s="72">
        <f>Orçamento!C208</f>
        <v>0</v>
      </c>
      <c r="C198" s="70">
        <f>Orçamento!B208</f>
        <v>0</v>
      </c>
    </row>
    <row r="199" spans="1:3" x14ac:dyDescent="0.25">
      <c r="A199" s="72" t="e">
        <f>VLOOKUP(C199,'Base Produtos'!C:K,9,FALSE)</f>
        <v>#N/A</v>
      </c>
      <c r="B199" s="72">
        <f>Orçamento!C209</f>
        <v>0</v>
      </c>
      <c r="C199" s="70">
        <f>Orçamento!B209</f>
        <v>0</v>
      </c>
    </row>
    <row r="200" spans="1:3" x14ac:dyDescent="0.25">
      <c r="A200" s="72" t="e">
        <f>VLOOKUP(C200,'Base Produtos'!C:K,9,FALSE)</f>
        <v>#N/A</v>
      </c>
      <c r="B200" s="72">
        <f>Orçamento!C210</f>
        <v>0</v>
      </c>
      <c r="C200" s="70">
        <f>Orçamento!B210</f>
        <v>0</v>
      </c>
    </row>
    <row r="201" spans="1:3" x14ac:dyDescent="0.25">
      <c r="A201" s="72" t="e">
        <f>VLOOKUP(C201,'Base Produtos'!C:K,9,FALSE)</f>
        <v>#N/A</v>
      </c>
      <c r="B201" s="72">
        <f>Orçamento!C211</f>
        <v>0</v>
      </c>
      <c r="C201" s="70">
        <f>Orçamento!B211</f>
        <v>0</v>
      </c>
    </row>
    <row r="202" spans="1:3" x14ac:dyDescent="0.25">
      <c r="A202" s="72" t="e">
        <f>VLOOKUP(C202,'Base Produtos'!C:K,9,FALSE)</f>
        <v>#N/A</v>
      </c>
      <c r="B202" s="72">
        <f>Orçamento!C212</f>
        <v>0</v>
      </c>
      <c r="C202" s="70">
        <f>Orçamento!B212</f>
        <v>0</v>
      </c>
    </row>
    <row r="203" spans="1:3" x14ac:dyDescent="0.25">
      <c r="A203" s="72" t="e">
        <f>VLOOKUP(C203,'Base Produtos'!C:K,9,FALSE)</f>
        <v>#N/A</v>
      </c>
      <c r="B203" s="72">
        <f>Orçamento!C213</f>
        <v>0</v>
      </c>
      <c r="C203" s="70">
        <f>Orçamento!B213</f>
        <v>0</v>
      </c>
    </row>
    <row r="204" spans="1:3" x14ac:dyDescent="0.25">
      <c r="A204" s="72" t="e">
        <f>VLOOKUP(C204,'Base Produtos'!C:K,9,FALSE)</f>
        <v>#N/A</v>
      </c>
      <c r="B204" s="72">
        <f>Orçamento!C214</f>
        <v>0</v>
      </c>
      <c r="C204" s="70">
        <f>Orçamento!B214</f>
        <v>0</v>
      </c>
    </row>
    <row r="205" spans="1:3" x14ac:dyDescent="0.25">
      <c r="A205" s="72" t="e">
        <f>VLOOKUP(C205,'Base Produtos'!C:K,9,FALSE)</f>
        <v>#N/A</v>
      </c>
      <c r="B205" s="72">
        <f>Orçamento!C215</f>
        <v>0</v>
      </c>
      <c r="C205" s="70">
        <f>Orçamento!B215</f>
        <v>0</v>
      </c>
    </row>
    <row r="206" spans="1:3" x14ac:dyDescent="0.25">
      <c r="A206" s="72" t="e">
        <f>VLOOKUP(C206,'Base Produtos'!C:K,9,FALSE)</f>
        <v>#N/A</v>
      </c>
      <c r="B206" s="72">
        <f>Orçamento!C216</f>
        <v>0</v>
      </c>
      <c r="C206" s="70">
        <f>Orçamento!B216</f>
        <v>0</v>
      </c>
    </row>
    <row r="207" spans="1:3" x14ac:dyDescent="0.25">
      <c r="A207" s="72" t="e">
        <f>VLOOKUP(C207,'Base Produtos'!C:K,9,FALSE)</f>
        <v>#N/A</v>
      </c>
      <c r="B207" s="72">
        <f>Orçamento!C217</f>
        <v>0</v>
      </c>
      <c r="C207" s="70">
        <f>Orçamento!B217</f>
        <v>0</v>
      </c>
    </row>
    <row r="208" spans="1:3" x14ac:dyDescent="0.25">
      <c r="A208" s="72" t="e">
        <f>VLOOKUP(C208,'Base Produtos'!C:K,9,FALSE)</f>
        <v>#N/A</v>
      </c>
      <c r="B208" s="72">
        <f>Orçamento!C218</f>
        <v>0</v>
      </c>
      <c r="C208" s="70">
        <f>Orçamento!B218</f>
        <v>0</v>
      </c>
    </row>
    <row r="209" spans="1:3" x14ac:dyDescent="0.25">
      <c r="A209" s="72" t="e">
        <f>VLOOKUP(C209,'Base Produtos'!C:K,9,FALSE)</f>
        <v>#N/A</v>
      </c>
      <c r="B209" s="72">
        <f>Orçamento!C219</f>
        <v>0</v>
      </c>
      <c r="C209" s="70">
        <f>Orçamento!B219</f>
        <v>0</v>
      </c>
    </row>
    <row r="210" spans="1:3" x14ac:dyDescent="0.25">
      <c r="A210" s="72" t="e">
        <f>VLOOKUP(C210,'Base Produtos'!C:K,9,FALSE)</f>
        <v>#N/A</v>
      </c>
      <c r="B210" s="72">
        <f>Orçamento!C220</f>
        <v>0</v>
      </c>
      <c r="C210" s="70">
        <f>Orçamento!B220</f>
        <v>0</v>
      </c>
    </row>
    <row r="211" spans="1:3" x14ac:dyDescent="0.25">
      <c r="A211" s="72" t="e">
        <f>VLOOKUP(C211,'Base Produtos'!C:K,9,FALSE)</f>
        <v>#N/A</v>
      </c>
      <c r="B211" s="72">
        <f>Orçamento!C221</f>
        <v>0</v>
      </c>
      <c r="C211" s="70">
        <f>Orçamento!B221</f>
        <v>0</v>
      </c>
    </row>
    <row r="212" spans="1:3" x14ac:dyDescent="0.25">
      <c r="A212" s="72" t="e">
        <f>VLOOKUP(C212,'Base Produtos'!C:K,9,FALSE)</f>
        <v>#N/A</v>
      </c>
      <c r="B212" s="72">
        <f>Orçamento!C222</f>
        <v>0</v>
      </c>
      <c r="C212" s="70">
        <f>Orçamento!B222</f>
        <v>0</v>
      </c>
    </row>
    <row r="213" spans="1:3" x14ac:dyDescent="0.25">
      <c r="A213" s="72" t="e">
        <f>VLOOKUP(C213,'Base Produtos'!C:K,9,FALSE)</f>
        <v>#N/A</v>
      </c>
      <c r="B213" s="72">
        <f>Orçamento!C223</f>
        <v>0</v>
      </c>
      <c r="C213" s="70">
        <f>Orçamento!B223</f>
        <v>0</v>
      </c>
    </row>
    <row r="214" spans="1:3" x14ac:dyDescent="0.25">
      <c r="A214" s="72" t="e">
        <f>VLOOKUP(C214,'Base Produtos'!C:K,9,FALSE)</f>
        <v>#N/A</v>
      </c>
      <c r="B214" s="72">
        <f>Orçamento!C224</f>
        <v>0</v>
      </c>
      <c r="C214" s="70">
        <f>Orçamento!B224</f>
        <v>0</v>
      </c>
    </row>
    <row r="215" spans="1:3" x14ac:dyDescent="0.25">
      <c r="A215" s="72" t="e">
        <f>VLOOKUP(C215,'Base Produtos'!C:K,9,FALSE)</f>
        <v>#N/A</v>
      </c>
      <c r="B215" s="72">
        <f>Orçamento!C225</f>
        <v>0</v>
      </c>
      <c r="C215" s="70">
        <f>Orçamento!B225</f>
        <v>0</v>
      </c>
    </row>
    <row r="216" spans="1:3" x14ac:dyDescent="0.25">
      <c r="A216" s="72" t="e">
        <f>VLOOKUP(C216,'Base Produtos'!C:K,9,FALSE)</f>
        <v>#N/A</v>
      </c>
      <c r="B216" s="72">
        <f>Orçamento!C226</f>
        <v>0</v>
      </c>
      <c r="C216" s="70">
        <f>Orçamento!B226</f>
        <v>0</v>
      </c>
    </row>
    <row r="217" spans="1:3" x14ac:dyDescent="0.25">
      <c r="A217" s="72" t="e">
        <f>VLOOKUP(C217,'Base Produtos'!C:K,9,FALSE)</f>
        <v>#N/A</v>
      </c>
      <c r="B217" s="72">
        <f>Orçamento!C227</f>
        <v>0</v>
      </c>
      <c r="C217" s="70">
        <f>Orçamento!B227</f>
        <v>0</v>
      </c>
    </row>
    <row r="218" spans="1:3" x14ac:dyDescent="0.25">
      <c r="A218" s="72" t="e">
        <f>VLOOKUP(C218,'Base Produtos'!C:K,9,FALSE)</f>
        <v>#N/A</v>
      </c>
      <c r="B218" s="72">
        <f>Orçamento!C228</f>
        <v>0</v>
      </c>
      <c r="C218" s="70">
        <f>Orçamento!B228</f>
        <v>0</v>
      </c>
    </row>
    <row r="219" spans="1:3" x14ac:dyDescent="0.25">
      <c r="A219" s="72" t="e">
        <f>VLOOKUP(C219,'Base Produtos'!C:K,9,FALSE)</f>
        <v>#N/A</v>
      </c>
      <c r="B219" s="72">
        <f>Orçamento!C229</f>
        <v>0</v>
      </c>
      <c r="C219" s="70">
        <f>Orçamento!B229</f>
        <v>0</v>
      </c>
    </row>
    <row r="220" spans="1:3" x14ac:dyDescent="0.25">
      <c r="A220" s="72" t="e">
        <f>VLOOKUP(C220,'Base Produtos'!C:K,9,FALSE)</f>
        <v>#N/A</v>
      </c>
      <c r="B220" s="72">
        <f>Orçamento!C230</f>
        <v>0</v>
      </c>
      <c r="C220" s="70">
        <f>Orçamento!B230</f>
        <v>0</v>
      </c>
    </row>
    <row r="221" spans="1:3" x14ac:dyDescent="0.25">
      <c r="A221" s="72" t="e">
        <f>VLOOKUP(C221,'Base Produtos'!C:K,9,FALSE)</f>
        <v>#N/A</v>
      </c>
      <c r="B221" s="72">
        <f>Orçamento!C231</f>
        <v>0</v>
      </c>
      <c r="C221" s="70">
        <f>Orçamento!B231</f>
        <v>0</v>
      </c>
    </row>
    <row r="222" spans="1:3" x14ac:dyDescent="0.25">
      <c r="A222" s="72" t="e">
        <f>VLOOKUP(C222,'Base Produtos'!C:K,9,FALSE)</f>
        <v>#N/A</v>
      </c>
      <c r="B222" s="72">
        <f>Orçamento!C232</f>
        <v>0</v>
      </c>
      <c r="C222" s="70">
        <f>Orçamento!B232</f>
        <v>0</v>
      </c>
    </row>
    <row r="223" spans="1:3" x14ac:dyDescent="0.25">
      <c r="A223" s="72" t="e">
        <f>VLOOKUP(C223,'Base Produtos'!C:K,9,FALSE)</f>
        <v>#N/A</v>
      </c>
      <c r="B223" s="72">
        <f>Orçamento!C233</f>
        <v>0</v>
      </c>
      <c r="C223" s="70">
        <f>Orçamento!B233</f>
        <v>0</v>
      </c>
    </row>
    <row r="224" spans="1:3" x14ac:dyDescent="0.25">
      <c r="A224" s="72" t="e">
        <f>VLOOKUP(C224,'Base Produtos'!C:K,9,FALSE)</f>
        <v>#N/A</v>
      </c>
      <c r="B224" s="72">
        <f>Orçamento!C234</f>
        <v>0</v>
      </c>
      <c r="C224" s="70">
        <f>Orçamento!B234</f>
        <v>0</v>
      </c>
    </row>
    <row r="225" spans="1:3" x14ac:dyDescent="0.25">
      <c r="A225" s="72" t="e">
        <f>VLOOKUP(C225,'Base Produtos'!C:K,9,FALSE)</f>
        <v>#N/A</v>
      </c>
      <c r="B225" s="72">
        <f>Orçamento!C235</f>
        <v>0</v>
      </c>
      <c r="C225" s="70">
        <f>Orçamento!B235</f>
        <v>0</v>
      </c>
    </row>
    <row r="226" spans="1:3" x14ac:dyDescent="0.25">
      <c r="A226" s="72" t="e">
        <f>VLOOKUP(C226,'Base Produtos'!C:K,9,FALSE)</f>
        <v>#N/A</v>
      </c>
      <c r="B226" s="72">
        <f>Orçamento!C236</f>
        <v>0</v>
      </c>
      <c r="C226" s="70">
        <f>Orçamento!B236</f>
        <v>0</v>
      </c>
    </row>
    <row r="227" spans="1:3" x14ac:dyDescent="0.25">
      <c r="A227" s="72" t="e">
        <f>VLOOKUP(C227,'Base Produtos'!C:K,9,FALSE)</f>
        <v>#N/A</v>
      </c>
      <c r="B227" s="72">
        <f>Orçamento!C237</f>
        <v>0</v>
      </c>
      <c r="C227" s="70">
        <f>Orçamento!B237</f>
        <v>0</v>
      </c>
    </row>
    <row r="228" spans="1:3" x14ac:dyDescent="0.25">
      <c r="A228" s="72" t="e">
        <f>VLOOKUP(C228,'Base Produtos'!C:K,9,FALSE)</f>
        <v>#N/A</v>
      </c>
      <c r="B228" s="72">
        <f>Orçamento!C238</f>
        <v>0</v>
      </c>
      <c r="C228" s="70">
        <f>Orçamento!B238</f>
        <v>0</v>
      </c>
    </row>
    <row r="229" spans="1:3" x14ac:dyDescent="0.25">
      <c r="A229" s="72" t="e">
        <f>VLOOKUP(C229,'Base Produtos'!C:K,9,FALSE)</f>
        <v>#N/A</v>
      </c>
      <c r="B229" s="72">
        <f>Orçamento!C239</f>
        <v>0</v>
      </c>
      <c r="C229" s="70">
        <f>Orçamento!B239</f>
        <v>0</v>
      </c>
    </row>
    <row r="230" spans="1:3" x14ac:dyDescent="0.25">
      <c r="A230" s="72" t="e">
        <f>VLOOKUP(C230,'Base Produtos'!C:K,9,FALSE)</f>
        <v>#N/A</v>
      </c>
      <c r="B230" s="72">
        <f>Orçamento!C240</f>
        <v>0</v>
      </c>
      <c r="C230" s="70">
        <f>Orçamento!B240</f>
        <v>0</v>
      </c>
    </row>
    <row r="231" spans="1:3" x14ac:dyDescent="0.25">
      <c r="A231" s="72" t="e">
        <f>VLOOKUP(C231,'Base Produtos'!C:K,9,FALSE)</f>
        <v>#N/A</v>
      </c>
      <c r="B231" s="72">
        <f>Orçamento!C241</f>
        <v>0</v>
      </c>
      <c r="C231" s="70">
        <f>Orçamento!B241</f>
        <v>0</v>
      </c>
    </row>
    <row r="232" spans="1:3" x14ac:dyDescent="0.25">
      <c r="A232" s="72" t="e">
        <f>VLOOKUP(C232,'Base Produtos'!C:K,9,FALSE)</f>
        <v>#N/A</v>
      </c>
      <c r="B232" s="72">
        <f>Orçamento!C242</f>
        <v>0</v>
      </c>
      <c r="C232" s="70">
        <f>Orçamento!B242</f>
        <v>0</v>
      </c>
    </row>
    <row r="233" spans="1:3" x14ac:dyDescent="0.25">
      <c r="A233" s="72" t="e">
        <f>VLOOKUP(C233,'Base Produtos'!C:K,9,FALSE)</f>
        <v>#N/A</v>
      </c>
      <c r="B233" s="72">
        <f>Orçamento!C243</f>
        <v>0</v>
      </c>
      <c r="C233" s="70">
        <f>Orçamento!B243</f>
        <v>0</v>
      </c>
    </row>
    <row r="234" spans="1:3" x14ac:dyDescent="0.25">
      <c r="A234" s="72" t="e">
        <f>VLOOKUP(C234,'Base Produtos'!C:K,9,FALSE)</f>
        <v>#N/A</v>
      </c>
      <c r="B234" s="72">
        <f>Orçamento!C244</f>
        <v>0</v>
      </c>
      <c r="C234" s="70">
        <f>Orçamento!B244</f>
        <v>0</v>
      </c>
    </row>
    <row r="235" spans="1:3" x14ac:dyDescent="0.25">
      <c r="A235" s="72" t="e">
        <f>VLOOKUP(C235,'Base Produtos'!C:K,9,FALSE)</f>
        <v>#N/A</v>
      </c>
      <c r="B235" s="72">
        <f>Orçamento!C245</f>
        <v>0</v>
      </c>
      <c r="C235" s="70">
        <f>Orçamento!B245</f>
        <v>0</v>
      </c>
    </row>
    <row r="236" spans="1:3" x14ac:dyDescent="0.25">
      <c r="A236" s="72" t="e">
        <f>VLOOKUP(C236,'Base Produtos'!C:K,9,FALSE)</f>
        <v>#N/A</v>
      </c>
      <c r="B236" s="72">
        <f>Orçamento!C246</f>
        <v>0</v>
      </c>
      <c r="C236" s="70">
        <f>Orçamento!B246</f>
        <v>0</v>
      </c>
    </row>
    <row r="237" spans="1:3" x14ac:dyDescent="0.25">
      <c r="A237" s="72" t="e">
        <f>VLOOKUP(C237,'Base Produtos'!C:K,9,FALSE)</f>
        <v>#N/A</v>
      </c>
      <c r="B237" s="72">
        <f>Orçamento!C247</f>
        <v>0</v>
      </c>
      <c r="C237" s="70">
        <f>Orçamento!B247</f>
        <v>0</v>
      </c>
    </row>
    <row r="238" spans="1:3" x14ac:dyDescent="0.25">
      <c r="A238" s="72" t="e">
        <f>VLOOKUP(C238,'Base Produtos'!C:K,9,FALSE)</f>
        <v>#N/A</v>
      </c>
      <c r="B238" s="72">
        <f>Orçamento!C248</f>
        <v>0</v>
      </c>
      <c r="C238" s="70">
        <f>Orçamento!B248</f>
        <v>0</v>
      </c>
    </row>
    <row r="239" spans="1:3" x14ac:dyDescent="0.25">
      <c r="A239" s="72" t="e">
        <f>VLOOKUP(C239,'Base Produtos'!C:K,9,FALSE)</f>
        <v>#N/A</v>
      </c>
      <c r="B239" s="72">
        <f>Orçamento!C249</f>
        <v>0</v>
      </c>
      <c r="C239" s="70">
        <f>Orçamento!B249</f>
        <v>0</v>
      </c>
    </row>
    <row r="240" spans="1:3" x14ac:dyDescent="0.25">
      <c r="A240" s="72" t="e">
        <f>VLOOKUP(C240,'Base Produtos'!C:K,9,FALSE)</f>
        <v>#N/A</v>
      </c>
      <c r="B240" s="72">
        <f>Orçamento!C250</f>
        <v>0</v>
      </c>
      <c r="C240" s="70">
        <f>Orçamento!B250</f>
        <v>0</v>
      </c>
    </row>
    <row r="241" spans="1:3" x14ac:dyDescent="0.25">
      <c r="A241" s="72" t="e">
        <f>VLOOKUP(C241,'Base Produtos'!C:K,9,FALSE)</f>
        <v>#N/A</v>
      </c>
      <c r="B241" s="72">
        <f>Orçamento!C251</f>
        <v>0</v>
      </c>
      <c r="C241" s="70">
        <f>Orçamento!B251</f>
        <v>0</v>
      </c>
    </row>
    <row r="242" spans="1:3" x14ac:dyDescent="0.25">
      <c r="A242" s="72" t="e">
        <f>VLOOKUP(C242,'Base Produtos'!C:K,9,FALSE)</f>
        <v>#N/A</v>
      </c>
      <c r="B242" s="72">
        <f>Orçamento!C252</f>
        <v>0</v>
      </c>
      <c r="C242" s="70">
        <f>Orçamento!B252</f>
        <v>0</v>
      </c>
    </row>
    <row r="243" spans="1:3" x14ac:dyDescent="0.25">
      <c r="A243" s="72" t="e">
        <f>VLOOKUP(C243,'Base Produtos'!C:K,9,FALSE)</f>
        <v>#N/A</v>
      </c>
      <c r="B243" s="72">
        <f>Orçamento!C253</f>
        <v>0</v>
      </c>
      <c r="C243" s="70">
        <f>Orçamento!B253</f>
        <v>0</v>
      </c>
    </row>
    <row r="244" spans="1:3" x14ac:dyDescent="0.25">
      <c r="A244" s="72" t="e">
        <f>VLOOKUP(C244,'Base Produtos'!C:K,9,FALSE)</f>
        <v>#N/A</v>
      </c>
      <c r="B244" s="72">
        <f>Orçamento!C254</f>
        <v>0</v>
      </c>
      <c r="C244" s="70">
        <f>Orçamento!B254</f>
        <v>0</v>
      </c>
    </row>
    <row r="245" spans="1:3" x14ac:dyDescent="0.25">
      <c r="A245" s="72" t="e">
        <f>VLOOKUP(C245,'Base Produtos'!C:K,9,FALSE)</f>
        <v>#N/A</v>
      </c>
      <c r="B245" s="72">
        <f>Orçamento!C255</f>
        <v>0</v>
      </c>
      <c r="C245" s="70">
        <f>Orçamento!B255</f>
        <v>0</v>
      </c>
    </row>
    <row r="246" spans="1:3" x14ac:dyDescent="0.25">
      <c r="A246" s="72" t="e">
        <f>VLOOKUP(C246,'Base Produtos'!C:K,9,FALSE)</f>
        <v>#N/A</v>
      </c>
      <c r="B246" s="72">
        <f>Orçamento!C256</f>
        <v>0</v>
      </c>
      <c r="C246" s="70">
        <f>Orçamento!B256</f>
        <v>0</v>
      </c>
    </row>
    <row r="247" spans="1:3" x14ac:dyDescent="0.25">
      <c r="A247" s="72" t="e">
        <f>VLOOKUP(C247,'Base Produtos'!C:K,9,FALSE)</f>
        <v>#N/A</v>
      </c>
      <c r="B247" s="72">
        <f>Orçamento!C257</f>
        <v>0</v>
      </c>
      <c r="C247" s="70">
        <f>Orçamento!B257</f>
        <v>0</v>
      </c>
    </row>
    <row r="248" spans="1:3" x14ac:dyDescent="0.25">
      <c r="A248" s="72" t="e">
        <f>VLOOKUP(C248,'Base Produtos'!C:K,9,FALSE)</f>
        <v>#N/A</v>
      </c>
      <c r="B248" s="72">
        <f>Orçamento!C258</f>
        <v>0</v>
      </c>
      <c r="C248" s="70">
        <f>Orçamento!B258</f>
        <v>0</v>
      </c>
    </row>
    <row r="249" spans="1:3" x14ac:dyDescent="0.25">
      <c r="A249" s="72" t="e">
        <f>VLOOKUP(C249,'Base Produtos'!C:K,9,FALSE)</f>
        <v>#N/A</v>
      </c>
      <c r="B249" s="72">
        <f>Orçamento!C259</f>
        <v>0</v>
      </c>
      <c r="C249" s="70">
        <f>Orçamento!B259</f>
        <v>0</v>
      </c>
    </row>
    <row r="250" spans="1:3" x14ac:dyDescent="0.25">
      <c r="A250" s="72" t="e">
        <f>VLOOKUP(C250,'Base Produtos'!C:K,9,FALSE)</f>
        <v>#N/A</v>
      </c>
      <c r="B250" s="72">
        <f>Orçamento!C260</f>
        <v>0</v>
      </c>
      <c r="C250" s="70">
        <f>Orçamento!B260</f>
        <v>0</v>
      </c>
    </row>
    <row r="251" spans="1:3" x14ac:dyDescent="0.25">
      <c r="A251" s="72" t="e">
        <f>VLOOKUP(C251,'Base Produtos'!C:K,9,FALSE)</f>
        <v>#N/A</v>
      </c>
      <c r="B251" s="72">
        <f>Orçamento!C261</f>
        <v>0</v>
      </c>
      <c r="C251" s="70">
        <f>Orçamento!B261</f>
        <v>0</v>
      </c>
    </row>
    <row r="252" spans="1:3" x14ac:dyDescent="0.25">
      <c r="A252" s="72" t="e">
        <f>VLOOKUP(C252,'Base Produtos'!C:K,9,FALSE)</f>
        <v>#N/A</v>
      </c>
      <c r="B252" s="72">
        <f>Orçamento!C262</f>
        <v>0</v>
      </c>
      <c r="C252" s="70">
        <f>Orçamento!B262</f>
        <v>0</v>
      </c>
    </row>
    <row r="253" spans="1:3" x14ac:dyDescent="0.25">
      <c r="A253" s="72" t="e">
        <f>VLOOKUP(C253,'Base Produtos'!C:K,9,FALSE)</f>
        <v>#N/A</v>
      </c>
      <c r="B253" s="72">
        <f>Orçamento!C263</f>
        <v>0</v>
      </c>
      <c r="C253" s="70">
        <f>Orçamento!B263</f>
        <v>0</v>
      </c>
    </row>
    <row r="254" spans="1:3" x14ac:dyDescent="0.25">
      <c r="A254" s="72" t="e">
        <f>VLOOKUP(C254,'Base Produtos'!C:K,9,FALSE)</f>
        <v>#N/A</v>
      </c>
      <c r="B254" s="72">
        <f>Orçamento!C264</f>
        <v>0</v>
      </c>
      <c r="C254" s="70">
        <f>Orçamento!B264</f>
        <v>0</v>
      </c>
    </row>
    <row r="255" spans="1:3" x14ac:dyDescent="0.25">
      <c r="A255" s="72" t="e">
        <f>VLOOKUP(C255,'Base Produtos'!C:K,9,FALSE)</f>
        <v>#N/A</v>
      </c>
      <c r="B255" s="72">
        <f>Orçamento!C265</f>
        <v>0</v>
      </c>
      <c r="C255" s="70">
        <f>Orçamento!B265</f>
        <v>0</v>
      </c>
    </row>
    <row r="256" spans="1:3" x14ac:dyDescent="0.25">
      <c r="A256" s="72" t="e">
        <f>VLOOKUP(C256,'Base Produtos'!C:K,9,FALSE)</f>
        <v>#N/A</v>
      </c>
      <c r="B256" s="72">
        <f>Orçamento!C266</f>
        <v>0</v>
      </c>
      <c r="C256" s="70">
        <f>Orçamento!B266</f>
        <v>0</v>
      </c>
    </row>
    <row r="257" spans="1:3" x14ac:dyDescent="0.25">
      <c r="A257" s="72" t="e">
        <f>VLOOKUP(C257,'Base Produtos'!C:K,9,FALSE)</f>
        <v>#N/A</v>
      </c>
      <c r="B257" s="72">
        <f>Orçamento!C267</f>
        <v>0</v>
      </c>
      <c r="C257" s="70">
        <f>Orçamento!B267</f>
        <v>0</v>
      </c>
    </row>
    <row r="258" spans="1:3" x14ac:dyDescent="0.25">
      <c r="A258" s="72" t="e">
        <f>VLOOKUP(C258,'Base Produtos'!C:K,9,FALSE)</f>
        <v>#N/A</v>
      </c>
      <c r="B258" s="72">
        <f>Orçamento!C268</f>
        <v>0</v>
      </c>
      <c r="C258" s="70">
        <f>Orçamento!B268</f>
        <v>0</v>
      </c>
    </row>
    <row r="259" spans="1:3" x14ac:dyDescent="0.25">
      <c r="A259" s="72" t="e">
        <f>VLOOKUP(C259,'Base Produtos'!C:K,9,FALSE)</f>
        <v>#N/A</v>
      </c>
      <c r="B259" s="72">
        <f>Orçamento!C269</f>
        <v>0</v>
      </c>
      <c r="C259" s="70">
        <f>Orçamento!B269</f>
        <v>0</v>
      </c>
    </row>
    <row r="260" spans="1:3" x14ac:dyDescent="0.25">
      <c r="A260" s="72" t="e">
        <f>VLOOKUP(C260,'Base Produtos'!C:K,9,FALSE)</f>
        <v>#N/A</v>
      </c>
      <c r="B260" s="72">
        <f>Orçamento!C270</f>
        <v>0</v>
      </c>
      <c r="C260" s="70">
        <f>Orçamento!B270</f>
        <v>0</v>
      </c>
    </row>
    <row r="261" spans="1:3" x14ac:dyDescent="0.25">
      <c r="A261" s="72" t="e">
        <f>VLOOKUP(C261,'Base Produtos'!C:K,9,FALSE)</f>
        <v>#N/A</v>
      </c>
      <c r="B261" s="72">
        <f>Orçamento!C271</f>
        <v>0</v>
      </c>
      <c r="C261" s="70">
        <f>Orçamento!B271</f>
        <v>0</v>
      </c>
    </row>
    <row r="262" spans="1:3" x14ac:dyDescent="0.25">
      <c r="A262" s="72" t="e">
        <f>VLOOKUP(C262,'Base Produtos'!C:K,9,FALSE)</f>
        <v>#N/A</v>
      </c>
      <c r="B262" s="72">
        <f>Orçamento!C272</f>
        <v>0</v>
      </c>
      <c r="C262" s="70">
        <f>Orçamento!B272</f>
        <v>0</v>
      </c>
    </row>
    <row r="263" spans="1:3" x14ac:dyDescent="0.25">
      <c r="A263" s="72" t="e">
        <f>VLOOKUP(C263,'Base Produtos'!C:K,9,FALSE)</f>
        <v>#N/A</v>
      </c>
      <c r="B263" s="72">
        <f>Orçamento!C273</f>
        <v>0</v>
      </c>
      <c r="C263" s="70">
        <f>Orçamento!B273</f>
        <v>0</v>
      </c>
    </row>
    <row r="264" spans="1:3" x14ac:dyDescent="0.25">
      <c r="A264" s="72" t="e">
        <f>VLOOKUP(C264,'Base Produtos'!C:K,9,FALSE)</f>
        <v>#N/A</v>
      </c>
      <c r="B264" s="72">
        <f>Orçamento!C274</f>
        <v>0</v>
      </c>
      <c r="C264" s="70">
        <f>Orçamento!B274</f>
        <v>0</v>
      </c>
    </row>
    <row r="265" spans="1:3" x14ac:dyDescent="0.25">
      <c r="A265" s="72" t="e">
        <f>VLOOKUP(C265,'Base Produtos'!C:K,9,FALSE)</f>
        <v>#N/A</v>
      </c>
      <c r="B265" s="72">
        <f>Orçamento!C275</f>
        <v>0</v>
      </c>
      <c r="C265" s="70">
        <f>Orçamento!B275</f>
        <v>0</v>
      </c>
    </row>
    <row r="266" spans="1:3" x14ac:dyDescent="0.25">
      <c r="A266" s="72" t="e">
        <f>VLOOKUP(C266,'Base Produtos'!C:K,9,FALSE)</f>
        <v>#N/A</v>
      </c>
      <c r="B266" s="72">
        <f>Orçamento!C276</f>
        <v>0</v>
      </c>
      <c r="C266" s="70">
        <f>Orçamento!B276</f>
        <v>0</v>
      </c>
    </row>
    <row r="267" spans="1:3" x14ac:dyDescent="0.25">
      <c r="A267" s="72" t="e">
        <f>VLOOKUP(C267,'Base Produtos'!C:K,9,FALSE)</f>
        <v>#N/A</v>
      </c>
      <c r="B267" s="72">
        <f>Orçamento!C277</f>
        <v>0</v>
      </c>
      <c r="C267" s="70">
        <f>Orçamento!B277</f>
        <v>0</v>
      </c>
    </row>
    <row r="268" spans="1:3" x14ac:dyDescent="0.25">
      <c r="A268" s="72" t="e">
        <f>VLOOKUP(C268,'Base Produtos'!C:K,9,FALSE)</f>
        <v>#N/A</v>
      </c>
      <c r="B268" s="72">
        <f>Orçamento!C278</f>
        <v>0</v>
      </c>
      <c r="C268" s="70">
        <f>Orçamento!B278</f>
        <v>0</v>
      </c>
    </row>
    <row r="269" spans="1:3" x14ac:dyDescent="0.25">
      <c r="A269" s="72" t="e">
        <f>VLOOKUP(C269,'Base Produtos'!C:K,9,FALSE)</f>
        <v>#N/A</v>
      </c>
      <c r="B269" s="72">
        <f>Orçamento!C279</f>
        <v>0</v>
      </c>
      <c r="C269" s="70">
        <f>Orçamento!B279</f>
        <v>0</v>
      </c>
    </row>
    <row r="270" spans="1:3" x14ac:dyDescent="0.25">
      <c r="A270" s="72" t="e">
        <f>VLOOKUP(C270,'Base Produtos'!C:K,9,FALSE)</f>
        <v>#N/A</v>
      </c>
      <c r="B270" s="72">
        <f>Orçamento!C280</f>
        <v>0</v>
      </c>
      <c r="C270" s="70">
        <f>Orçamento!B280</f>
        <v>0</v>
      </c>
    </row>
    <row r="271" spans="1:3" x14ac:dyDescent="0.25">
      <c r="A271" s="72" t="e">
        <f>VLOOKUP(C271,'Base Produtos'!C:K,9,FALSE)</f>
        <v>#N/A</v>
      </c>
      <c r="B271" s="72">
        <f>Orçamento!C281</f>
        <v>0</v>
      </c>
      <c r="C271" s="70">
        <f>Orçamento!B281</f>
        <v>0</v>
      </c>
    </row>
    <row r="272" spans="1:3" x14ac:dyDescent="0.25">
      <c r="A272" s="72" t="e">
        <f>VLOOKUP(C272,'Base Produtos'!C:K,9,FALSE)</f>
        <v>#N/A</v>
      </c>
      <c r="B272" s="72">
        <f>Orçamento!C282</f>
        <v>0</v>
      </c>
      <c r="C272" s="70">
        <f>Orçamento!B282</f>
        <v>0</v>
      </c>
    </row>
    <row r="273" spans="1:3" x14ac:dyDescent="0.25">
      <c r="A273" s="72" t="e">
        <f>VLOOKUP(C273,'Base Produtos'!C:K,9,FALSE)</f>
        <v>#N/A</v>
      </c>
      <c r="B273" s="72">
        <f>Orçamento!C283</f>
        <v>0</v>
      </c>
      <c r="C273" s="70">
        <f>Orçamento!B283</f>
        <v>0</v>
      </c>
    </row>
    <row r="274" spans="1:3" x14ac:dyDescent="0.25">
      <c r="A274" s="72" t="e">
        <f>VLOOKUP(C274,'Base Produtos'!C:K,9,FALSE)</f>
        <v>#N/A</v>
      </c>
      <c r="B274" s="72">
        <f>Orçamento!C284</f>
        <v>0</v>
      </c>
      <c r="C274" s="70">
        <f>Orçamento!B284</f>
        <v>0</v>
      </c>
    </row>
    <row r="275" spans="1:3" x14ac:dyDescent="0.25">
      <c r="A275" s="72" t="e">
        <f>VLOOKUP(C275,'Base Produtos'!C:K,9,FALSE)</f>
        <v>#N/A</v>
      </c>
      <c r="B275" s="72">
        <f>Orçamento!C285</f>
        <v>0</v>
      </c>
      <c r="C275" s="70">
        <f>Orçamento!B285</f>
        <v>0</v>
      </c>
    </row>
    <row r="276" spans="1:3" x14ac:dyDescent="0.25">
      <c r="A276" s="72" t="e">
        <f>VLOOKUP(C276,'Base Produtos'!C:K,9,FALSE)</f>
        <v>#N/A</v>
      </c>
      <c r="B276" s="72">
        <f>Orçamento!C286</f>
        <v>0</v>
      </c>
      <c r="C276" s="70">
        <f>Orçamento!B286</f>
        <v>0</v>
      </c>
    </row>
    <row r="277" spans="1:3" x14ac:dyDescent="0.25">
      <c r="A277" s="72" t="e">
        <f>VLOOKUP(C277,'Base Produtos'!C:K,9,FALSE)</f>
        <v>#N/A</v>
      </c>
      <c r="B277" s="72">
        <f>Orçamento!C287</f>
        <v>0</v>
      </c>
      <c r="C277" s="70">
        <f>Orçamento!B287</f>
        <v>0</v>
      </c>
    </row>
    <row r="278" spans="1:3" x14ac:dyDescent="0.25">
      <c r="A278" s="72" t="e">
        <f>VLOOKUP(C278,'Base Produtos'!C:K,9,FALSE)</f>
        <v>#N/A</v>
      </c>
      <c r="B278" s="72">
        <f>Orçamento!C288</f>
        <v>0</v>
      </c>
      <c r="C278" s="70">
        <f>Orçamento!B288</f>
        <v>0</v>
      </c>
    </row>
    <row r="279" spans="1:3" x14ac:dyDescent="0.25">
      <c r="A279" s="72" t="e">
        <f>VLOOKUP(C279,'Base Produtos'!C:K,9,FALSE)</f>
        <v>#N/A</v>
      </c>
      <c r="B279" s="72">
        <f>Orçamento!C289</f>
        <v>0</v>
      </c>
      <c r="C279" s="70">
        <f>Orçamento!B289</f>
        <v>0</v>
      </c>
    </row>
    <row r="280" spans="1:3" x14ac:dyDescent="0.25">
      <c r="A280" s="72" t="e">
        <f>VLOOKUP(C280,'Base Produtos'!C:K,9,FALSE)</f>
        <v>#N/A</v>
      </c>
      <c r="B280" s="72">
        <f>Orçamento!C290</f>
        <v>0</v>
      </c>
      <c r="C280" s="70">
        <f>Orçamento!B290</f>
        <v>0</v>
      </c>
    </row>
    <row r="281" spans="1:3" x14ac:dyDescent="0.25">
      <c r="A281" s="72" t="e">
        <f>VLOOKUP(C281,'Base Produtos'!C:K,9,FALSE)</f>
        <v>#N/A</v>
      </c>
      <c r="B281" s="72">
        <f>Orçamento!C291</f>
        <v>0</v>
      </c>
      <c r="C281" s="70">
        <f>Orçamento!B291</f>
        <v>0</v>
      </c>
    </row>
    <row r="282" spans="1:3" x14ac:dyDescent="0.25">
      <c r="A282" s="72" t="e">
        <f>VLOOKUP(C282,'Base Produtos'!C:K,9,FALSE)</f>
        <v>#N/A</v>
      </c>
      <c r="B282" s="72">
        <f>Orçamento!C292</f>
        <v>0</v>
      </c>
      <c r="C282" s="70">
        <f>Orçamento!B292</f>
        <v>0</v>
      </c>
    </row>
    <row r="283" spans="1:3" x14ac:dyDescent="0.25">
      <c r="A283" s="72" t="e">
        <f>VLOOKUP(C283,'Base Produtos'!C:K,9,FALSE)</f>
        <v>#N/A</v>
      </c>
      <c r="B283" s="72">
        <f>Orçamento!C293</f>
        <v>0</v>
      </c>
      <c r="C283" s="70">
        <f>Orçamento!B293</f>
        <v>0</v>
      </c>
    </row>
    <row r="284" spans="1:3" x14ac:dyDescent="0.25">
      <c r="A284" s="72" t="e">
        <f>VLOOKUP(C284,'Base Produtos'!C:K,9,FALSE)</f>
        <v>#N/A</v>
      </c>
      <c r="B284" s="72">
        <f>Orçamento!C294</f>
        <v>0</v>
      </c>
      <c r="C284" s="70">
        <f>Orçamento!B294</f>
        <v>0</v>
      </c>
    </row>
    <row r="285" spans="1:3" x14ac:dyDescent="0.25">
      <c r="A285" s="72" t="e">
        <f>VLOOKUP(C285,'Base Produtos'!C:K,9,FALSE)</f>
        <v>#N/A</v>
      </c>
      <c r="B285" s="72">
        <f>Orçamento!C295</f>
        <v>0</v>
      </c>
      <c r="C285" s="70">
        <f>Orçamento!B295</f>
        <v>0</v>
      </c>
    </row>
    <row r="286" spans="1:3" x14ac:dyDescent="0.25">
      <c r="A286" s="72" t="e">
        <f>VLOOKUP(C286,'Base Produtos'!C:K,9,FALSE)</f>
        <v>#N/A</v>
      </c>
      <c r="B286" s="72">
        <f>Orçamento!C296</f>
        <v>0</v>
      </c>
      <c r="C286" s="70">
        <f>Orçamento!B296</f>
        <v>0</v>
      </c>
    </row>
    <row r="287" spans="1:3" x14ac:dyDescent="0.25">
      <c r="A287" s="72" t="e">
        <f>VLOOKUP(C287,'Base Produtos'!C:K,9,FALSE)</f>
        <v>#N/A</v>
      </c>
      <c r="B287" s="72">
        <f>Orçamento!C297</f>
        <v>0</v>
      </c>
      <c r="C287" s="70">
        <f>Orçamento!B297</f>
        <v>0</v>
      </c>
    </row>
    <row r="288" spans="1:3" x14ac:dyDescent="0.25">
      <c r="A288" s="72" t="e">
        <f>VLOOKUP(C288,'Base Produtos'!C:K,9,FALSE)</f>
        <v>#N/A</v>
      </c>
      <c r="B288" s="72">
        <f>Orçamento!C298</f>
        <v>0</v>
      </c>
      <c r="C288" s="70">
        <f>Orçamento!B298</f>
        <v>0</v>
      </c>
    </row>
    <row r="289" spans="1:3" x14ac:dyDescent="0.25">
      <c r="A289" s="72" t="e">
        <f>VLOOKUP(C289,'Base Produtos'!C:K,9,FALSE)</f>
        <v>#N/A</v>
      </c>
      <c r="B289" s="72">
        <f>Orçamento!C299</f>
        <v>0</v>
      </c>
      <c r="C289" s="70">
        <f>Orçamento!B299</f>
        <v>0</v>
      </c>
    </row>
    <row r="290" spans="1:3" x14ac:dyDescent="0.25">
      <c r="A290" s="72" t="e">
        <f>VLOOKUP(C290,'Base Produtos'!C:K,9,FALSE)</f>
        <v>#N/A</v>
      </c>
      <c r="B290" s="72">
        <f>Orçamento!C300</f>
        <v>0</v>
      </c>
      <c r="C290" s="70">
        <f>Orçamento!B300</f>
        <v>0</v>
      </c>
    </row>
    <row r="291" spans="1:3" x14ac:dyDescent="0.25">
      <c r="A291" s="72" t="e">
        <f>VLOOKUP(C291,'Base Produtos'!C:K,9,FALSE)</f>
        <v>#N/A</v>
      </c>
      <c r="B291" s="72">
        <f>Orçamento!C301</f>
        <v>0</v>
      </c>
      <c r="C291" s="70">
        <f>Orçamento!B301</f>
        <v>0</v>
      </c>
    </row>
    <row r="292" spans="1:3" x14ac:dyDescent="0.25">
      <c r="A292" s="72" t="e">
        <f>VLOOKUP(C292,'Base Produtos'!C:K,9,FALSE)</f>
        <v>#N/A</v>
      </c>
      <c r="B292" s="72">
        <f>Orçamento!C302</f>
        <v>0</v>
      </c>
      <c r="C292" s="70">
        <f>Orçamento!B302</f>
        <v>0</v>
      </c>
    </row>
    <row r="293" spans="1:3" x14ac:dyDescent="0.25">
      <c r="A293" s="72" t="e">
        <f>VLOOKUP(C293,'Base Produtos'!C:K,9,FALSE)</f>
        <v>#N/A</v>
      </c>
      <c r="B293" s="72">
        <f>Orçamento!C303</f>
        <v>0</v>
      </c>
      <c r="C293" s="70">
        <f>Orçamento!B303</f>
        <v>0</v>
      </c>
    </row>
    <row r="294" spans="1:3" x14ac:dyDescent="0.25">
      <c r="A294" s="72" t="e">
        <f>VLOOKUP(C294,'Base Produtos'!C:K,9,FALSE)</f>
        <v>#N/A</v>
      </c>
      <c r="B294" s="72">
        <f>Orçamento!C304</f>
        <v>0</v>
      </c>
      <c r="C294" s="70">
        <f>Orçamento!B304</f>
        <v>0</v>
      </c>
    </row>
    <row r="295" spans="1:3" x14ac:dyDescent="0.25">
      <c r="A295" s="72" t="e">
        <f>VLOOKUP(C295,'Base Produtos'!C:K,9,FALSE)</f>
        <v>#N/A</v>
      </c>
      <c r="B295" s="72">
        <f>Orçamento!C305</f>
        <v>0</v>
      </c>
      <c r="C295" s="70">
        <f>Orçamento!B305</f>
        <v>0</v>
      </c>
    </row>
    <row r="296" spans="1:3" x14ac:dyDescent="0.25">
      <c r="A296" s="72" t="e">
        <f>VLOOKUP(C296,'Base Produtos'!C:K,9,FALSE)</f>
        <v>#N/A</v>
      </c>
      <c r="B296" s="72">
        <f>Orçamento!C306</f>
        <v>0</v>
      </c>
      <c r="C296" s="70">
        <f>Orçamento!B306</f>
        <v>0</v>
      </c>
    </row>
    <row r="297" spans="1:3" x14ac:dyDescent="0.25">
      <c r="A297" s="72" t="e">
        <f>VLOOKUP(C297,'Base Produtos'!C:K,9,FALSE)</f>
        <v>#N/A</v>
      </c>
      <c r="B297" s="72">
        <f>Orçamento!C307</f>
        <v>0</v>
      </c>
      <c r="C297" s="70">
        <f>Orçamento!B307</f>
        <v>0</v>
      </c>
    </row>
    <row r="298" spans="1:3" x14ac:dyDescent="0.25">
      <c r="A298" s="72" t="e">
        <f>VLOOKUP(C298,'Base Produtos'!C:K,9,FALSE)</f>
        <v>#N/A</v>
      </c>
      <c r="B298" s="72">
        <f>Orçamento!C308</f>
        <v>0</v>
      </c>
      <c r="C298" s="70">
        <f>Orçamento!B308</f>
        <v>0</v>
      </c>
    </row>
    <row r="299" spans="1:3" x14ac:dyDescent="0.25">
      <c r="A299" s="72" t="e">
        <f>VLOOKUP(C299,'Base Produtos'!C:K,9,FALSE)</f>
        <v>#N/A</v>
      </c>
      <c r="B299" s="72">
        <f>Orçamento!C309</f>
        <v>0</v>
      </c>
      <c r="C299" s="70">
        <f>Orçamento!B309</f>
        <v>0</v>
      </c>
    </row>
    <row r="300" spans="1:3" x14ac:dyDescent="0.25">
      <c r="A300" s="72" t="e">
        <f>VLOOKUP(C300,'Base Produtos'!C:K,9,FALSE)</f>
        <v>#N/A</v>
      </c>
      <c r="B300" s="72">
        <f>Orçamento!C310</f>
        <v>0</v>
      </c>
      <c r="C300" s="70">
        <f>Orçamento!B310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R500"/>
  <sheetViews>
    <sheetView tabSelected="1" workbookViewId="0">
      <selection activeCell="D18" sqref="D18"/>
    </sheetView>
  </sheetViews>
  <sheetFormatPr defaultRowHeight="8.25" x14ac:dyDescent="0.15"/>
  <cols>
    <col min="1" max="1" width="1.59765625" style="12" customWidth="1"/>
    <col min="2" max="2" width="12" style="12" bestFit="1" customWidth="1"/>
    <col min="3" max="3" width="9" style="12" customWidth="1"/>
    <col min="4" max="4" width="65" style="12" customWidth="1"/>
    <col min="5" max="5" width="11" style="12" customWidth="1"/>
    <col min="6" max="6" width="13" style="12" customWidth="1"/>
    <col min="7" max="8" width="22" style="12" customWidth="1"/>
    <col min="9" max="10" width="28" style="12" customWidth="1"/>
    <col min="11" max="11" width="30.796875" style="12" customWidth="1"/>
    <col min="12" max="12" width="20" style="12" customWidth="1"/>
    <col min="13" max="13" width="1.19921875" style="11" customWidth="1"/>
    <col min="14" max="14" width="28" style="12" customWidth="1"/>
    <col min="15" max="16" width="0" style="12" hidden="1" customWidth="1"/>
    <col min="17" max="18" width="9.59765625" style="11"/>
    <col min="19" max="16384" width="9.59765625" style="12"/>
  </cols>
  <sheetData>
    <row r="1" spans="1:18" ht="8.25" customHeight="1" thickBo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N1" s="11"/>
    </row>
    <row r="2" spans="1:18" s="14" customFormat="1" ht="15" customHeight="1" x14ac:dyDescent="0.2">
      <c r="A2" s="13"/>
      <c r="B2" s="84" t="s">
        <v>7</v>
      </c>
      <c r="C2" s="85"/>
      <c r="D2" s="90"/>
      <c r="E2" s="90"/>
      <c r="F2" s="42" t="s">
        <v>13</v>
      </c>
      <c r="G2" s="93"/>
      <c r="H2" s="93"/>
      <c r="I2" s="94"/>
      <c r="J2" s="111"/>
      <c r="K2" s="111"/>
      <c r="L2" s="112"/>
      <c r="M2" s="13"/>
      <c r="N2" s="13"/>
      <c r="Q2" s="13"/>
      <c r="R2" s="13"/>
    </row>
    <row r="3" spans="1:18" s="14" customFormat="1" ht="15" customHeight="1" x14ac:dyDescent="0.2">
      <c r="A3" s="13"/>
      <c r="B3" s="121" t="s">
        <v>8</v>
      </c>
      <c r="C3" s="122"/>
      <c r="D3" s="88"/>
      <c r="E3" s="88"/>
      <c r="F3" s="16" t="s">
        <v>14</v>
      </c>
      <c r="G3" s="88"/>
      <c r="H3" s="88"/>
      <c r="I3" s="89"/>
      <c r="J3" s="113"/>
      <c r="K3" s="113"/>
      <c r="L3" s="114"/>
      <c r="M3" s="13"/>
      <c r="N3" s="13"/>
      <c r="Q3" s="13"/>
      <c r="R3" s="13"/>
    </row>
    <row r="4" spans="1:18" s="14" customFormat="1" ht="15" customHeight="1" x14ac:dyDescent="0.2">
      <c r="A4" s="13"/>
      <c r="B4" s="121" t="s">
        <v>9</v>
      </c>
      <c r="C4" s="122"/>
      <c r="D4" s="88"/>
      <c r="E4" s="88"/>
      <c r="F4" s="15" t="s">
        <v>15</v>
      </c>
      <c r="G4" s="35"/>
      <c r="H4" s="15" t="s">
        <v>17</v>
      </c>
      <c r="I4" s="36"/>
      <c r="J4" s="113"/>
      <c r="K4" s="113"/>
      <c r="L4" s="114"/>
      <c r="M4" s="13"/>
      <c r="N4" s="13"/>
      <c r="Q4" s="13"/>
      <c r="R4" s="13"/>
    </row>
    <row r="5" spans="1:18" s="14" customFormat="1" ht="15" customHeight="1" thickBot="1" x14ac:dyDescent="0.25">
      <c r="A5" s="13"/>
      <c r="B5" s="123" t="s">
        <v>28</v>
      </c>
      <c r="C5" s="124"/>
      <c r="D5" s="91"/>
      <c r="E5" s="91"/>
      <c r="F5" s="16" t="s">
        <v>10</v>
      </c>
      <c r="G5" s="34"/>
      <c r="H5" s="17" t="s">
        <v>18</v>
      </c>
      <c r="I5" s="37"/>
      <c r="J5" s="113"/>
      <c r="K5" s="113"/>
      <c r="L5" s="114"/>
      <c r="M5" s="13"/>
      <c r="N5" s="13"/>
      <c r="Q5" s="13"/>
      <c r="R5" s="13"/>
    </row>
    <row r="6" spans="1:18" s="14" customFormat="1" ht="15" customHeight="1" x14ac:dyDescent="0.2">
      <c r="A6" s="13"/>
      <c r="B6" s="125" t="s">
        <v>11</v>
      </c>
      <c r="C6" s="126"/>
      <c r="D6" s="92"/>
      <c r="E6" s="92"/>
      <c r="F6" s="18" t="s">
        <v>16</v>
      </c>
      <c r="G6" s="2"/>
      <c r="H6" s="44" t="s">
        <v>19</v>
      </c>
      <c r="I6" s="43"/>
      <c r="J6" s="113"/>
      <c r="K6" s="113"/>
      <c r="L6" s="114"/>
      <c r="M6" s="13"/>
      <c r="N6" s="13"/>
      <c r="Q6" s="13"/>
      <c r="R6" s="13"/>
    </row>
    <row r="7" spans="1:18" s="14" customFormat="1" ht="15" customHeight="1" thickBot="1" x14ac:dyDescent="0.25">
      <c r="A7" s="13"/>
      <c r="B7" s="127" t="s">
        <v>12</v>
      </c>
      <c r="C7" s="128"/>
      <c r="D7" s="86"/>
      <c r="E7" s="86"/>
      <c r="F7" s="86"/>
      <c r="G7" s="86"/>
      <c r="H7" s="86"/>
      <c r="I7" s="87"/>
      <c r="J7" s="115"/>
      <c r="K7" s="115"/>
      <c r="L7" s="116"/>
      <c r="M7" s="13"/>
      <c r="N7" s="13"/>
      <c r="Q7" s="13"/>
      <c r="R7" s="13"/>
    </row>
    <row r="8" spans="1:18" s="22" customFormat="1" ht="14.1" customHeight="1" x14ac:dyDescent="0.15">
      <c r="A8" s="19"/>
      <c r="B8" s="107"/>
      <c r="C8" s="108"/>
      <c r="D8" s="20"/>
      <c r="E8" s="20"/>
      <c r="F8" s="21"/>
      <c r="G8" s="21"/>
      <c r="H8" s="102">
        <f>IFERROR(SUM(H12:H500),"-")</f>
        <v>0</v>
      </c>
      <c r="I8" s="99">
        <f>IFERROR(SUM(I12:I500),"-")</f>
        <v>0</v>
      </c>
      <c r="J8" s="109" t="s">
        <v>1428</v>
      </c>
      <c r="K8" s="119" t="s">
        <v>30</v>
      </c>
      <c r="L8" s="117">
        <v>1</v>
      </c>
      <c r="M8" s="19"/>
      <c r="N8" s="95"/>
      <c r="Q8" s="19"/>
      <c r="R8" s="19"/>
    </row>
    <row r="9" spans="1:18" s="22" customFormat="1" ht="14.1" customHeight="1" x14ac:dyDescent="0.15">
      <c r="A9" s="19"/>
      <c r="B9" s="105"/>
      <c r="C9" s="106"/>
      <c r="D9" s="23"/>
      <c r="E9" s="23"/>
      <c r="F9" s="24"/>
      <c r="G9" s="24"/>
      <c r="H9" s="103"/>
      <c r="I9" s="100"/>
      <c r="J9" s="110"/>
      <c r="K9" s="120"/>
      <c r="L9" s="118"/>
      <c r="M9" s="19"/>
      <c r="N9" s="96"/>
      <c r="Q9" s="19"/>
      <c r="R9" s="19"/>
    </row>
    <row r="10" spans="1:18" s="22" customFormat="1" ht="14.1" customHeight="1" x14ac:dyDescent="0.2">
      <c r="A10" s="19"/>
      <c r="B10" s="97"/>
      <c r="C10" s="98"/>
      <c r="D10" s="25"/>
      <c r="E10" s="25"/>
      <c r="F10" s="26"/>
      <c r="G10" s="26"/>
      <c r="H10" s="104"/>
      <c r="I10" s="101"/>
      <c r="J10" s="110"/>
      <c r="K10" s="39" t="s">
        <v>31</v>
      </c>
      <c r="L10" s="40">
        <f>IFERROR(((I8*L8)-I8),"-")</f>
        <v>0</v>
      </c>
      <c r="M10" s="19"/>
      <c r="N10" s="96"/>
      <c r="Q10" s="19"/>
      <c r="R10" s="19"/>
    </row>
    <row r="11" spans="1:18" s="32" customFormat="1" ht="15" customHeight="1" thickBot="1" x14ac:dyDescent="0.2">
      <c r="A11" s="27"/>
      <c r="B11" s="28" t="s">
        <v>20</v>
      </c>
      <c r="C11" s="29" t="s">
        <v>29</v>
      </c>
      <c r="D11" s="29" t="s">
        <v>21</v>
      </c>
      <c r="E11" s="29" t="s">
        <v>32</v>
      </c>
      <c r="F11" s="29" t="s">
        <v>22</v>
      </c>
      <c r="G11" s="29" t="s">
        <v>23</v>
      </c>
      <c r="H11" s="29" t="s">
        <v>24</v>
      </c>
      <c r="I11" s="30" t="s">
        <v>25</v>
      </c>
      <c r="J11" s="41" t="s">
        <v>1427</v>
      </c>
      <c r="K11" s="29" t="s">
        <v>27</v>
      </c>
      <c r="L11" s="31" t="s">
        <v>26</v>
      </c>
      <c r="M11" s="27"/>
      <c r="N11" s="41" t="s">
        <v>1429</v>
      </c>
      <c r="Q11" s="27"/>
      <c r="R11" s="27"/>
    </row>
    <row r="12" spans="1:18" ht="15" customHeight="1" x14ac:dyDescent="0.2">
      <c r="A12" s="11"/>
      <c r="B12" s="78"/>
      <c r="C12" s="73"/>
      <c r="D12" s="45" t="str">
        <f>IFERROR(VLOOKUP(B12,'Base Produtos'!C:I,2,FALSE),"-")</f>
        <v>-</v>
      </c>
      <c r="E12" s="46" t="str">
        <f>IFERROR(VLOOKUP(B12,'Base Produtos'!C:I,5,FALSE),"-")</f>
        <v>-</v>
      </c>
      <c r="F12" s="81" t="str">
        <f>IFERROR(VLOOKUP(B12,'Base Produtos'!C:I,3,FALSE),"-")</f>
        <v>-</v>
      </c>
      <c r="G12" s="47" t="str">
        <f>IFERROR(VLOOKUP(B12,'Base Produtos'!C:I,4,FALSE),"-")</f>
        <v>-</v>
      </c>
      <c r="H12" s="48" t="str">
        <f>IFERROR(G12*C12,"-")</f>
        <v>-</v>
      </c>
      <c r="I12" s="49" t="str">
        <f>IFERROR(H12+(H12*F12),"-")</f>
        <v>-</v>
      </c>
      <c r="J12" s="50" t="str">
        <f>IFERROR((((I12/C12)*$L$8)/E12),"-")</f>
        <v>-</v>
      </c>
      <c r="K12" s="46" t="str">
        <f>IFERROR(VLOOKUP(B12,'Base Produtos'!C:I,7,FALSE),"-")</f>
        <v>-</v>
      </c>
      <c r="L12" s="51" t="str">
        <f>IFERROR(VLOOKUP(B12,'Base Produtos'!C:I,6,FALSE),"-")</f>
        <v>-</v>
      </c>
      <c r="N12" s="62" t="str">
        <f>IFERROR(VLOOKUP(B12,'Base Produtos'!C:J,8,FALSE),"-")</f>
        <v>-</v>
      </c>
      <c r="O12" s="33" t="str">
        <f>IFERROR((VLOOKUP(B12,'Base Produtos'!#REF!,8,FALSE)*H12),"-")</f>
        <v>-</v>
      </c>
      <c r="P12" s="33" t="str">
        <f>IFERROR(IF(VLOOKUP(B12,'Base Produtos'!#REF!,9,FALSE)="SIM",H12,0),"-")</f>
        <v>-</v>
      </c>
    </row>
    <row r="13" spans="1:18" ht="15" customHeight="1" x14ac:dyDescent="0.2">
      <c r="A13" s="11"/>
      <c r="B13" s="74"/>
      <c r="C13" s="73"/>
      <c r="D13" s="5" t="str">
        <f>IFERROR(VLOOKUP(B13,'Base Produtos'!C:I,2,FALSE),"-")</f>
        <v>-</v>
      </c>
      <c r="E13" s="9" t="str">
        <f>IFERROR(VLOOKUP(B13,'Base Produtos'!C:I,5,FALSE),"-")</f>
        <v>-</v>
      </c>
      <c r="F13" s="82" t="str">
        <f>IFERROR(VLOOKUP(B13,'Base Produtos'!C:I,3,FALSE),"-")</f>
        <v>-</v>
      </c>
      <c r="G13" s="6" t="str">
        <f>IFERROR(VLOOKUP(B13,'Base Produtos'!C:I,4,FALSE),"-")</f>
        <v>-</v>
      </c>
      <c r="H13" s="7" t="str">
        <f t="shared" ref="H13:H76" si="0">IFERROR(G13*C13,"-")</f>
        <v>-</v>
      </c>
      <c r="I13" s="8" t="str">
        <f t="shared" ref="I13:I76" si="1">IFERROR(H13+(H13*F13),"-")</f>
        <v>-</v>
      </c>
      <c r="J13" s="38" t="str">
        <f t="shared" ref="J13:J76" si="2">IFERROR((((I13/C13)*$L$8)/E13),"-")</f>
        <v>-</v>
      </c>
      <c r="K13" s="9" t="str">
        <f>IFERROR(VLOOKUP(B13,'Base Produtos'!C:I,7,FALSE),"-")</f>
        <v>-</v>
      </c>
      <c r="L13" s="10" t="str">
        <f>IFERROR(VLOOKUP(B13,'Base Produtos'!C:I,6,FALSE),"-")</f>
        <v>-</v>
      </c>
      <c r="N13" s="63" t="str">
        <f>IFERROR(VLOOKUP(B13,'Base Produtos'!C:J,8,FALSE),"-")</f>
        <v>-</v>
      </c>
      <c r="O13" s="33" t="str">
        <f>IFERROR((VLOOKUP(B13,'Base Produtos'!#REF!,8,FALSE)*H13),"-")</f>
        <v>-</v>
      </c>
      <c r="P13" s="33" t="str">
        <f>IFERROR(IF(VLOOKUP(B13,'Base Produtos'!#REF!,9,FALSE)="SIM",H13,0),"-")</f>
        <v>-</v>
      </c>
    </row>
    <row r="14" spans="1:18" ht="15" customHeight="1" x14ac:dyDescent="0.2">
      <c r="A14" s="11"/>
      <c r="B14" s="74"/>
      <c r="C14" s="73"/>
      <c r="D14" s="5" t="str">
        <f>IFERROR(VLOOKUP(B14,'Base Produtos'!C:I,2,FALSE),"-")</f>
        <v>-</v>
      </c>
      <c r="E14" s="9" t="str">
        <f>IFERROR(VLOOKUP(B14,'Base Produtos'!C:I,5,FALSE),"-")</f>
        <v>-</v>
      </c>
      <c r="F14" s="82" t="str">
        <f>IFERROR(VLOOKUP(B14,'Base Produtos'!C:I,3,FALSE),"-")</f>
        <v>-</v>
      </c>
      <c r="G14" s="6" t="str">
        <f>IFERROR(VLOOKUP(B14,'Base Produtos'!C:I,4,FALSE),"-")</f>
        <v>-</v>
      </c>
      <c r="H14" s="7" t="str">
        <f t="shared" si="0"/>
        <v>-</v>
      </c>
      <c r="I14" s="8" t="str">
        <f t="shared" si="1"/>
        <v>-</v>
      </c>
      <c r="J14" s="38" t="str">
        <f t="shared" si="2"/>
        <v>-</v>
      </c>
      <c r="K14" s="9" t="str">
        <f>IFERROR(VLOOKUP(B14,'Base Produtos'!C:I,7,FALSE),"-")</f>
        <v>-</v>
      </c>
      <c r="L14" s="10" t="str">
        <f>IFERROR(VLOOKUP(B14,'Base Produtos'!C:I,6,FALSE),"-")</f>
        <v>-</v>
      </c>
      <c r="N14" s="63" t="str">
        <f>IFERROR(VLOOKUP(B14,'Base Produtos'!C:J,8,FALSE),"-")</f>
        <v>-</v>
      </c>
      <c r="O14" s="33" t="str">
        <f>IFERROR((VLOOKUP(B14,'Base Produtos'!#REF!,8,FALSE)*H14),"-")</f>
        <v>-</v>
      </c>
      <c r="P14" s="33" t="str">
        <f>IFERROR(IF(VLOOKUP(B14,'Base Produtos'!#REF!,9,FALSE)="SIM",H14,0),"-")</f>
        <v>-</v>
      </c>
    </row>
    <row r="15" spans="1:18" ht="15" customHeight="1" x14ac:dyDescent="0.2">
      <c r="A15" s="11"/>
      <c r="B15" s="74"/>
      <c r="C15" s="73"/>
      <c r="D15" s="5" t="str">
        <f>IFERROR(VLOOKUP(B15,'Base Produtos'!C:I,2,FALSE),"-")</f>
        <v>-</v>
      </c>
      <c r="E15" s="9" t="str">
        <f>IFERROR(VLOOKUP(B15,'Base Produtos'!C:I,5,FALSE),"-")</f>
        <v>-</v>
      </c>
      <c r="F15" s="82" t="str">
        <f>IFERROR(VLOOKUP(B15,'Base Produtos'!C:I,3,FALSE),"-")</f>
        <v>-</v>
      </c>
      <c r="G15" s="6" t="str">
        <f>IFERROR(VLOOKUP(B15,'Base Produtos'!C:I,4,FALSE),"-")</f>
        <v>-</v>
      </c>
      <c r="H15" s="7" t="str">
        <f t="shared" si="0"/>
        <v>-</v>
      </c>
      <c r="I15" s="8" t="str">
        <f t="shared" si="1"/>
        <v>-</v>
      </c>
      <c r="J15" s="38" t="str">
        <f t="shared" si="2"/>
        <v>-</v>
      </c>
      <c r="K15" s="9" t="str">
        <f>IFERROR(VLOOKUP(B15,'Base Produtos'!C:I,7,FALSE),"-")</f>
        <v>-</v>
      </c>
      <c r="L15" s="10" t="str">
        <f>IFERROR(VLOOKUP(B15,'Base Produtos'!C:I,6,FALSE),"-")</f>
        <v>-</v>
      </c>
      <c r="N15" s="63" t="str">
        <f>IFERROR(VLOOKUP(B15,'Base Produtos'!C:J,8,FALSE),"-")</f>
        <v>-</v>
      </c>
      <c r="O15" s="33" t="str">
        <f>IFERROR((VLOOKUP(B15,'Base Produtos'!#REF!,8,FALSE)*H15),"-")</f>
        <v>-</v>
      </c>
      <c r="P15" s="33" t="str">
        <f>IFERROR(IF(VLOOKUP(B15,'Base Produtos'!#REF!,9,FALSE)="SIM",H15,0),"-")</f>
        <v>-</v>
      </c>
    </row>
    <row r="16" spans="1:18" ht="15" customHeight="1" x14ac:dyDescent="0.2">
      <c r="A16" s="11"/>
      <c r="B16" s="74"/>
      <c r="C16" s="73"/>
      <c r="D16" s="5" t="str">
        <f>IFERROR(VLOOKUP(B16,'Base Produtos'!C:I,2,FALSE),"-")</f>
        <v>-</v>
      </c>
      <c r="E16" s="9" t="str">
        <f>IFERROR(VLOOKUP(B16,'Base Produtos'!C:I,5,FALSE),"-")</f>
        <v>-</v>
      </c>
      <c r="F16" s="82" t="str">
        <f>IFERROR(VLOOKUP(B16,'Base Produtos'!C:I,3,FALSE),"-")</f>
        <v>-</v>
      </c>
      <c r="G16" s="6" t="str">
        <f>IFERROR(VLOOKUP(B16,'Base Produtos'!C:I,4,FALSE),"-")</f>
        <v>-</v>
      </c>
      <c r="H16" s="7" t="str">
        <f t="shared" si="0"/>
        <v>-</v>
      </c>
      <c r="I16" s="8" t="str">
        <f t="shared" si="1"/>
        <v>-</v>
      </c>
      <c r="J16" s="38" t="str">
        <f t="shared" si="2"/>
        <v>-</v>
      </c>
      <c r="K16" s="9" t="str">
        <f>IFERROR(VLOOKUP(B16,'Base Produtos'!C:I,7,FALSE),"-")</f>
        <v>-</v>
      </c>
      <c r="L16" s="10" t="str">
        <f>IFERROR(VLOOKUP(B16,'Base Produtos'!C:I,6,FALSE),"-")</f>
        <v>-</v>
      </c>
      <c r="N16" s="63" t="str">
        <f>IFERROR(VLOOKUP(B16,'Base Produtos'!C:J,8,FALSE),"-")</f>
        <v>-</v>
      </c>
      <c r="O16" s="33" t="str">
        <f>IFERROR((VLOOKUP(B16,'Base Produtos'!#REF!,8,FALSE)*H16),"-")</f>
        <v>-</v>
      </c>
      <c r="P16" s="33" t="str">
        <f>IFERROR(IF(VLOOKUP(B16,'Base Produtos'!#REF!,9,FALSE)="SIM",H16,0),"-")</f>
        <v>-</v>
      </c>
    </row>
    <row r="17" spans="1:16" ht="15" customHeight="1" x14ac:dyDescent="0.2">
      <c r="A17" s="11"/>
      <c r="B17" s="74"/>
      <c r="C17" s="73"/>
      <c r="D17" s="5" t="str">
        <f>IFERROR(VLOOKUP(B17,'Base Produtos'!C:I,2,FALSE),"-")</f>
        <v>-</v>
      </c>
      <c r="E17" s="9" t="str">
        <f>IFERROR(VLOOKUP(B17,'Base Produtos'!C:I,5,FALSE),"-")</f>
        <v>-</v>
      </c>
      <c r="F17" s="82" t="str">
        <f>IFERROR(VLOOKUP(B17,'Base Produtos'!C:I,3,FALSE),"-")</f>
        <v>-</v>
      </c>
      <c r="G17" s="6" t="str">
        <f>IFERROR(VLOOKUP(B17,'Base Produtos'!C:I,4,FALSE),"-")</f>
        <v>-</v>
      </c>
      <c r="H17" s="7" t="str">
        <f t="shared" si="0"/>
        <v>-</v>
      </c>
      <c r="I17" s="8" t="str">
        <f t="shared" si="1"/>
        <v>-</v>
      </c>
      <c r="J17" s="38" t="str">
        <f t="shared" si="2"/>
        <v>-</v>
      </c>
      <c r="K17" s="9" t="str">
        <f>IFERROR(VLOOKUP(B17,'Base Produtos'!C:I,7,FALSE),"-")</f>
        <v>-</v>
      </c>
      <c r="L17" s="10" t="str">
        <f>IFERROR(VLOOKUP(B17,'Base Produtos'!C:I,6,FALSE),"-")</f>
        <v>-</v>
      </c>
      <c r="N17" s="63" t="str">
        <f>IFERROR(VLOOKUP(B17,'Base Produtos'!C:J,8,FALSE),"-")</f>
        <v>-</v>
      </c>
      <c r="O17" s="33" t="str">
        <f>IFERROR((VLOOKUP(B17,'Base Produtos'!#REF!,8,FALSE)*H17),"-")</f>
        <v>-</v>
      </c>
      <c r="P17" s="33" t="str">
        <f>IFERROR(IF(VLOOKUP(B17,'Base Produtos'!#REF!,9,FALSE)="SIM",H17,0),"-")</f>
        <v>-</v>
      </c>
    </row>
    <row r="18" spans="1:16" ht="15" customHeight="1" x14ac:dyDescent="0.2">
      <c r="A18" s="11"/>
      <c r="B18" s="74"/>
      <c r="C18" s="73"/>
      <c r="D18" s="5" t="str">
        <f>IFERROR(VLOOKUP(B18,'Base Produtos'!C:I,2,FALSE),"-")</f>
        <v>-</v>
      </c>
      <c r="E18" s="9" t="str">
        <f>IFERROR(VLOOKUP(B18,'Base Produtos'!C:I,5,FALSE),"-")</f>
        <v>-</v>
      </c>
      <c r="F18" s="82" t="str">
        <f>IFERROR(VLOOKUP(B18,'Base Produtos'!C:I,3,FALSE),"-")</f>
        <v>-</v>
      </c>
      <c r="G18" s="6" t="str">
        <f>IFERROR(VLOOKUP(B18,'Base Produtos'!C:I,4,FALSE),"-")</f>
        <v>-</v>
      </c>
      <c r="H18" s="7" t="str">
        <f t="shared" si="0"/>
        <v>-</v>
      </c>
      <c r="I18" s="8" t="str">
        <f t="shared" si="1"/>
        <v>-</v>
      </c>
      <c r="J18" s="38" t="str">
        <f t="shared" si="2"/>
        <v>-</v>
      </c>
      <c r="K18" s="9" t="str">
        <f>IFERROR(VLOOKUP(B18,'Base Produtos'!C:I,7,FALSE),"-")</f>
        <v>-</v>
      </c>
      <c r="L18" s="10" t="str">
        <f>IFERROR(VLOOKUP(B18,'Base Produtos'!C:I,6,FALSE),"-")</f>
        <v>-</v>
      </c>
      <c r="N18" s="63" t="str">
        <f>IFERROR(VLOOKUP(B18,'Base Produtos'!C:J,8,FALSE),"-")</f>
        <v>-</v>
      </c>
      <c r="O18" s="33" t="str">
        <f>IFERROR((VLOOKUP(B18,'Base Produtos'!#REF!,8,FALSE)*H18),"-")</f>
        <v>-</v>
      </c>
      <c r="P18" s="33" t="str">
        <f>IFERROR(IF(VLOOKUP(B18,'Base Produtos'!#REF!,9,FALSE)="SIM",H18,0),"-")</f>
        <v>-</v>
      </c>
    </row>
    <row r="19" spans="1:16" ht="15" customHeight="1" x14ac:dyDescent="0.2">
      <c r="A19" s="11"/>
      <c r="B19" s="52"/>
      <c r="C19" s="73"/>
      <c r="D19" s="5" t="str">
        <f>IFERROR(VLOOKUP(B19,'Base Produtos'!C:I,2,FALSE),"-")</f>
        <v>-</v>
      </c>
      <c r="E19" s="9" t="str">
        <f>IFERROR(VLOOKUP(B19,'Base Produtos'!C:I,5,FALSE),"-")</f>
        <v>-</v>
      </c>
      <c r="F19" s="82" t="str">
        <f>IFERROR(VLOOKUP(B19,'Base Produtos'!C:I,3,FALSE),"-")</f>
        <v>-</v>
      </c>
      <c r="G19" s="6" t="str">
        <f>IFERROR(VLOOKUP(B19,'Base Produtos'!C:I,4,FALSE),"-")</f>
        <v>-</v>
      </c>
      <c r="H19" s="7" t="str">
        <f t="shared" si="0"/>
        <v>-</v>
      </c>
      <c r="I19" s="8" t="str">
        <f t="shared" si="1"/>
        <v>-</v>
      </c>
      <c r="J19" s="38" t="str">
        <f t="shared" si="2"/>
        <v>-</v>
      </c>
      <c r="K19" s="9" t="str">
        <f>IFERROR(VLOOKUP(B19,'Base Produtos'!C:I,7,FALSE),"-")</f>
        <v>-</v>
      </c>
      <c r="L19" s="10" t="str">
        <f>IFERROR(VLOOKUP(B19,'Base Produtos'!C:I,6,FALSE),"-")</f>
        <v>-</v>
      </c>
      <c r="N19" s="63" t="str">
        <f>IFERROR(VLOOKUP(B19,'Base Produtos'!C:J,8,FALSE),"-")</f>
        <v>-</v>
      </c>
      <c r="O19" s="33" t="str">
        <f>IFERROR((VLOOKUP(B19,'Base Produtos'!#REF!,8,FALSE)*H19),"-")</f>
        <v>-</v>
      </c>
      <c r="P19" s="33" t="str">
        <f>IFERROR(IF(VLOOKUP(B19,'Base Produtos'!#REF!,9,FALSE)="SIM",H19,0),"-")</f>
        <v>-</v>
      </c>
    </row>
    <row r="20" spans="1:16" ht="15" customHeight="1" x14ac:dyDescent="0.2">
      <c r="A20" s="11"/>
      <c r="B20" s="52"/>
      <c r="C20" s="73"/>
      <c r="D20" s="5" t="str">
        <f>IFERROR(VLOOKUP(B20,'Base Produtos'!C:I,2,FALSE),"-")</f>
        <v>-</v>
      </c>
      <c r="E20" s="9" t="str">
        <f>IFERROR(VLOOKUP(B20,'Base Produtos'!C:I,5,FALSE),"-")</f>
        <v>-</v>
      </c>
      <c r="F20" s="82" t="str">
        <f>IFERROR(VLOOKUP(B20,'Base Produtos'!C:I,3,FALSE),"-")</f>
        <v>-</v>
      </c>
      <c r="G20" s="6" t="str">
        <f>IFERROR(VLOOKUP(B20,'Base Produtos'!C:I,4,FALSE),"-")</f>
        <v>-</v>
      </c>
      <c r="H20" s="7" t="str">
        <f t="shared" si="0"/>
        <v>-</v>
      </c>
      <c r="I20" s="8" t="str">
        <f t="shared" si="1"/>
        <v>-</v>
      </c>
      <c r="J20" s="38" t="str">
        <f t="shared" si="2"/>
        <v>-</v>
      </c>
      <c r="K20" s="9" t="str">
        <f>IFERROR(VLOOKUP(B20,'Base Produtos'!C:I,7,FALSE),"-")</f>
        <v>-</v>
      </c>
      <c r="L20" s="10" t="str">
        <f>IFERROR(VLOOKUP(B20,'Base Produtos'!C:I,6,FALSE),"-")</f>
        <v>-</v>
      </c>
      <c r="N20" s="63" t="str">
        <f>IFERROR(VLOOKUP(B20,'Base Produtos'!C:J,8,FALSE),"-")</f>
        <v>-</v>
      </c>
      <c r="O20" s="33" t="str">
        <f>IFERROR((VLOOKUP(B20,'Base Produtos'!#REF!,8,FALSE)*H20),"-")</f>
        <v>-</v>
      </c>
      <c r="P20" s="33" t="str">
        <f>IFERROR(IF(VLOOKUP(B20,'Base Produtos'!#REF!,9,FALSE)="SIM",H20,0),"-")</f>
        <v>-</v>
      </c>
    </row>
    <row r="21" spans="1:16" ht="15" customHeight="1" x14ac:dyDescent="0.2">
      <c r="A21" s="11"/>
      <c r="B21" s="52"/>
      <c r="C21" s="73"/>
      <c r="D21" s="5" t="str">
        <f>IFERROR(VLOOKUP(B21,'Base Produtos'!C:I,2,FALSE),"-")</f>
        <v>-</v>
      </c>
      <c r="E21" s="9" t="str">
        <f>IFERROR(VLOOKUP(B21,'Base Produtos'!C:I,5,FALSE),"-")</f>
        <v>-</v>
      </c>
      <c r="F21" s="82" t="str">
        <f>IFERROR(VLOOKUP(B21,'Base Produtos'!C:I,3,FALSE),"-")</f>
        <v>-</v>
      </c>
      <c r="G21" s="6" t="str">
        <f>IFERROR(VLOOKUP(B21,'Base Produtos'!C:I,4,FALSE),"-")</f>
        <v>-</v>
      </c>
      <c r="H21" s="7" t="str">
        <f t="shared" si="0"/>
        <v>-</v>
      </c>
      <c r="I21" s="8" t="str">
        <f t="shared" si="1"/>
        <v>-</v>
      </c>
      <c r="J21" s="38" t="str">
        <f t="shared" si="2"/>
        <v>-</v>
      </c>
      <c r="K21" s="9" t="str">
        <f>IFERROR(VLOOKUP(B21,'Base Produtos'!C:I,7,FALSE),"-")</f>
        <v>-</v>
      </c>
      <c r="L21" s="10" t="str">
        <f>IFERROR(VLOOKUP(B21,'Base Produtos'!C:I,6,FALSE),"-")</f>
        <v>-</v>
      </c>
      <c r="N21" s="63" t="str">
        <f>IFERROR(VLOOKUP(B21,'Base Produtos'!C:J,8,FALSE),"-")</f>
        <v>-</v>
      </c>
      <c r="O21" s="33" t="str">
        <f>IFERROR((VLOOKUP(B21,'Base Produtos'!#REF!,8,FALSE)*H21),"-")</f>
        <v>-</v>
      </c>
      <c r="P21" s="33" t="str">
        <f>IFERROR(IF(VLOOKUP(B21,'Base Produtos'!#REF!,9,FALSE)="SIM",H21,0),"-")</f>
        <v>-</v>
      </c>
    </row>
    <row r="22" spans="1:16" ht="15" customHeight="1" x14ac:dyDescent="0.2">
      <c r="A22" s="11"/>
      <c r="B22" s="52"/>
      <c r="C22" s="73"/>
      <c r="D22" s="5" t="str">
        <f>IFERROR(VLOOKUP(B22,'Base Produtos'!C:I,2,FALSE),"-")</f>
        <v>-</v>
      </c>
      <c r="E22" s="9" t="str">
        <f>IFERROR(VLOOKUP(B22,'Base Produtos'!C:I,5,FALSE),"-")</f>
        <v>-</v>
      </c>
      <c r="F22" s="82" t="str">
        <f>IFERROR(VLOOKUP(B22,'Base Produtos'!C:I,3,FALSE),"-")</f>
        <v>-</v>
      </c>
      <c r="G22" s="6" t="str">
        <f>IFERROR(VLOOKUP(B22,'Base Produtos'!C:I,4,FALSE),"-")</f>
        <v>-</v>
      </c>
      <c r="H22" s="7" t="str">
        <f t="shared" si="0"/>
        <v>-</v>
      </c>
      <c r="I22" s="8" t="str">
        <f t="shared" si="1"/>
        <v>-</v>
      </c>
      <c r="J22" s="38" t="str">
        <f t="shared" si="2"/>
        <v>-</v>
      </c>
      <c r="K22" s="9" t="str">
        <f>IFERROR(VLOOKUP(B22,'Base Produtos'!C:I,7,FALSE),"-")</f>
        <v>-</v>
      </c>
      <c r="L22" s="10" t="str">
        <f>IFERROR(VLOOKUP(B22,'Base Produtos'!C:I,6,FALSE),"-")</f>
        <v>-</v>
      </c>
      <c r="N22" s="63" t="str">
        <f>IFERROR(VLOOKUP(B22,'Base Produtos'!C:J,8,FALSE),"-")</f>
        <v>-</v>
      </c>
      <c r="O22" s="33" t="str">
        <f>IFERROR((VLOOKUP(B22,'Base Produtos'!#REF!,8,FALSE)*H22),"-")</f>
        <v>-</v>
      </c>
      <c r="P22" s="33" t="str">
        <f>IFERROR(IF(VLOOKUP(B22,'Base Produtos'!#REF!,9,FALSE)="SIM",H22,0),"-")</f>
        <v>-</v>
      </c>
    </row>
    <row r="23" spans="1:16" ht="15" customHeight="1" x14ac:dyDescent="0.2">
      <c r="A23" s="11"/>
      <c r="B23" s="52"/>
      <c r="C23" s="73"/>
      <c r="D23" s="5" t="str">
        <f>IFERROR(VLOOKUP(B23,'Base Produtos'!C:I,2,FALSE),"-")</f>
        <v>-</v>
      </c>
      <c r="E23" s="9" t="str">
        <f>IFERROR(VLOOKUP(B23,'Base Produtos'!C:I,5,FALSE),"-")</f>
        <v>-</v>
      </c>
      <c r="F23" s="82" t="str">
        <f>IFERROR(VLOOKUP(B23,'Base Produtos'!C:I,3,FALSE),"-")</f>
        <v>-</v>
      </c>
      <c r="G23" s="6" t="str">
        <f>IFERROR(VLOOKUP(B23,'Base Produtos'!C:I,4,FALSE),"-")</f>
        <v>-</v>
      </c>
      <c r="H23" s="7" t="str">
        <f t="shared" si="0"/>
        <v>-</v>
      </c>
      <c r="I23" s="8" t="str">
        <f t="shared" si="1"/>
        <v>-</v>
      </c>
      <c r="J23" s="38" t="str">
        <f t="shared" si="2"/>
        <v>-</v>
      </c>
      <c r="K23" s="9" t="str">
        <f>IFERROR(VLOOKUP(B23,'Base Produtos'!C:I,7,FALSE),"-")</f>
        <v>-</v>
      </c>
      <c r="L23" s="10" t="str">
        <f>IFERROR(VLOOKUP(B23,'Base Produtos'!C:I,6,FALSE),"-")</f>
        <v>-</v>
      </c>
      <c r="N23" s="63" t="str">
        <f>IFERROR(VLOOKUP(B23,'Base Produtos'!C:J,8,FALSE),"-")</f>
        <v>-</v>
      </c>
      <c r="O23" s="33" t="str">
        <f>IFERROR((VLOOKUP(B23,'Base Produtos'!#REF!,8,FALSE)*H23),"-")</f>
        <v>-</v>
      </c>
      <c r="P23" s="33" t="str">
        <f>IFERROR(IF(VLOOKUP(B23,'Base Produtos'!#REF!,9,FALSE)="SIM",H23,0),"-")</f>
        <v>-</v>
      </c>
    </row>
    <row r="24" spans="1:16" ht="15" customHeight="1" x14ac:dyDescent="0.2">
      <c r="A24" s="11"/>
      <c r="B24" s="52"/>
      <c r="C24" s="73"/>
      <c r="D24" s="5" t="str">
        <f>IFERROR(VLOOKUP(B24,'Base Produtos'!C:I,2,FALSE),"-")</f>
        <v>-</v>
      </c>
      <c r="E24" s="9" t="str">
        <f>IFERROR(VLOOKUP(B24,'Base Produtos'!C:I,5,FALSE),"-")</f>
        <v>-</v>
      </c>
      <c r="F24" s="82" t="str">
        <f>IFERROR(VLOOKUP(B24,'Base Produtos'!C:I,3,FALSE),"-")</f>
        <v>-</v>
      </c>
      <c r="G24" s="6" t="str">
        <f>IFERROR(VLOOKUP(B24,'Base Produtos'!C:I,4,FALSE),"-")</f>
        <v>-</v>
      </c>
      <c r="H24" s="7" t="str">
        <f t="shared" si="0"/>
        <v>-</v>
      </c>
      <c r="I24" s="8" t="str">
        <f t="shared" si="1"/>
        <v>-</v>
      </c>
      <c r="J24" s="38" t="str">
        <f t="shared" si="2"/>
        <v>-</v>
      </c>
      <c r="K24" s="9" t="str">
        <f>IFERROR(VLOOKUP(B24,'Base Produtos'!C:I,7,FALSE),"-")</f>
        <v>-</v>
      </c>
      <c r="L24" s="10" t="str">
        <f>IFERROR(VLOOKUP(B24,'Base Produtos'!C:I,6,FALSE),"-")</f>
        <v>-</v>
      </c>
      <c r="N24" s="63" t="str">
        <f>IFERROR(VLOOKUP(B24,'Base Produtos'!C:J,8,FALSE),"-")</f>
        <v>-</v>
      </c>
      <c r="O24" s="33" t="str">
        <f>IFERROR((VLOOKUP(B24,'Base Produtos'!#REF!,8,FALSE)*H24),"-")</f>
        <v>-</v>
      </c>
      <c r="P24" s="33" t="str">
        <f>IFERROR(IF(VLOOKUP(B24,'Base Produtos'!#REF!,9,FALSE)="SIM",H24,0),"-")</f>
        <v>-</v>
      </c>
    </row>
    <row r="25" spans="1:16" ht="15" customHeight="1" x14ac:dyDescent="0.2">
      <c r="A25" s="11"/>
      <c r="B25" s="52"/>
      <c r="C25" s="73"/>
      <c r="D25" s="5" t="str">
        <f>IFERROR(VLOOKUP(B25,'Base Produtos'!C:I,2,FALSE),"-")</f>
        <v>-</v>
      </c>
      <c r="E25" s="9" t="str">
        <f>IFERROR(VLOOKUP(B25,'Base Produtos'!C:I,5,FALSE),"-")</f>
        <v>-</v>
      </c>
      <c r="F25" s="82" t="str">
        <f>IFERROR(VLOOKUP(B25,'Base Produtos'!C:I,3,FALSE),"-")</f>
        <v>-</v>
      </c>
      <c r="G25" s="6" t="str">
        <f>IFERROR(VLOOKUP(B25,'Base Produtos'!C:I,4,FALSE),"-")</f>
        <v>-</v>
      </c>
      <c r="H25" s="7" t="str">
        <f t="shared" si="0"/>
        <v>-</v>
      </c>
      <c r="I25" s="8" t="str">
        <f t="shared" si="1"/>
        <v>-</v>
      </c>
      <c r="J25" s="38" t="str">
        <f t="shared" si="2"/>
        <v>-</v>
      </c>
      <c r="K25" s="9" t="str">
        <f>IFERROR(VLOOKUP(B25,'Base Produtos'!C:I,7,FALSE),"-")</f>
        <v>-</v>
      </c>
      <c r="L25" s="10" t="str">
        <f>IFERROR(VLOOKUP(B25,'Base Produtos'!C:I,6,FALSE),"-")</f>
        <v>-</v>
      </c>
      <c r="N25" s="63" t="str">
        <f>IFERROR(VLOOKUP(B25,'Base Produtos'!C:J,8,FALSE),"-")</f>
        <v>-</v>
      </c>
      <c r="O25" s="33" t="str">
        <f>IFERROR((VLOOKUP(B25,'Base Produtos'!#REF!,8,FALSE)*H25),"-")</f>
        <v>-</v>
      </c>
      <c r="P25" s="33" t="str">
        <f>IFERROR(IF(VLOOKUP(B25,'Base Produtos'!#REF!,9,FALSE)="SIM",H25,0),"-")</f>
        <v>-</v>
      </c>
    </row>
    <row r="26" spans="1:16" ht="15" customHeight="1" x14ac:dyDescent="0.2">
      <c r="A26" s="11"/>
      <c r="B26" s="52"/>
      <c r="C26" s="73"/>
      <c r="D26" s="5" t="str">
        <f>IFERROR(VLOOKUP(B26,'Base Produtos'!C:I,2,FALSE),"-")</f>
        <v>-</v>
      </c>
      <c r="E26" s="9" t="str">
        <f>IFERROR(VLOOKUP(B26,'Base Produtos'!C:I,5,FALSE),"-")</f>
        <v>-</v>
      </c>
      <c r="F26" s="82" t="str">
        <f>IFERROR(VLOOKUP(B26,'Base Produtos'!C:I,3,FALSE),"-")</f>
        <v>-</v>
      </c>
      <c r="G26" s="6" t="str">
        <f>IFERROR(VLOOKUP(B26,'Base Produtos'!C:I,4,FALSE),"-")</f>
        <v>-</v>
      </c>
      <c r="H26" s="7" t="str">
        <f t="shared" si="0"/>
        <v>-</v>
      </c>
      <c r="I26" s="8" t="str">
        <f t="shared" si="1"/>
        <v>-</v>
      </c>
      <c r="J26" s="38" t="str">
        <f t="shared" si="2"/>
        <v>-</v>
      </c>
      <c r="K26" s="9" t="str">
        <f>IFERROR(VLOOKUP(B26,'Base Produtos'!C:I,7,FALSE),"-")</f>
        <v>-</v>
      </c>
      <c r="L26" s="10" t="str">
        <f>IFERROR(VLOOKUP(B26,'Base Produtos'!C:I,6,FALSE),"-")</f>
        <v>-</v>
      </c>
      <c r="N26" s="63" t="str">
        <f>IFERROR(VLOOKUP(B26,'Base Produtos'!C:J,8,FALSE),"-")</f>
        <v>-</v>
      </c>
      <c r="O26" s="33" t="str">
        <f>IFERROR((VLOOKUP(B26,'Base Produtos'!#REF!,8,FALSE)*H26),"-")</f>
        <v>-</v>
      </c>
      <c r="P26" s="33" t="str">
        <f>IFERROR(IF(VLOOKUP(B26,'Base Produtos'!#REF!,9,FALSE)="SIM",H26,0),"-")</f>
        <v>-</v>
      </c>
    </row>
    <row r="27" spans="1:16" ht="15" customHeight="1" x14ac:dyDescent="0.2">
      <c r="A27" s="11"/>
      <c r="B27" s="52"/>
      <c r="C27" s="73"/>
      <c r="D27" s="5" t="str">
        <f>IFERROR(VLOOKUP(B27,'Base Produtos'!C:I,2,FALSE),"-")</f>
        <v>-</v>
      </c>
      <c r="E27" s="9" t="str">
        <f>IFERROR(VLOOKUP(B27,'Base Produtos'!C:I,5,FALSE),"-")</f>
        <v>-</v>
      </c>
      <c r="F27" s="82" t="str">
        <f>IFERROR(VLOOKUP(B27,'Base Produtos'!C:I,3,FALSE),"-")</f>
        <v>-</v>
      </c>
      <c r="G27" s="6" t="str">
        <f>IFERROR(VLOOKUP(B27,'Base Produtos'!C:I,4,FALSE),"-")</f>
        <v>-</v>
      </c>
      <c r="H27" s="7" t="str">
        <f t="shared" si="0"/>
        <v>-</v>
      </c>
      <c r="I27" s="8" t="str">
        <f t="shared" si="1"/>
        <v>-</v>
      </c>
      <c r="J27" s="38" t="str">
        <f t="shared" si="2"/>
        <v>-</v>
      </c>
      <c r="K27" s="9" t="str">
        <f>IFERROR(VLOOKUP(B27,'Base Produtos'!C:I,7,FALSE),"-")</f>
        <v>-</v>
      </c>
      <c r="L27" s="10" t="str">
        <f>IFERROR(VLOOKUP(B27,'Base Produtos'!C:I,6,FALSE),"-")</f>
        <v>-</v>
      </c>
      <c r="N27" s="63" t="str">
        <f>IFERROR(VLOOKUP(B27,'Base Produtos'!C:J,8,FALSE),"-")</f>
        <v>-</v>
      </c>
      <c r="O27" s="33" t="str">
        <f>IFERROR((VLOOKUP(B27,'Base Produtos'!#REF!,8,FALSE)*H27),"-")</f>
        <v>-</v>
      </c>
      <c r="P27" s="33" t="str">
        <f>IFERROR(IF(VLOOKUP(B27,'Base Produtos'!#REF!,9,FALSE)="SIM",H27,0),"-")</f>
        <v>-</v>
      </c>
    </row>
    <row r="28" spans="1:16" ht="15" customHeight="1" x14ac:dyDescent="0.2">
      <c r="A28" s="11"/>
      <c r="B28" s="52"/>
      <c r="C28" s="73"/>
      <c r="D28" s="5" t="str">
        <f>IFERROR(VLOOKUP(B28,'Base Produtos'!C:I,2,FALSE),"-")</f>
        <v>-</v>
      </c>
      <c r="E28" s="9" t="str">
        <f>IFERROR(VLOOKUP(B28,'Base Produtos'!C:I,5,FALSE),"-")</f>
        <v>-</v>
      </c>
      <c r="F28" s="82" t="str">
        <f>IFERROR(VLOOKUP(B28,'Base Produtos'!C:I,3,FALSE),"-")</f>
        <v>-</v>
      </c>
      <c r="G28" s="6" t="str">
        <f>IFERROR(VLOOKUP(B28,'Base Produtos'!C:I,4,FALSE),"-")</f>
        <v>-</v>
      </c>
      <c r="H28" s="7" t="str">
        <f t="shared" si="0"/>
        <v>-</v>
      </c>
      <c r="I28" s="8" t="str">
        <f t="shared" si="1"/>
        <v>-</v>
      </c>
      <c r="J28" s="38" t="str">
        <f t="shared" si="2"/>
        <v>-</v>
      </c>
      <c r="K28" s="9" t="str">
        <f>IFERROR(VLOOKUP(B28,'Base Produtos'!C:I,7,FALSE),"-")</f>
        <v>-</v>
      </c>
      <c r="L28" s="10" t="str">
        <f>IFERROR(VLOOKUP(B28,'Base Produtos'!C:I,6,FALSE),"-")</f>
        <v>-</v>
      </c>
      <c r="N28" s="63" t="str">
        <f>IFERROR(VLOOKUP(B28,'Base Produtos'!C:J,8,FALSE),"-")</f>
        <v>-</v>
      </c>
      <c r="O28" s="33" t="str">
        <f>IFERROR((VLOOKUP(B28,'Base Produtos'!#REF!,8,FALSE)*H28),"-")</f>
        <v>-</v>
      </c>
      <c r="P28" s="33" t="str">
        <f>IFERROR(IF(VLOOKUP(B28,'Base Produtos'!#REF!,9,FALSE)="SIM",H28,0),"-")</f>
        <v>-</v>
      </c>
    </row>
    <row r="29" spans="1:16" ht="15" customHeight="1" x14ac:dyDescent="0.2">
      <c r="A29" s="11"/>
      <c r="B29" s="52"/>
      <c r="C29" s="73"/>
      <c r="D29" s="5" t="str">
        <f>IFERROR(VLOOKUP(B29,'Base Produtos'!C:I,2,FALSE),"-")</f>
        <v>-</v>
      </c>
      <c r="E29" s="9" t="str">
        <f>IFERROR(VLOOKUP(B29,'Base Produtos'!C:I,5,FALSE),"-")</f>
        <v>-</v>
      </c>
      <c r="F29" s="82" t="str">
        <f>IFERROR(VLOOKUP(B29,'Base Produtos'!C:I,3,FALSE),"-")</f>
        <v>-</v>
      </c>
      <c r="G29" s="6" t="str">
        <f>IFERROR(VLOOKUP(B29,'Base Produtos'!C:I,4,FALSE),"-")</f>
        <v>-</v>
      </c>
      <c r="H29" s="7" t="str">
        <f t="shared" si="0"/>
        <v>-</v>
      </c>
      <c r="I29" s="8" t="str">
        <f t="shared" si="1"/>
        <v>-</v>
      </c>
      <c r="J29" s="38" t="str">
        <f t="shared" si="2"/>
        <v>-</v>
      </c>
      <c r="K29" s="9" t="str">
        <f>IFERROR(VLOOKUP(B29,'Base Produtos'!C:I,7,FALSE),"-")</f>
        <v>-</v>
      </c>
      <c r="L29" s="10" t="str">
        <f>IFERROR(VLOOKUP(B29,'Base Produtos'!C:I,6,FALSE),"-")</f>
        <v>-</v>
      </c>
      <c r="N29" s="63" t="str">
        <f>IFERROR(VLOOKUP(B29,'Base Produtos'!C:J,8,FALSE),"-")</f>
        <v>-</v>
      </c>
      <c r="O29" s="33" t="str">
        <f>IFERROR((VLOOKUP(B29,'Base Produtos'!#REF!,8,FALSE)*H29),"-")</f>
        <v>-</v>
      </c>
      <c r="P29" s="33" t="str">
        <f>IFERROR(IF(VLOOKUP(B29,'Base Produtos'!#REF!,9,FALSE)="SIM",H29,0),"-")</f>
        <v>-</v>
      </c>
    </row>
    <row r="30" spans="1:16" ht="15" customHeight="1" x14ac:dyDescent="0.2">
      <c r="A30" s="11"/>
      <c r="B30" s="52"/>
      <c r="C30" s="73"/>
      <c r="D30" s="5" t="str">
        <f>IFERROR(VLOOKUP(B30,'Base Produtos'!C:I,2,FALSE),"-")</f>
        <v>-</v>
      </c>
      <c r="E30" s="9" t="str">
        <f>IFERROR(VLOOKUP(B30,'Base Produtos'!C:I,5,FALSE),"-")</f>
        <v>-</v>
      </c>
      <c r="F30" s="82" t="str">
        <f>IFERROR(VLOOKUP(B30,'Base Produtos'!C:I,3,FALSE),"-")</f>
        <v>-</v>
      </c>
      <c r="G30" s="6" t="str">
        <f>IFERROR(VLOOKUP(B30,'Base Produtos'!C:I,4,FALSE),"-")</f>
        <v>-</v>
      </c>
      <c r="H30" s="7" t="str">
        <f t="shared" si="0"/>
        <v>-</v>
      </c>
      <c r="I30" s="8" t="str">
        <f t="shared" si="1"/>
        <v>-</v>
      </c>
      <c r="J30" s="38" t="str">
        <f t="shared" si="2"/>
        <v>-</v>
      </c>
      <c r="K30" s="9" t="str">
        <f>IFERROR(VLOOKUP(B30,'Base Produtos'!C:I,7,FALSE),"-")</f>
        <v>-</v>
      </c>
      <c r="L30" s="10" t="str">
        <f>IFERROR(VLOOKUP(B30,'Base Produtos'!C:I,6,FALSE),"-")</f>
        <v>-</v>
      </c>
      <c r="N30" s="63" t="str">
        <f>IFERROR(VLOOKUP(B30,'Base Produtos'!C:J,8,FALSE),"-")</f>
        <v>-</v>
      </c>
      <c r="O30" s="33" t="str">
        <f>IFERROR((VLOOKUP(B30,'Base Produtos'!#REF!,8,FALSE)*H30),"-")</f>
        <v>-</v>
      </c>
      <c r="P30" s="33" t="str">
        <f>IFERROR(IF(VLOOKUP(B30,'Base Produtos'!#REF!,9,FALSE)="SIM",H30,0),"-")</f>
        <v>-</v>
      </c>
    </row>
    <row r="31" spans="1:16" ht="15" customHeight="1" x14ac:dyDescent="0.2">
      <c r="A31" s="11"/>
      <c r="B31" s="52"/>
      <c r="C31" s="73"/>
      <c r="D31" s="5" t="str">
        <f>IFERROR(VLOOKUP(B31,'Base Produtos'!C:I,2,FALSE),"-")</f>
        <v>-</v>
      </c>
      <c r="E31" s="9" t="str">
        <f>IFERROR(VLOOKUP(B31,'Base Produtos'!C:I,5,FALSE),"-")</f>
        <v>-</v>
      </c>
      <c r="F31" s="82" t="str">
        <f>IFERROR(VLOOKUP(B31,'Base Produtos'!C:I,3,FALSE),"-")</f>
        <v>-</v>
      </c>
      <c r="G31" s="6" t="str">
        <f>IFERROR(VLOOKUP(B31,'Base Produtos'!C:I,4,FALSE),"-")</f>
        <v>-</v>
      </c>
      <c r="H31" s="7" t="str">
        <f t="shared" si="0"/>
        <v>-</v>
      </c>
      <c r="I31" s="8" t="str">
        <f t="shared" si="1"/>
        <v>-</v>
      </c>
      <c r="J31" s="38" t="str">
        <f t="shared" si="2"/>
        <v>-</v>
      </c>
      <c r="K31" s="9" t="str">
        <f>IFERROR(VLOOKUP(B31,'Base Produtos'!C:I,7,FALSE),"-")</f>
        <v>-</v>
      </c>
      <c r="L31" s="10" t="str">
        <f>IFERROR(VLOOKUP(B31,'Base Produtos'!C:I,6,FALSE),"-")</f>
        <v>-</v>
      </c>
      <c r="N31" s="63" t="str">
        <f>IFERROR(VLOOKUP(B31,'Base Produtos'!C:J,8,FALSE),"-")</f>
        <v>-</v>
      </c>
      <c r="O31" s="33" t="str">
        <f>IFERROR((VLOOKUP(B31,'Base Produtos'!#REF!,8,FALSE)*H31),"-")</f>
        <v>-</v>
      </c>
      <c r="P31" s="33" t="str">
        <f>IFERROR(IF(VLOOKUP(B31,'Base Produtos'!#REF!,9,FALSE)="SIM",H31,0),"-")</f>
        <v>-</v>
      </c>
    </row>
    <row r="32" spans="1:16" ht="15" customHeight="1" x14ac:dyDescent="0.2">
      <c r="A32" s="11"/>
      <c r="B32" s="52"/>
      <c r="C32" s="73"/>
      <c r="D32" s="5" t="str">
        <f>IFERROR(VLOOKUP(B32,'Base Produtos'!C:I,2,FALSE),"-")</f>
        <v>-</v>
      </c>
      <c r="E32" s="9" t="str">
        <f>IFERROR(VLOOKUP(B32,'Base Produtos'!C:I,5,FALSE),"-")</f>
        <v>-</v>
      </c>
      <c r="F32" s="82" t="str">
        <f>IFERROR(VLOOKUP(B32,'Base Produtos'!C:I,3,FALSE),"-")</f>
        <v>-</v>
      </c>
      <c r="G32" s="6" t="str">
        <f>IFERROR(VLOOKUP(B32,'Base Produtos'!C:I,4,FALSE),"-")</f>
        <v>-</v>
      </c>
      <c r="H32" s="7" t="str">
        <f t="shared" si="0"/>
        <v>-</v>
      </c>
      <c r="I32" s="8" t="str">
        <f t="shared" si="1"/>
        <v>-</v>
      </c>
      <c r="J32" s="38" t="str">
        <f t="shared" si="2"/>
        <v>-</v>
      </c>
      <c r="K32" s="9" t="str">
        <f>IFERROR(VLOOKUP(B32,'Base Produtos'!C:I,7,FALSE),"-")</f>
        <v>-</v>
      </c>
      <c r="L32" s="10" t="str">
        <f>IFERROR(VLOOKUP(B32,'Base Produtos'!C:I,6,FALSE),"-")</f>
        <v>-</v>
      </c>
      <c r="N32" s="63" t="str">
        <f>IFERROR(VLOOKUP(B32,'Base Produtos'!C:J,8,FALSE),"-")</f>
        <v>-</v>
      </c>
      <c r="O32" s="33" t="str">
        <f>IFERROR((VLOOKUP(B32,'Base Produtos'!#REF!,8,FALSE)*H32),"-")</f>
        <v>-</v>
      </c>
      <c r="P32" s="33" t="str">
        <f>IFERROR(IF(VLOOKUP(B32,'Base Produtos'!#REF!,9,FALSE)="SIM",H32,0),"-")</f>
        <v>-</v>
      </c>
    </row>
    <row r="33" spans="1:16" ht="15" customHeight="1" x14ac:dyDescent="0.2">
      <c r="A33" s="11"/>
      <c r="B33" s="52"/>
      <c r="C33" s="73"/>
      <c r="D33" s="5" t="str">
        <f>IFERROR(VLOOKUP(B33,'Base Produtos'!C:I,2,FALSE),"-")</f>
        <v>-</v>
      </c>
      <c r="E33" s="9" t="str">
        <f>IFERROR(VLOOKUP(B33,'Base Produtos'!C:I,5,FALSE),"-")</f>
        <v>-</v>
      </c>
      <c r="F33" s="82" t="str">
        <f>IFERROR(VLOOKUP(B33,'Base Produtos'!C:I,3,FALSE),"-")</f>
        <v>-</v>
      </c>
      <c r="G33" s="6" t="str">
        <f>IFERROR(VLOOKUP(B33,'Base Produtos'!C:I,4,FALSE),"-")</f>
        <v>-</v>
      </c>
      <c r="H33" s="7" t="str">
        <f t="shared" si="0"/>
        <v>-</v>
      </c>
      <c r="I33" s="8" t="str">
        <f t="shared" si="1"/>
        <v>-</v>
      </c>
      <c r="J33" s="38" t="str">
        <f t="shared" si="2"/>
        <v>-</v>
      </c>
      <c r="K33" s="9" t="str">
        <f>IFERROR(VLOOKUP(B33,'Base Produtos'!C:I,7,FALSE),"-")</f>
        <v>-</v>
      </c>
      <c r="L33" s="10" t="str">
        <f>IFERROR(VLOOKUP(B33,'Base Produtos'!C:I,6,FALSE),"-")</f>
        <v>-</v>
      </c>
      <c r="N33" s="63" t="str">
        <f>IFERROR(VLOOKUP(B33,'Base Produtos'!C:J,8,FALSE),"-")</f>
        <v>-</v>
      </c>
      <c r="O33" s="33" t="str">
        <f>IFERROR((VLOOKUP(B33,'Base Produtos'!#REF!,8,FALSE)*H33),"-")</f>
        <v>-</v>
      </c>
      <c r="P33" s="33" t="str">
        <f>IFERROR(IF(VLOOKUP(B33,'Base Produtos'!#REF!,9,FALSE)="SIM",H33,0),"-")</f>
        <v>-</v>
      </c>
    </row>
    <row r="34" spans="1:16" ht="15" customHeight="1" x14ac:dyDescent="0.2">
      <c r="A34" s="11"/>
      <c r="B34" s="52"/>
      <c r="C34" s="73"/>
      <c r="D34" s="5" t="str">
        <f>IFERROR(VLOOKUP(B34,'Base Produtos'!C:I,2,FALSE),"-")</f>
        <v>-</v>
      </c>
      <c r="E34" s="9" t="str">
        <f>IFERROR(VLOOKUP(B34,'Base Produtos'!C:I,5,FALSE),"-")</f>
        <v>-</v>
      </c>
      <c r="F34" s="82" t="str">
        <f>IFERROR(VLOOKUP(B34,'Base Produtos'!C:I,3,FALSE),"-")</f>
        <v>-</v>
      </c>
      <c r="G34" s="6" t="str">
        <f>IFERROR(VLOOKUP(B34,'Base Produtos'!C:I,4,FALSE),"-")</f>
        <v>-</v>
      </c>
      <c r="H34" s="7" t="str">
        <f t="shared" si="0"/>
        <v>-</v>
      </c>
      <c r="I34" s="8" t="str">
        <f t="shared" si="1"/>
        <v>-</v>
      </c>
      <c r="J34" s="38" t="str">
        <f t="shared" si="2"/>
        <v>-</v>
      </c>
      <c r="K34" s="9" t="str">
        <f>IFERROR(VLOOKUP(B34,'Base Produtos'!C:I,7,FALSE),"-")</f>
        <v>-</v>
      </c>
      <c r="L34" s="10" t="str">
        <f>IFERROR(VLOOKUP(B34,'Base Produtos'!C:I,6,FALSE),"-")</f>
        <v>-</v>
      </c>
      <c r="N34" s="63" t="str">
        <f>IFERROR(VLOOKUP(B34,'Base Produtos'!C:J,8,FALSE),"-")</f>
        <v>-</v>
      </c>
      <c r="O34" s="33" t="str">
        <f>IFERROR((VLOOKUP(B34,'Base Produtos'!#REF!,8,FALSE)*H34),"-")</f>
        <v>-</v>
      </c>
      <c r="P34" s="33" t="str">
        <f>IFERROR(IF(VLOOKUP(B34,'Base Produtos'!#REF!,9,FALSE)="SIM",H34,0),"-")</f>
        <v>-</v>
      </c>
    </row>
    <row r="35" spans="1:16" ht="15" customHeight="1" x14ac:dyDescent="0.2">
      <c r="A35" s="11"/>
      <c r="B35" s="52"/>
      <c r="C35" s="73"/>
      <c r="D35" s="5" t="str">
        <f>IFERROR(VLOOKUP(B35,'Base Produtos'!C:I,2,FALSE),"-")</f>
        <v>-</v>
      </c>
      <c r="E35" s="9" t="str">
        <f>IFERROR(VLOOKUP(B35,'Base Produtos'!C:I,5,FALSE),"-")</f>
        <v>-</v>
      </c>
      <c r="F35" s="82" t="str">
        <f>IFERROR(VLOOKUP(B35,'Base Produtos'!C:I,3,FALSE),"-")</f>
        <v>-</v>
      </c>
      <c r="G35" s="6" t="str">
        <f>IFERROR(VLOOKUP(B35,'Base Produtos'!C:I,4,FALSE),"-")</f>
        <v>-</v>
      </c>
      <c r="H35" s="7" t="str">
        <f t="shared" si="0"/>
        <v>-</v>
      </c>
      <c r="I35" s="8" t="str">
        <f t="shared" si="1"/>
        <v>-</v>
      </c>
      <c r="J35" s="38" t="str">
        <f t="shared" si="2"/>
        <v>-</v>
      </c>
      <c r="K35" s="9" t="str">
        <f>IFERROR(VLOOKUP(B35,'Base Produtos'!C:I,7,FALSE),"-")</f>
        <v>-</v>
      </c>
      <c r="L35" s="10" t="str">
        <f>IFERROR(VLOOKUP(B35,'Base Produtos'!C:I,6,FALSE),"-")</f>
        <v>-</v>
      </c>
      <c r="N35" s="63" t="str">
        <f>IFERROR(VLOOKUP(B35,'Base Produtos'!C:J,8,FALSE),"-")</f>
        <v>-</v>
      </c>
      <c r="O35" s="33" t="str">
        <f>IFERROR((VLOOKUP(B35,'Base Produtos'!#REF!,8,FALSE)*H35),"-")</f>
        <v>-</v>
      </c>
      <c r="P35" s="33" t="str">
        <f>IFERROR(IF(VLOOKUP(B35,'Base Produtos'!#REF!,9,FALSE)="SIM",H35,0),"-")</f>
        <v>-</v>
      </c>
    </row>
    <row r="36" spans="1:16" ht="15" customHeight="1" x14ac:dyDescent="0.2">
      <c r="A36" s="11"/>
      <c r="B36" s="52"/>
      <c r="C36" s="73"/>
      <c r="D36" s="5" t="str">
        <f>IFERROR(VLOOKUP(B36,'Base Produtos'!C:I,2,FALSE),"-")</f>
        <v>-</v>
      </c>
      <c r="E36" s="9" t="str">
        <f>IFERROR(VLOOKUP(B36,'Base Produtos'!C:I,5,FALSE),"-")</f>
        <v>-</v>
      </c>
      <c r="F36" s="82" t="str">
        <f>IFERROR(VLOOKUP(B36,'Base Produtos'!C:I,3,FALSE),"-")</f>
        <v>-</v>
      </c>
      <c r="G36" s="6" t="str">
        <f>IFERROR(VLOOKUP(B36,'Base Produtos'!C:I,4,FALSE),"-")</f>
        <v>-</v>
      </c>
      <c r="H36" s="7" t="str">
        <f t="shared" si="0"/>
        <v>-</v>
      </c>
      <c r="I36" s="8" t="str">
        <f t="shared" si="1"/>
        <v>-</v>
      </c>
      <c r="J36" s="38" t="str">
        <f t="shared" si="2"/>
        <v>-</v>
      </c>
      <c r="K36" s="9" t="str">
        <f>IFERROR(VLOOKUP(B36,'Base Produtos'!C:I,7,FALSE),"-")</f>
        <v>-</v>
      </c>
      <c r="L36" s="10" t="str">
        <f>IFERROR(VLOOKUP(B36,'Base Produtos'!C:I,6,FALSE),"-")</f>
        <v>-</v>
      </c>
      <c r="N36" s="63" t="str">
        <f>IFERROR(VLOOKUP(B36,'Base Produtos'!C:J,8,FALSE),"-")</f>
        <v>-</v>
      </c>
      <c r="O36" s="33" t="str">
        <f>IFERROR((VLOOKUP(B36,'Base Produtos'!#REF!,8,FALSE)*H36),"-")</f>
        <v>-</v>
      </c>
      <c r="P36" s="33" t="str">
        <f>IFERROR(IF(VLOOKUP(B36,'Base Produtos'!#REF!,9,FALSE)="SIM",H36,0),"-")</f>
        <v>-</v>
      </c>
    </row>
    <row r="37" spans="1:16" ht="15" customHeight="1" x14ac:dyDescent="0.2">
      <c r="A37" s="11"/>
      <c r="B37" s="52"/>
      <c r="C37" s="73"/>
      <c r="D37" s="5" t="str">
        <f>IFERROR(VLOOKUP(B37,'Base Produtos'!C:I,2,FALSE),"-")</f>
        <v>-</v>
      </c>
      <c r="E37" s="9" t="str">
        <f>IFERROR(VLOOKUP(B37,'Base Produtos'!C:I,5,FALSE),"-")</f>
        <v>-</v>
      </c>
      <c r="F37" s="82" t="str">
        <f>IFERROR(VLOOKUP(B37,'Base Produtos'!C:I,3,FALSE),"-")</f>
        <v>-</v>
      </c>
      <c r="G37" s="6" t="str">
        <f>IFERROR(VLOOKUP(B37,'Base Produtos'!C:I,4,FALSE),"-")</f>
        <v>-</v>
      </c>
      <c r="H37" s="7" t="str">
        <f t="shared" si="0"/>
        <v>-</v>
      </c>
      <c r="I37" s="8" t="str">
        <f t="shared" si="1"/>
        <v>-</v>
      </c>
      <c r="J37" s="38" t="str">
        <f t="shared" si="2"/>
        <v>-</v>
      </c>
      <c r="K37" s="9" t="str">
        <f>IFERROR(VLOOKUP(B37,'Base Produtos'!C:I,7,FALSE),"-")</f>
        <v>-</v>
      </c>
      <c r="L37" s="10" t="str">
        <f>IFERROR(VLOOKUP(B37,'Base Produtos'!C:I,6,FALSE),"-")</f>
        <v>-</v>
      </c>
      <c r="N37" s="63" t="str">
        <f>IFERROR(VLOOKUP(B37,'Base Produtos'!C:J,8,FALSE),"-")</f>
        <v>-</v>
      </c>
      <c r="O37" s="33" t="str">
        <f>IFERROR((VLOOKUP(B37,'Base Produtos'!#REF!,8,FALSE)*H37),"-")</f>
        <v>-</v>
      </c>
      <c r="P37" s="33" t="str">
        <f>IFERROR(IF(VLOOKUP(B37,'Base Produtos'!#REF!,9,FALSE)="SIM",H37,0),"-")</f>
        <v>-</v>
      </c>
    </row>
    <row r="38" spans="1:16" ht="15" customHeight="1" x14ac:dyDescent="0.2">
      <c r="A38" s="11"/>
      <c r="B38" s="52"/>
      <c r="C38" s="73"/>
      <c r="D38" s="5" t="str">
        <f>IFERROR(VLOOKUP(B38,'Base Produtos'!C:I,2,FALSE),"-")</f>
        <v>-</v>
      </c>
      <c r="E38" s="9" t="str">
        <f>IFERROR(VLOOKUP(B38,'Base Produtos'!C:I,5,FALSE),"-")</f>
        <v>-</v>
      </c>
      <c r="F38" s="82" t="str">
        <f>IFERROR(VLOOKUP(B38,'Base Produtos'!C:I,3,FALSE),"-")</f>
        <v>-</v>
      </c>
      <c r="G38" s="6" t="str">
        <f>IFERROR(VLOOKUP(B38,'Base Produtos'!C:I,4,FALSE),"-")</f>
        <v>-</v>
      </c>
      <c r="H38" s="7" t="str">
        <f t="shared" si="0"/>
        <v>-</v>
      </c>
      <c r="I38" s="8" t="str">
        <f t="shared" si="1"/>
        <v>-</v>
      </c>
      <c r="J38" s="38" t="str">
        <f t="shared" si="2"/>
        <v>-</v>
      </c>
      <c r="K38" s="9" t="str">
        <f>IFERROR(VLOOKUP(B38,'Base Produtos'!C:I,7,FALSE),"-")</f>
        <v>-</v>
      </c>
      <c r="L38" s="10" t="str">
        <f>IFERROR(VLOOKUP(B38,'Base Produtos'!C:I,6,FALSE),"-")</f>
        <v>-</v>
      </c>
      <c r="N38" s="63" t="str">
        <f>IFERROR(VLOOKUP(B38,'Base Produtos'!C:J,8,FALSE),"-")</f>
        <v>-</v>
      </c>
      <c r="O38" s="33" t="str">
        <f>IFERROR((VLOOKUP(B38,'Base Produtos'!#REF!,8,FALSE)*H38),"-")</f>
        <v>-</v>
      </c>
      <c r="P38" s="33" t="str">
        <f>IFERROR(IF(VLOOKUP(B38,'Base Produtos'!#REF!,9,FALSE)="SIM",H38,0),"-")</f>
        <v>-</v>
      </c>
    </row>
    <row r="39" spans="1:16" ht="15" customHeight="1" x14ac:dyDescent="0.2">
      <c r="A39" s="11"/>
      <c r="B39" s="52"/>
      <c r="C39" s="73"/>
      <c r="D39" s="5" t="str">
        <f>IFERROR(VLOOKUP(B39,'Base Produtos'!C:I,2,FALSE),"-")</f>
        <v>-</v>
      </c>
      <c r="E39" s="9" t="str">
        <f>IFERROR(VLOOKUP(B39,'Base Produtos'!C:I,5,FALSE),"-")</f>
        <v>-</v>
      </c>
      <c r="F39" s="82" t="str">
        <f>IFERROR(VLOOKUP(B39,'Base Produtos'!C:I,3,FALSE),"-")</f>
        <v>-</v>
      </c>
      <c r="G39" s="6" t="str">
        <f>IFERROR(VLOOKUP(B39,'Base Produtos'!C:I,4,FALSE),"-")</f>
        <v>-</v>
      </c>
      <c r="H39" s="7" t="str">
        <f t="shared" si="0"/>
        <v>-</v>
      </c>
      <c r="I39" s="8" t="str">
        <f t="shared" si="1"/>
        <v>-</v>
      </c>
      <c r="J39" s="38" t="str">
        <f t="shared" si="2"/>
        <v>-</v>
      </c>
      <c r="K39" s="9" t="str">
        <f>IFERROR(VLOOKUP(B39,'Base Produtos'!C:I,7,FALSE),"-")</f>
        <v>-</v>
      </c>
      <c r="L39" s="10" t="str">
        <f>IFERROR(VLOOKUP(B39,'Base Produtos'!C:I,6,FALSE),"-")</f>
        <v>-</v>
      </c>
      <c r="N39" s="63" t="str">
        <f>IFERROR(VLOOKUP(B39,'Base Produtos'!C:J,8,FALSE),"-")</f>
        <v>-</v>
      </c>
      <c r="O39" s="33" t="str">
        <f>IFERROR((VLOOKUP(B39,'Base Produtos'!#REF!,8,FALSE)*H39),"-")</f>
        <v>-</v>
      </c>
      <c r="P39" s="33" t="str">
        <f>IFERROR(IF(VLOOKUP(B39,'Base Produtos'!#REF!,9,FALSE)="SIM",H39,0),"-")</f>
        <v>-</v>
      </c>
    </row>
    <row r="40" spans="1:16" ht="15" customHeight="1" x14ac:dyDescent="0.2">
      <c r="A40" s="11"/>
      <c r="B40" s="52"/>
      <c r="C40" s="73"/>
      <c r="D40" s="5" t="str">
        <f>IFERROR(VLOOKUP(B40,'Base Produtos'!C:I,2,FALSE),"-")</f>
        <v>-</v>
      </c>
      <c r="E40" s="9" t="str">
        <f>IFERROR(VLOOKUP(B40,'Base Produtos'!C:I,5,FALSE),"-")</f>
        <v>-</v>
      </c>
      <c r="F40" s="82" t="str">
        <f>IFERROR(VLOOKUP(B40,'Base Produtos'!C:I,3,FALSE),"-")</f>
        <v>-</v>
      </c>
      <c r="G40" s="6" t="str">
        <f>IFERROR(VLOOKUP(B40,'Base Produtos'!C:I,4,FALSE),"-")</f>
        <v>-</v>
      </c>
      <c r="H40" s="7" t="str">
        <f t="shared" si="0"/>
        <v>-</v>
      </c>
      <c r="I40" s="8" t="str">
        <f t="shared" si="1"/>
        <v>-</v>
      </c>
      <c r="J40" s="38" t="str">
        <f t="shared" si="2"/>
        <v>-</v>
      </c>
      <c r="K40" s="9" t="str">
        <f>IFERROR(VLOOKUP(B40,'Base Produtos'!C:I,7,FALSE),"-")</f>
        <v>-</v>
      </c>
      <c r="L40" s="10" t="str">
        <f>IFERROR(VLOOKUP(B40,'Base Produtos'!C:I,6,FALSE),"-")</f>
        <v>-</v>
      </c>
      <c r="N40" s="63" t="str">
        <f>IFERROR(VLOOKUP(B40,'Base Produtos'!C:J,8,FALSE),"-")</f>
        <v>-</v>
      </c>
      <c r="O40" s="33" t="str">
        <f>IFERROR((VLOOKUP(B40,'Base Produtos'!#REF!,8,FALSE)*H40),"-")</f>
        <v>-</v>
      </c>
      <c r="P40" s="33" t="str">
        <f>IFERROR(IF(VLOOKUP(B40,'Base Produtos'!#REF!,9,FALSE)="SIM",H40,0),"-")</f>
        <v>-</v>
      </c>
    </row>
    <row r="41" spans="1:16" ht="15" customHeight="1" x14ac:dyDescent="0.2">
      <c r="A41" s="11"/>
      <c r="B41" s="52"/>
      <c r="C41" s="73"/>
      <c r="D41" s="5" t="str">
        <f>IFERROR(VLOOKUP(B41,'Base Produtos'!C:I,2,FALSE),"-")</f>
        <v>-</v>
      </c>
      <c r="E41" s="9" t="str">
        <f>IFERROR(VLOOKUP(B41,'Base Produtos'!C:I,5,FALSE),"-")</f>
        <v>-</v>
      </c>
      <c r="F41" s="82" t="str">
        <f>IFERROR(VLOOKUP(B41,'Base Produtos'!C:I,3,FALSE),"-")</f>
        <v>-</v>
      </c>
      <c r="G41" s="6" t="str">
        <f>IFERROR(VLOOKUP(B41,'Base Produtos'!C:I,4,FALSE),"-")</f>
        <v>-</v>
      </c>
      <c r="H41" s="7" t="str">
        <f t="shared" si="0"/>
        <v>-</v>
      </c>
      <c r="I41" s="8" t="str">
        <f t="shared" si="1"/>
        <v>-</v>
      </c>
      <c r="J41" s="38" t="str">
        <f t="shared" si="2"/>
        <v>-</v>
      </c>
      <c r="K41" s="9" t="str">
        <f>IFERROR(VLOOKUP(B41,'Base Produtos'!C:I,7,FALSE),"-")</f>
        <v>-</v>
      </c>
      <c r="L41" s="10" t="str">
        <f>IFERROR(VLOOKUP(B41,'Base Produtos'!C:I,6,FALSE),"-")</f>
        <v>-</v>
      </c>
      <c r="N41" s="63" t="str">
        <f>IFERROR(VLOOKUP(B41,'Base Produtos'!C:J,8,FALSE),"-")</f>
        <v>-</v>
      </c>
      <c r="O41" s="33" t="str">
        <f>IFERROR((VLOOKUP(B41,'Base Produtos'!#REF!,8,FALSE)*H41),"-")</f>
        <v>-</v>
      </c>
      <c r="P41" s="33" t="str">
        <f>IFERROR(IF(VLOOKUP(B41,'Base Produtos'!#REF!,9,FALSE)="SIM",H41,0),"-")</f>
        <v>-</v>
      </c>
    </row>
    <row r="42" spans="1:16" ht="15" customHeight="1" x14ac:dyDescent="0.2">
      <c r="A42" s="11"/>
      <c r="B42" s="52"/>
      <c r="C42" s="73"/>
      <c r="D42" s="5" t="str">
        <f>IFERROR(VLOOKUP(B42,'Base Produtos'!C:I,2,FALSE),"-")</f>
        <v>-</v>
      </c>
      <c r="E42" s="9" t="str">
        <f>IFERROR(VLOOKUP(B42,'Base Produtos'!C:I,5,FALSE),"-")</f>
        <v>-</v>
      </c>
      <c r="F42" s="82" t="str">
        <f>IFERROR(VLOOKUP(B42,'Base Produtos'!C:I,3,FALSE),"-")</f>
        <v>-</v>
      </c>
      <c r="G42" s="6" t="str">
        <f>IFERROR(VLOOKUP(B42,'Base Produtos'!C:I,4,FALSE),"-")</f>
        <v>-</v>
      </c>
      <c r="H42" s="7" t="str">
        <f t="shared" si="0"/>
        <v>-</v>
      </c>
      <c r="I42" s="8" t="str">
        <f t="shared" si="1"/>
        <v>-</v>
      </c>
      <c r="J42" s="38" t="str">
        <f t="shared" si="2"/>
        <v>-</v>
      </c>
      <c r="K42" s="9" t="str">
        <f>IFERROR(VLOOKUP(B42,'Base Produtos'!C:I,7,FALSE),"-")</f>
        <v>-</v>
      </c>
      <c r="L42" s="10" t="str">
        <f>IFERROR(VLOOKUP(B42,'Base Produtos'!C:I,6,FALSE),"-")</f>
        <v>-</v>
      </c>
      <c r="N42" s="63" t="str">
        <f>IFERROR(VLOOKUP(B42,'Base Produtos'!C:J,8,FALSE),"-")</f>
        <v>-</v>
      </c>
      <c r="O42" s="33" t="str">
        <f>IFERROR((VLOOKUP(B42,'Base Produtos'!#REF!,8,FALSE)*H42),"-")</f>
        <v>-</v>
      </c>
      <c r="P42" s="33" t="str">
        <f>IFERROR(IF(VLOOKUP(B42,'Base Produtos'!#REF!,9,FALSE)="SIM",H42,0),"-")</f>
        <v>-</v>
      </c>
    </row>
    <row r="43" spans="1:16" ht="15" customHeight="1" x14ac:dyDescent="0.2">
      <c r="A43" s="11"/>
      <c r="B43" s="52"/>
      <c r="C43" s="73"/>
      <c r="D43" s="5" t="str">
        <f>IFERROR(VLOOKUP(B43,'Base Produtos'!C:I,2,FALSE),"-")</f>
        <v>-</v>
      </c>
      <c r="E43" s="9" t="str">
        <f>IFERROR(VLOOKUP(B43,'Base Produtos'!C:I,5,FALSE),"-")</f>
        <v>-</v>
      </c>
      <c r="F43" s="82" t="str">
        <f>IFERROR(VLOOKUP(B43,'Base Produtos'!C:I,3,FALSE),"-")</f>
        <v>-</v>
      </c>
      <c r="G43" s="6" t="str">
        <f>IFERROR(VLOOKUP(B43,'Base Produtos'!C:I,4,FALSE),"-")</f>
        <v>-</v>
      </c>
      <c r="H43" s="7" t="str">
        <f t="shared" si="0"/>
        <v>-</v>
      </c>
      <c r="I43" s="8" t="str">
        <f t="shared" si="1"/>
        <v>-</v>
      </c>
      <c r="J43" s="38" t="str">
        <f t="shared" si="2"/>
        <v>-</v>
      </c>
      <c r="K43" s="9" t="str">
        <f>IFERROR(VLOOKUP(B43,'Base Produtos'!C:I,7,FALSE),"-")</f>
        <v>-</v>
      </c>
      <c r="L43" s="10" t="str">
        <f>IFERROR(VLOOKUP(B43,'Base Produtos'!C:I,6,FALSE),"-")</f>
        <v>-</v>
      </c>
      <c r="N43" s="63" t="str">
        <f>IFERROR(VLOOKUP(B43,'Base Produtos'!C:J,8,FALSE),"-")</f>
        <v>-</v>
      </c>
      <c r="O43" s="33" t="str">
        <f>IFERROR((VLOOKUP(B43,'Base Produtos'!#REF!,8,FALSE)*H43),"-")</f>
        <v>-</v>
      </c>
      <c r="P43" s="33" t="str">
        <f>IFERROR(IF(VLOOKUP(B43,'Base Produtos'!#REF!,9,FALSE)="SIM",H43,0),"-")</f>
        <v>-</v>
      </c>
    </row>
    <row r="44" spans="1:16" ht="15" customHeight="1" x14ac:dyDescent="0.2">
      <c r="A44" s="11"/>
      <c r="B44" s="52"/>
      <c r="C44" s="73"/>
      <c r="D44" s="5" t="str">
        <f>IFERROR(VLOOKUP(B44,'Base Produtos'!C:I,2,FALSE),"-")</f>
        <v>-</v>
      </c>
      <c r="E44" s="9" t="str">
        <f>IFERROR(VLOOKUP(B44,'Base Produtos'!C:I,5,FALSE),"-")</f>
        <v>-</v>
      </c>
      <c r="F44" s="82" t="str">
        <f>IFERROR(VLOOKUP(B44,'Base Produtos'!C:I,3,FALSE),"-")</f>
        <v>-</v>
      </c>
      <c r="G44" s="6" t="str">
        <f>IFERROR(VLOOKUP(B44,'Base Produtos'!C:I,4,FALSE),"-")</f>
        <v>-</v>
      </c>
      <c r="H44" s="7" t="str">
        <f t="shared" si="0"/>
        <v>-</v>
      </c>
      <c r="I44" s="8" t="str">
        <f t="shared" si="1"/>
        <v>-</v>
      </c>
      <c r="J44" s="38" t="str">
        <f t="shared" si="2"/>
        <v>-</v>
      </c>
      <c r="K44" s="9" t="str">
        <f>IFERROR(VLOOKUP(B44,'Base Produtos'!C:I,7,FALSE),"-")</f>
        <v>-</v>
      </c>
      <c r="L44" s="10" t="str">
        <f>IFERROR(VLOOKUP(B44,'Base Produtos'!C:I,6,FALSE),"-")</f>
        <v>-</v>
      </c>
      <c r="N44" s="63" t="str">
        <f>IFERROR(VLOOKUP(B44,'Base Produtos'!C:J,8,FALSE),"-")</f>
        <v>-</v>
      </c>
      <c r="O44" s="33" t="str">
        <f>IFERROR((VLOOKUP(B44,'Base Produtos'!#REF!,8,FALSE)*H44),"-")</f>
        <v>-</v>
      </c>
      <c r="P44" s="33" t="str">
        <f>IFERROR(IF(VLOOKUP(B44,'Base Produtos'!#REF!,9,FALSE)="SIM",H44,0),"-")</f>
        <v>-</v>
      </c>
    </row>
    <row r="45" spans="1:16" ht="15" customHeight="1" x14ac:dyDescent="0.2">
      <c r="A45" s="11"/>
      <c r="B45" s="52"/>
      <c r="C45" s="73"/>
      <c r="D45" s="5" t="str">
        <f>IFERROR(VLOOKUP(B45,'Base Produtos'!C:I,2,FALSE),"-")</f>
        <v>-</v>
      </c>
      <c r="E45" s="9" t="str">
        <f>IFERROR(VLOOKUP(B45,'Base Produtos'!C:I,5,FALSE),"-")</f>
        <v>-</v>
      </c>
      <c r="F45" s="82" t="str">
        <f>IFERROR(VLOOKUP(B45,'Base Produtos'!C:I,3,FALSE),"-")</f>
        <v>-</v>
      </c>
      <c r="G45" s="6" t="str">
        <f>IFERROR(VLOOKUP(B45,'Base Produtos'!C:I,4,FALSE),"-")</f>
        <v>-</v>
      </c>
      <c r="H45" s="7" t="str">
        <f t="shared" si="0"/>
        <v>-</v>
      </c>
      <c r="I45" s="8" t="str">
        <f t="shared" si="1"/>
        <v>-</v>
      </c>
      <c r="J45" s="38" t="str">
        <f t="shared" si="2"/>
        <v>-</v>
      </c>
      <c r="K45" s="9" t="str">
        <f>IFERROR(VLOOKUP(B45,'Base Produtos'!C:I,7,FALSE),"-")</f>
        <v>-</v>
      </c>
      <c r="L45" s="10" t="str">
        <f>IFERROR(VLOOKUP(B45,'Base Produtos'!C:I,6,FALSE),"-")</f>
        <v>-</v>
      </c>
      <c r="N45" s="63" t="str">
        <f>IFERROR(VLOOKUP(B45,'Base Produtos'!C:J,8,FALSE),"-")</f>
        <v>-</v>
      </c>
      <c r="O45" s="33" t="str">
        <f>IFERROR((VLOOKUP(B45,'Base Produtos'!#REF!,8,FALSE)*H45),"-")</f>
        <v>-</v>
      </c>
      <c r="P45" s="33" t="str">
        <f>IFERROR(IF(VLOOKUP(B45,'Base Produtos'!#REF!,9,FALSE)="SIM",H45,0),"-")</f>
        <v>-</v>
      </c>
    </row>
    <row r="46" spans="1:16" ht="15" customHeight="1" x14ac:dyDescent="0.2">
      <c r="A46" s="11"/>
      <c r="B46" s="52"/>
      <c r="C46" s="73"/>
      <c r="D46" s="5" t="str">
        <f>IFERROR(VLOOKUP(B46,'Base Produtos'!C:I,2,FALSE),"-")</f>
        <v>-</v>
      </c>
      <c r="E46" s="9" t="str">
        <f>IFERROR(VLOOKUP(B46,'Base Produtos'!C:I,5,FALSE),"-")</f>
        <v>-</v>
      </c>
      <c r="F46" s="82" t="str">
        <f>IFERROR(VLOOKUP(B46,'Base Produtos'!C:I,3,FALSE),"-")</f>
        <v>-</v>
      </c>
      <c r="G46" s="6" t="str">
        <f>IFERROR(VLOOKUP(B46,'Base Produtos'!C:I,4,FALSE),"-")</f>
        <v>-</v>
      </c>
      <c r="H46" s="7" t="str">
        <f t="shared" si="0"/>
        <v>-</v>
      </c>
      <c r="I46" s="8" t="str">
        <f t="shared" si="1"/>
        <v>-</v>
      </c>
      <c r="J46" s="38" t="str">
        <f t="shared" si="2"/>
        <v>-</v>
      </c>
      <c r="K46" s="9" t="str">
        <f>IFERROR(VLOOKUP(B46,'Base Produtos'!C:I,7,FALSE),"-")</f>
        <v>-</v>
      </c>
      <c r="L46" s="10" t="str">
        <f>IFERROR(VLOOKUP(B46,'Base Produtos'!C:I,6,FALSE),"-")</f>
        <v>-</v>
      </c>
      <c r="N46" s="63" t="str">
        <f>IFERROR(VLOOKUP(B46,'Base Produtos'!C:J,8,FALSE),"-")</f>
        <v>-</v>
      </c>
      <c r="O46" s="33" t="str">
        <f>IFERROR((VLOOKUP(B46,'Base Produtos'!#REF!,8,FALSE)*H46),"-")</f>
        <v>-</v>
      </c>
      <c r="P46" s="33" t="str">
        <f>IFERROR(IF(VLOOKUP(B46,'Base Produtos'!#REF!,9,FALSE)="SIM",H46,0),"-")</f>
        <v>-</v>
      </c>
    </row>
    <row r="47" spans="1:16" ht="15" customHeight="1" x14ac:dyDescent="0.2">
      <c r="A47" s="11"/>
      <c r="B47" s="52"/>
      <c r="C47" s="73"/>
      <c r="D47" s="5" t="str">
        <f>IFERROR(VLOOKUP(B47,'Base Produtos'!C:I,2,FALSE),"-")</f>
        <v>-</v>
      </c>
      <c r="E47" s="9" t="str">
        <f>IFERROR(VLOOKUP(B47,'Base Produtos'!C:I,5,FALSE),"-")</f>
        <v>-</v>
      </c>
      <c r="F47" s="82" t="str">
        <f>IFERROR(VLOOKUP(B47,'Base Produtos'!C:I,3,FALSE),"-")</f>
        <v>-</v>
      </c>
      <c r="G47" s="6" t="str">
        <f>IFERROR(VLOOKUP(B47,'Base Produtos'!C:I,4,FALSE),"-")</f>
        <v>-</v>
      </c>
      <c r="H47" s="7" t="str">
        <f t="shared" si="0"/>
        <v>-</v>
      </c>
      <c r="I47" s="8" t="str">
        <f t="shared" si="1"/>
        <v>-</v>
      </c>
      <c r="J47" s="38" t="str">
        <f t="shared" si="2"/>
        <v>-</v>
      </c>
      <c r="K47" s="9" t="str">
        <f>IFERROR(VLOOKUP(B47,'Base Produtos'!C:I,7,FALSE),"-")</f>
        <v>-</v>
      </c>
      <c r="L47" s="10" t="str">
        <f>IFERROR(VLOOKUP(B47,'Base Produtos'!C:I,6,FALSE),"-")</f>
        <v>-</v>
      </c>
      <c r="N47" s="63" t="str">
        <f>IFERROR(VLOOKUP(B47,'Base Produtos'!C:J,8,FALSE),"-")</f>
        <v>-</v>
      </c>
      <c r="O47" s="33" t="str">
        <f>IFERROR((VLOOKUP(B47,'Base Produtos'!#REF!,8,FALSE)*H47),"-")</f>
        <v>-</v>
      </c>
      <c r="P47" s="33" t="str">
        <f>IFERROR(IF(VLOOKUP(B47,'Base Produtos'!#REF!,9,FALSE)="SIM",H47,0),"-")</f>
        <v>-</v>
      </c>
    </row>
    <row r="48" spans="1:16" ht="15" customHeight="1" x14ac:dyDescent="0.2">
      <c r="A48" s="11"/>
      <c r="B48" s="52"/>
      <c r="C48" s="73"/>
      <c r="D48" s="5" t="str">
        <f>IFERROR(VLOOKUP(B48,'Base Produtos'!C:I,2,FALSE),"-")</f>
        <v>-</v>
      </c>
      <c r="E48" s="9" t="str">
        <f>IFERROR(VLOOKUP(B48,'Base Produtos'!C:I,5,FALSE),"-")</f>
        <v>-</v>
      </c>
      <c r="F48" s="82" t="str">
        <f>IFERROR(VLOOKUP(B48,'Base Produtos'!C:I,3,FALSE),"-")</f>
        <v>-</v>
      </c>
      <c r="G48" s="6" t="str">
        <f>IFERROR(VLOOKUP(B48,'Base Produtos'!C:I,4,FALSE),"-")</f>
        <v>-</v>
      </c>
      <c r="H48" s="7" t="str">
        <f t="shared" si="0"/>
        <v>-</v>
      </c>
      <c r="I48" s="8" t="str">
        <f t="shared" si="1"/>
        <v>-</v>
      </c>
      <c r="J48" s="38" t="str">
        <f t="shared" si="2"/>
        <v>-</v>
      </c>
      <c r="K48" s="9" t="str">
        <f>IFERROR(VLOOKUP(B48,'Base Produtos'!C:I,7,FALSE),"-")</f>
        <v>-</v>
      </c>
      <c r="L48" s="10" t="str">
        <f>IFERROR(VLOOKUP(B48,'Base Produtos'!C:I,6,FALSE),"-")</f>
        <v>-</v>
      </c>
      <c r="N48" s="63" t="str">
        <f>IFERROR(VLOOKUP(B48,'Base Produtos'!C:J,8,FALSE),"-")</f>
        <v>-</v>
      </c>
      <c r="O48" s="33" t="str">
        <f>IFERROR((VLOOKUP(B48,'Base Produtos'!#REF!,8,FALSE)*H48),"-")</f>
        <v>-</v>
      </c>
      <c r="P48" s="33" t="str">
        <f>IFERROR(IF(VLOOKUP(B48,'Base Produtos'!#REF!,9,FALSE)="SIM",H48,0),"-")</f>
        <v>-</v>
      </c>
    </row>
    <row r="49" spans="1:16" ht="15" customHeight="1" x14ac:dyDescent="0.2">
      <c r="A49" s="11"/>
      <c r="B49" s="52"/>
      <c r="C49" s="73"/>
      <c r="D49" s="5" t="str">
        <f>IFERROR(VLOOKUP(B49,'Base Produtos'!C:I,2,FALSE),"-")</f>
        <v>-</v>
      </c>
      <c r="E49" s="9" t="str">
        <f>IFERROR(VLOOKUP(B49,'Base Produtos'!C:I,5,FALSE),"-")</f>
        <v>-</v>
      </c>
      <c r="F49" s="82" t="str">
        <f>IFERROR(VLOOKUP(B49,'Base Produtos'!C:I,3,FALSE),"-")</f>
        <v>-</v>
      </c>
      <c r="G49" s="6" t="str">
        <f>IFERROR(VLOOKUP(B49,'Base Produtos'!C:I,4,FALSE),"-")</f>
        <v>-</v>
      </c>
      <c r="H49" s="7" t="str">
        <f t="shared" si="0"/>
        <v>-</v>
      </c>
      <c r="I49" s="8" t="str">
        <f t="shared" si="1"/>
        <v>-</v>
      </c>
      <c r="J49" s="38" t="str">
        <f t="shared" si="2"/>
        <v>-</v>
      </c>
      <c r="K49" s="9" t="str">
        <f>IFERROR(VLOOKUP(B49,'Base Produtos'!C:I,7,FALSE),"-")</f>
        <v>-</v>
      </c>
      <c r="L49" s="10" t="str">
        <f>IFERROR(VLOOKUP(B49,'Base Produtos'!C:I,6,FALSE),"-")</f>
        <v>-</v>
      </c>
      <c r="N49" s="63" t="str">
        <f>IFERROR(VLOOKUP(B49,'Base Produtos'!C:J,8,FALSE),"-")</f>
        <v>-</v>
      </c>
      <c r="O49" s="33" t="str">
        <f>IFERROR((VLOOKUP(B49,'Base Produtos'!#REF!,8,FALSE)*H49),"-")</f>
        <v>-</v>
      </c>
      <c r="P49" s="33" t="str">
        <f>IFERROR(IF(VLOOKUP(B49,'Base Produtos'!#REF!,9,FALSE)="SIM",H49,0),"-")</f>
        <v>-</v>
      </c>
    </row>
    <row r="50" spans="1:16" ht="15" customHeight="1" x14ac:dyDescent="0.2">
      <c r="A50" s="11"/>
      <c r="B50" s="52"/>
      <c r="C50" s="73"/>
      <c r="D50" s="5" t="str">
        <f>IFERROR(VLOOKUP(B50,'Base Produtos'!C:I,2,FALSE),"-")</f>
        <v>-</v>
      </c>
      <c r="E50" s="9" t="str">
        <f>IFERROR(VLOOKUP(B50,'Base Produtos'!C:I,5,FALSE),"-")</f>
        <v>-</v>
      </c>
      <c r="F50" s="82" t="str">
        <f>IFERROR(VLOOKUP(B50,'Base Produtos'!C:I,3,FALSE),"-")</f>
        <v>-</v>
      </c>
      <c r="G50" s="6" t="str">
        <f>IFERROR(VLOOKUP(B50,'Base Produtos'!C:I,4,FALSE),"-")</f>
        <v>-</v>
      </c>
      <c r="H50" s="7" t="str">
        <f t="shared" si="0"/>
        <v>-</v>
      </c>
      <c r="I50" s="8" t="str">
        <f t="shared" si="1"/>
        <v>-</v>
      </c>
      <c r="J50" s="38" t="str">
        <f t="shared" si="2"/>
        <v>-</v>
      </c>
      <c r="K50" s="9" t="str">
        <f>IFERROR(VLOOKUP(B50,'Base Produtos'!C:I,7,FALSE),"-")</f>
        <v>-</v>
      </c>
      <c r="L50" s="10" t="str">
        <f>IFERROR(VLOOKUP(B50,'Base Produtos'!C:I,6,FALSE),"-")</f>
        <v>-</v>
      </c>
      <c r="N50" s="63" t="str">
        <f>IFERROR(VLOOKUP(B50,'Base Produtos'!C:J,8,FALSE),"-")</f>
        <v>-</v>
      </c>
      <c r="O50" s="33" t="str">
        <f>IFERROR((VLOOKUP(B50,'Base Produtos'!#REF!,8,FALSE)*H50),"-")</f>
        <v>-</v>
      </c>
      <c r="P50" s="33" t="str">
        <f>IFERROR(IF(VLOOKUP(B50,'Base Produtos'!#REF!,9,FALSE)="SIM",H50,0),"-")</f>
        <v>-</v>
      </c>
    </row>
    <row r="51" spans="1:16" ht="15" customHeight="1" x14ac:dyDescent="0.2">
      <c r="A51" s="11"/>
      <c r="B51" s="52"/>
      <c r="C51" s="73"/>
      <c r="D51" s="5" t="str">
        <f>IFERROR(VLOOKUP(B51,'Base Produtos'!C:I,2,FALSE),"-")</f>
        <v>-</v>
      </c>
      <c r="E51" s="9" t="str">
        <f>IFERROR(VLOOKUP(B51,'Base Produtos'!C:I,5,FALSE),"-")</f>
        <v>-</v>
      </c>
      <c r="F51" s="82" t="str">
        <f>IFERROR(VLOOKUP(B51,'Base Produtos'!C:I,3,FALSE),"-")</f>
        <v>-</v>
      </c>
      <c r="G51" s="6" t="str">
        <f>IFERROR(VLOOKUP(B51,'Base Produtos'!C:I,4,FALSE),"-")</f>
        <v>-</v>
      </c>
      <c r="H51" s="7" t="str">
        <f t="shared" si="0"/>
        <v>-</v>
      </c>
      <c r="I51" s="8" t="str">
        <f t="shared" si="1"/>
        <v>-</v>
      </c>
      <c r="J51" s="38" t="str">
        <f t="shared" si="2"/>
        <v>-</v>
      </c>
      <c r="K51" s="9" t="str">
        <f>IFERROR(VLOOKUP(B51,'Base Produtos'!C:I,7,FALSE),"-")</f>
        <v>-</v>
      </c>
      <c r="L51" s="10" t="str">
        <f>IFERROR(VLOOKUP(B51,'Base Produtos'!C:I,6,FALSE),"-")</f>
        <v>-</v>
      </c>
      <c r="N51" s="63" t="str">
        <f>IFERROR(VLOOKUP(B51,'Base Produtos'!C:J,8,FALSE),"-")</f>
        <v>-</v>
      </c>
      <c r="O51" s="33" t="str">
        <f>IFERROR((VLOOKUP(B51,'Base Produtos'!#REF!,8,FALSE)*H51),"-")</f>
        <v>-</v>
      </c>
      <c r="P51" s="33" t="str">
        <f>IFERROR(IF(VLOOKUP(B51,'Base Produtos'!#REF!,9,FALSE)="SIM",H51,0),"-")</f>
        <v>-</v>
      </c>
    </row>
    <row r="52" spans="1:16" ht="15" customHeight="1" x14ac:dyDescent="0.2">
      <c r="A52" s="11"/>
      <c r="B52" s="52"/>
      <c r="C52" s="73"/>
      <c r="D52" s="5" t="str">
        <f>IFERROR(VLOOKUP(B52,'Base Produtos'!C:I,2,FALSE),"-")</f>
        <v>-</v>
      </c>
      <c r="E52" s="9" t="str">
        <f>IFERROR(VLOOKUP(B52,'Base Produtos'!C:I,5,FALSE),"-")</f>
        <v>-</v>
      </c>
      <c r="F52" s="82" t="str">
        <f>IFERROR(VLOOKUP(B52,'Base Produtos'!C:I,3,FALSE),"-")</f>
        <v>-</v>
      </c>
      <c r="G52" s="6" t="str">
        <f>IFERROR(VLOOKUP(B52,'Base Produtos'!C:I,4,FALSE),"-")</f>
        <v>-</v>
      </c>
      <c r="H52" s="7" t="str">
        <f t="shared" si="0"/>
        <v>-</v>
      </c>
      <c r="I52" s="8" t="str">
        <f t="shared" si="1"/>
        <v>-</v>
      </c>
      <c r="J52" s="38" t="str">
        <f t="shared" si="2"/>
        <v>-</v>
      </c>
      <c r="K52" s="9" t="str">
        <f>IFERROR(VLOOKUP(B52,'Base Produtos'!C:I,7,FALSE),"-")</f>
        <v>-</v>
      </c>
      <c r="L52" s="10" t="str">
        <f>IFERROR(VLOOKUP(B52,'Base Produtos'!C:I,6,FALSE),"-")</f>
        <v>-</v>
      </c>
      <c r="N52" s="63" t="str">
        <f>IFERROR(VLOOKUP(B52,'Base Produtos'!C:J,8,FALSE),"-")</f>
        <v>-</v>
      </c>
      <c r="O52" s="33" t="str">
        <f>IFERROR((VLOOKUP(B52,'Base Produtos'!#REF!,8,FALSE)*H52),"-")</f>
        <v>-</v>
      </c>
      <c r="P52" s="33" t="str">
        <f>IFERROR(IF(VLOOKUP(B52,'Base Produtos'!#REF!,9,FALSE)="SIM",H52,0),"-")</f>
        <v>-</v>
      </c>
    </row>
    <row r="53" spans="1:16" ht="15" customHeight="1" x14ac:dyDescent="0.2">
      <c r="A53" s="11"/>
      <c r="B53" s="52"/>
      <c r="C53" s="73"/>
      <c r="D53" s="5" t="str">
        <f>IFERROR(VLOOKUP(B53,'Base Produtos'!C:I,2,FALSE),"-")</f>
        <v>-</v>
      </c>
      <c r="E53" s="9" t="str">
        <f>IFERROR(VLOOKUP(B53,'Base Produtos'!C:I,5,FALSE),"-")</f>
        <v>-</v>
      </c>
      <c r="F53" s="82" t="str">
        <f>IFERROR(VLOOKUP(B53,'Base Produtos'!C:I,3,FALSE),"-")</f>
        <v>-</v>
      </c>
      <c r="G53" s="6" t="str">
        <f>IFERROR(VLOOKUP(B53,'Base Produtos'!C:I,4,FALSE),"-")</f>
        <v>-</v>
      </c>
      <c r="H53" s="7" t="str">
        <f t="shared" si="0"/>
        <v>-</v>
      </c>
      <c r="I53" s="8" t="str">
        <f t="shared" si="1"/>
        <v>-</v>
      </c>
      <c r="J53" s="38" t="str">
        <f t="shared" si="2"/>
        <v>-</v>
      </c>
      <c r="K53" s="9" t="str">
        <f>IFERROR(VLOOKUP(B53,'Base Produtos'!C:I,7,FALSE),"-")</f>
        <v>-</v>
      </c>
      <c r="L53" s="10" t="str">
        <f>IFERROR(VLOOKUP(B53,'Base Produtos'!C:I,6,FALSE),"-")</f>
        <v>-</v>
      </c>
      <c r="N53" s="63" t="str">
        <f>IFERROR(VLOOKUP(B53,'Base Produtos'!C:J,8,FALSE),"-")</f>
        <v>-</v>
      </c>
      <c r="O53" s="33" t="str">
        <f>IFERROR((VLOOKUP(B53,'Base Produtos'!#REF!,8,FALSE)*H53),"-")</f>
        <v>-</v>
      </c>
      <c r="P53" s="33" t="str">
        <f>IFERROR(IF(VLOOKUP(B53,'Base Produtos'!#REF!,9,FALSE)="SIM",H53,0),"-")</f>
        <v>-</v>
      </c>
    </row>
    <row r="54" spans="1:16" ht="15" customHeight="1" x14ac:dyDescent="0.2">
      <c r="A54" s="11"/>
      <c r="B54" s="52"/>
      <c r="C54" s="73"/>
      <c r="D54" s="5" t="str">
        <f>IFERROR(VLOOKUP(B54,'Base Produtos'!C:I,2,FALSE),"-")</f>
        <v>-</v>
      </c>
      <c r="E54" s="9" t="str">
        <f>IFERROR(VLOOKUP(B54,'Base Produtos'!C:I,5,FALSE),"-")</f>
        <v>-</v>
      </c>
      <c r="F54" s="82" t="str">
        <f>IFERROR(VLOOKUP(B54,'Base Produtos'!C:I,3,FALSE),"-")</f>
        <v>-</v>
      </c>
      <c r="G54" s="6" t="str">
        <f>IFERROR(VLOOKUP(B54,'Base Produtos'!C:I,4,FALSE),"-")</f>
        <v>-</v>
      </c>
      <c r="H54" s="7" t="str">
        <f t="shared" si="0"/>
        <v>-</v>
      </c>
      <c r="I54" s="8" t="str">
        <f t="shared" si="1"/>
        <v>-</v>
      </c>
      <c r="J54" s="38" t="str">
        <f t="shared" si="2"/>
        <v>-</v>
      </c>
      <c r="K54" s="9" t="str">
        <f>IFERROR(VLOOKUP(B54,'Base Produtos'!C:I,7,FALSE),"-")</f>
        <v>-</v>
      </c>
      <c r="L54" s="10" t="str">
        <f>IFERROR(VLOOKUP(B54,'Base Produtos'!C:I,6,FALSE),"-")</f>
        <v>-</v>
      </c>
      <c r="N54" s="63" t="str">
        <f>IFERROR(VLOOKUP(B54,'Base Produtos'!C:J,8,FALSE),"-")</f>
        <v>-</v>
      </c>
      <c r="O54" s="33" t="str">
        <f>IFERROR((VLOOKUP(B54,'Base Produtos'!#REF!,8,FALSE)*H54),"-")</f>
        <v>-</v>
      </c>
      <c r="P54" s="33" t="str">
        <f>IFERROR(IF(VLOOKUP(B54,'Base Produtos'!#REF!,9,FALSE)="SIM",H54,0),"-")</f>
        <v>-</v>
      </c>
    </row>
    <row r="55" spans="1:16" ht="15" customHeight="1" x14ac:dyDescent="0.2">
      <c r="A55" s="11"/>
      <c r="B55" s="52"/>
      <c r="C55" s="73"/>
      <c r="D55" s="5" t="str">
        <f>IFERROR(VLOOKUP(B55,'Base Produtos'!C:I,2,FALSE),"-")</f>
        <v>-</v>
      </c>
      <c r="E55" s="9" t="str">
        <f>IFERROR(VLOOKUP(B55,'Base Produtos'!C:I,5,FALSE),"-")</f>
        <v>-</v>
      </c>
      <c r="F55" s="82" t="str">
        <f>IFERROR(VLOOKUP(B55,'Base Produtos'!C:I,3,FALSE),"-")</f>
        <v>-</v>
      </c>
      <c r="G55" s="6" t="str">
        <f>IFERROR(VLOOKUP(B55,'Base Produtos'!C:I,4,FALSE),"-")</f>
        <v>-</v>
      </c>
      <c r="H55" s="7" t="str">
        <f t="shared" si="0"/>
        <v>-</v>
      </c>
      <c r="I55" s="8" t="str">
        <f t="shared" si="1"/>
        <v>-</v>
      </c>
      <c r="J55" s="38" t="str">
        <f t="shared" si="2"/>
        <v>-</v>
      </c>
      <c r="K55" s="9" t="str">
        <f>IFERROR(VLOOKUP(B55,'Base Produtos'!C:I,7,FALSE),"-")</f>
        <v>-</v>
      </c>
      <c r="L55" s="10" t="str">
        <f>IFERROR(VLOOKUP(B55,'Base Produtos'!C:I,6,FALSE),"-")</f>
        <v>-</v>
      </c>
      <c r="N55" s="63" t="str">
        <f>IFERROR(VLOOKUP(B55,'Base Produtos'!C:J,8,FALSE),"-")</f>
        <v>-</v>
      </c>
      <c r="O55" s="33" t="str">
        <f>IFERROR((VLOOKUP(B55,'Base Produtos'!#REF!,8,FALSE)*H55),"-")</f>
        <v>-</v>
      </c>
      <c r="P55" s="33" t="str">
        <f>IFERROR(IF(VLOOKUP(B55,'Base Produtos'!#REF!,9,FALSE)="SIM",H55,0),"-")</f>
        <v>-</v>
      </c>
    </row>
    <row r="56" spans="1:16" ht="15" customHeight="1" x14ac:dyDescent="0.2">
      <c r="A56" s="11"/>
      <c r="B56" s="52"/>
      <c r="C56" s="73"/>
      <c r="D56" s="5" t="str">
        <f>IFERROR(VLOOKUP(B56,'Base Produtos'!C:I,2,FALSE),"-")</f>
        <v>-</v>
      </c>
      <c r="E56" s="9" t="str">
        <f>IFERROR(VLOOKUP(B56,'Base Produtos'!C:I,5,FALSE),"-")</f>
        <v>-</v>
      </c>
      <c r="F56" s="82" t="str">
        <f>IFERROR(VLOOKUP(B56,'Base Produtos'!C:I,3,FALSE),"-")</f>
        <v>-</v>
      </c>
      <c r="G56" s="6" t="str">
        <f>IFERROR(VLOOKUP(B56,'Base Produtos'!C:I,4,FALSE),"-")</f>
        <v>-</v>
      </c>
      <c r="H56" s="7" t="str">
        <f t="shared" si="0"/>
        <v>-</v>
      </c>
      <c r="I56" s="8" t="str">
        <f t="shared" si="1"/>
        <v>-</v>
      </c>
      <c r="J56" s="38" t="str">
        <f t="shared" si="2"/>
        <v>-</v>
      </c>
      <c r="K56" s="9" t="str">
        <f>IFERROR(VLOOKUP(B56,'Base Produtos'!C:I,7,FALSE),"-")</f>
        <v>-</v>
      </c>
      <c r="L56" s="10" t="str">
        <f>IFERROR(VLOOKUP(B56,'Base Produtos'!C:I,6,FALSE),"-")</f>
        <v>-</v>
      </c>
      <c r="N56" s="63" t="str">
        <f>IFERROR(VLOOKUP(B56,'Base Produtos'!C:J,8,FALSE),"-")</f>
        <v>-</v>
      </c>
      <c r="O56" s="33" t="str">
        <f>IFERROR((VLOOKUP(B56,'Base Produtos'!#REF!,8,FALSE)*H56),"-")</f>
        <v>-</v>
      </c>
      <c r="P56" s="33" t="str">
        <f>IFERROR(IF(VLOOKUP(B56,'Base Produtos'!#REF!,9,FALSE)="SIM",H56,0),"-")</f>
        <v>-</v>
      </c>
    </row>
    <row r="57" spans="1:16" ht="15" customHeight="1" x14ac:dyDescent="0.2">
      <c r="A57" s="11"/>
      <c r="B57" s="52"/>
      <c r="C57" s="73"/>
      <c r="D57" s="5" t="str">
        <f>IFERROR(VLOOKUP(B57,'Base Produtos'!C:I,2,FALSE),"-")</f>
        <v>-</v>
      </c>
      <c r="E57" s="9" t="str">
        <f>IFERROR(VLOOKUP(B57,'Base Produtos'!C:I,5,FALSE),"-")</f>
        <v>-</v>
      </c>
      <c r="F57" s="82" t="str">
        <f>IFERROR(VLOOKUP(B57,'Base Produtos'!C:I,3,FALSE),"-")</f>
        <v>-</v>
      </c>
      <c r="G57" s="6" t="str">
        <f>IFERROR(VLOOKUP(B57,'Base Produtos'!C:I,4,FALSE),"-")</f>
        <v>-</v>
      </c>
      <c r="H57" s="7" t="str">
        <f t="shared" si="0"/>
        <v>-</v>
      </c>
      <c r="I57" s="8" t="str">
        <f t="shared" si="1"/>
        <v>-</v>
      </c>
      <c r="J57" s="38" t="str">
        <f t="shared" si="2"/>
        <v>-</v>
      </c>
      <c r="K57" s="9" t="str">
        <f>IFERROR(VLOOKUP(B57,'Base Produtos'!C:I,7,FALSE),"-")</f>
        <v>-</v>
      </c>
      <c r="L57" s="10" t="str">
        <f>IFERROR(VLOOKUP(B57,'Base Produtos'!C:I,6,FALSE),"-")</f>
        <v>-</v>
      </c>
      <c r="N57" s="63" t="str">
        <f>IFERROR(VLOOKUP(B57,'Base Produtos'!C:J,8,FALSE),"-")</f>
        <v>-</v>
      </c>
      <c r="O57" s="33" t="str">
        <f>IFERROR((VLOOKUP(B57,'Base Produtos'!#REF!,8,FALSE)*H57),"-")</f>
        <v>-</v>
      </c>
      <c r="P57" s="33" t="str">
        <f>IFERROR(IF(VLOOKUP(B57,'Base Produtos'!#REF!,9,FALSE)="SIM",H57,0),"-")</f>
        <v>-</v>
      </c>
    </row>
    <row r="58" spans="1:16" ht="15" customHeight="1" x14ac:dyDescent="0.2">
      <c r="A58" s="11"/>
      <c r="B58" s="52"/>
      <c r="C58" s="73"/>
      <c r="D58" s="5" t="str">
        <f>IFERROR(VLOOKUP(B58,'Base Produtos'!C:I,2,FALSE),"-")</f>
        <v>-</v>
      </c>
      <c r="E58" s="9" t="str">
        <f>IFERROR(VLOOKUP(B58,'Base Produtos'!C:I,5,FALSE),"-")</f>
        <v>-</v>
      </c>
      <c r="F58" s="82" t="str">
        <f>IFERROR(VLOOKUP(B58,'Base Produtos'!C:I,3,FALSE),"-")</f>
        <v>-</v>
      </c>
      <c r="G58" s="6" t="str">
        <f>IFERROR(VLOOKUP(B58,'Base Produtos'!C:I,4,FALSE),"-")</f>
        <v>-</v>
      </c>
      <c r="H58" s="7" t="str">
        <f t="shared" si="0"/>
        <v>-</v>
      </c>
      <c r="I58" s="8" t="str">
        <f t="shared" si="1"/>
        <v>-</v>
      </c>
      <c r="J58" s="38" t="str">
        <f t="shared" si="2"/>
        <v>-</v>
      </c>
      <c r="K58" s="9" t="str">
        <f>IFERROR(VLOOKUP(B58,'Base Produtos'!C:I,7,FALSE),"-")</f>
        <v>-</v>
      </c>
      <c r="L58" s="10" t="str">
        <f>IFERROR(VLOOKUP(B58,'Base Produtos'!C:I,6,FALSE),"-")</f>
        <v>-</v>
      </c>
      <c r="N58" s="63" t="str">
        <f>IFERROR(VLOOKUP(B58,'Base Produtos'!C:J,8,FALSE),"-")</f>
        <v>-</v>
      </c>
      <c r="O58" s="33" t="str">
        <f>IFERROR((VLOOKUP(B58,'Base Produtos'!#REF!,8,FALSE)*H58),"-")</f>
        <v>-</v>
      </c>
      <c r="P58" s="33" t="str">
        <f>IFERROR(IF(VLOOKUP(B58,'Base Produtos'!#REF!,9,FALSE)="SIM",H58,0),"-")</f>
        <v>-</v>
      </c>
    </row>
    <row r="59" spans="1:16" ht="15" customHeight="1" x14ac:dyDescent="0.2">
      <c r="A59" s="11"/>
      <c r="B59" s="52"/>
      <c r="C59" s="73"/>
      <c r="D59" s="5" t="str">
        <f>IFERROR(VLOOKUP(B59,'Base Produtos'!C:I,2,FALSE),"-")</f>
        <v>-</v>
      </c>
      <c r="E59" s="9" t="str">
        <f>IFERROR(VLOOKUP(B59,'Base Produtos'!C:I,5,FALSE),"-")</f>
        <v>-</v>
      </c>
      <c r="F59" s="82" t="str">
        <f>IFERROR(VLOOKUP(B59,'Base Produtos'!C:I,3,FALSE),"-")</f>
        <v>-</v>
      </c>
      <c r="G59" s="6" t="str">
        <f>IFERROR(VLOOKUP(B59,'Base Produtos'!C:I,4,FALSE),"-")</f>
        <v>-</v>
      </c>
      <c r="H59" s="7" t="str">
        <f t="shared" si="0"/>
        <v>-</v>
      </c>
      <c r="I59" s="8" t="str">
        <f t="shared" si="1"/>
        <v>-</v>
      </c>
      <c r="J59" s="38" t="str">
        <f t="shared" si="2"/>
        <v>-</v>
      </c>
      <c r="K59" s="9" t="str">
        <f>IFERROR(VLOOKUP(B59,'Base Produtos'!C:I,7,FALSE),"-")</f>
        <v>-</v>
      </c>
      <c r="L59" s="10" t="str">
        <f>IFERROR(VLOOKUP(B59,'Base Produtos'!C:I,6,FALSE),"-")</f>
        <v>-</v>
      </c>
      <c r="N59" s="63" t="str">
        <f>IFERROR(VLOOKUP(B59,'Base Produtos'!C:J,8,FALSE),"-")</f>
        <v>-</v>
      </c>
      <c r="O59" s="33" t="str">
        <f>IFERROR((VLOOKUP(B59,'Base Produtos'!#REF!,8,FALSE)*H59),"-")</f>
        <v>-</v>
      </c>
      <c r="P59" s="33" t="str">
        <f>IFERROR(IF(VLOOKUP(B59,'Base Produtos'!#REF!,9,FALSE)="SIM",H59,0),"-")</f>
        <v>-</v>
      </c>
    </row>
    <row r="60" spans="1:16" ht="15" customHeight="1" x14ac:dyDescent="0.2">
      <c r="A60" s="11"/>
      <c r="B60" s="52"/>
      <c r="C60" s="73"/>
      <c r="D60" s="5" t="str">
        <f>IFERROR(VLOOKUP(B60,'Base Produtos'!C:I,2,FALSE),"-")</f>
        <v>-</v>
      </c>
      <c r="E60" s="9" t="str">
        <f>IFERROR(VLOOKUP(B60,'Base Produtos'!C:I,5,FALSE),"-")</f>
        <v>-</v>
      </c>
      <c r="F60" s="82" t="str">
        <f>IFERROR(VLOOKUP(B60,'Base Produtos'!C:I,3,FALSE),"-")</f>
        <v>-</v>
      </c>
      <c r="G60" s="6" t="str">
        <f>IFERROR(VLOOKUP(B60,'Base Produtos'!C:I,4,FALSE),"-")</f>
        <v>-</v>
      </c>
      <c r="H60" s="7" t="str">
        <f t="shared" si="0"/>
        <v>-</v>
      </c>
      <c r="I60" s="8" t="str">
        <f t="shared" si="1"/>
        <v>-</v>
      </c>
      <c r="J60" s="38" t="str">
        <f t="shared" si="2"/>
        <v>-</v>
      </c>
      <c r="K60" s="9" t="str">
        <f>IFERROR(VLOOKUP(B60,'Base Produtos'!C:I,7,FALSE),"-")</f>
        <v>-</v>
      </c>
      <c r="L60" s="10" t="str">
        <f>IFERROR(VLOOKUP(B60,'Base Produtos'!C:I,6,FALSE),"-")</f>
        <v>-</v>
      </c>
      <c r="N60" s="63" t="str">
        <f>IFERROR(VLOOKUP(B60,'Base Produtos'!C:J,8,FALSE),"-")</f>
        <v>-</v>
      </c>
      <c r="O60" s="33" t="str">
        <f>IFERROR((VLOOKUP(B60,'Base Produtos'!#REF!,8,FALSE)*H60),"-")</f>
        <v>-</v>
      </c>
      <c r="P60" s="33" t="str">
        <f>IFERROR(IF(VLOOKUP(B60,'Base Produtos'!#REF!,9,FALSE)="SIM",H60,0),"-")</f>
        <v>-</v>
      </c>
    </row>
    <row r="61" spans="1:16" ht="15" customHeight="1" x14ac:dyDescent="0.2">
      <c r="A61" s="11"/>
      <c r="B61" s="52"/>
      <c r="C61" s="73"/>
      <c r="D61" s="5" t="str">
        <f>IFERROR(VLOOKUP(B61,'Base Produtos'!C:I,2,FALSE),"-")</f>
        <v>-</v>
      </c>
      <c r="E61" s="9" t="str">
        <f>IFERROR(VLOOKUP(B61,'Base Produtos'!C:I,5,FALSE),"-")</f>
        <v>-</v>
      </c>
      <c r="F61" s="82" t="str">
        <f>IFERROR(VLOOKUP(B61,'Base Produtos'!C:I,3,FALSE),"-")</f>
        <v>-</v>
      </c>
      <c r="G61" s="6" t="str">
        <f>IFERROR(VLOOKUP(B61,'Base Produtos'!C:I,4,FALSE),"-")</f>
        <v>-</v>
      </c>
      <c r="H61" s="7" t="str">
        <f t="shared" si="0"/>
        <v>-</v>
      </c>
      <c r="I61" s="8" t="str">
        <f t="shared" si="1"/>
        <v>-</v>
      </c>
      <c r="J61" s="38" t="str">
        <f t="shared" si="2"/>
        <v>-</v>
      </c>
      <c r="K61" s="9" t="str">
        <f>IFERROR(VLOOKUP(B61,'Base Produtos'!C:I,7,FALSE),"-")</f>
        <v>-</v>
      </c>
      <c r="L61" s="10" t="str">
        <f>IFERROR(VLOOKUP(B61,'Base Produtos'!C:I,6,FALSE),"-")</f>
        <v>-</v>
      </c>
      <c r="N61" s="63" t="str">
        <f>IFERROR(VLOOKUP(B61,'Base Produtos'!C:J,8,FALSE),"-")</f>
        <v>-</v>
      </c>
      <c r="O61" s="33" t="str">
        <f>IFERROR((VLOOKUP(B61,'Base Produtos'!#REF!,8,FALSE)*H61),"-")</f>
        <v>-</v>
      </c>
      <c r="P61" s="33" t="str">
        <f>IFERROR(IF(VLOOKUP(B61,'Base Produtos'!#REF!,9,FALSE)="SIM",H61,0),"-")</f>
        <v>-</v>
      </c>
    </row>
    <row r="62" spans="1:16" ht="15" customHeight="1" x14ac:dyDescent="0.2">
      <c r="A62" s="11"/>
      <c r="B62" s="52"/>
      <c r="C62" s="73"/>
      <c r="D62" s="5" t="str">
        <f>IFERROR(VLOOKUP(B62,'Base Produtos'!C:I,2,FALSE),"-")</f>
        <v>-</v>
      </c>
      <c r="E62" s="9" t="str">
        <f>IFERROR(VLOOKUP(B62,'Base Produtos'!C:I,5,FALSE),"-")</f>
        <v>-</v>
      </c>
      <c r="F62" s="82" t="str">
        <f>IFERROR(VLOOKUP(B62,'Base Produtos'!C:I,3,FALSE),"-")</f>
        <v>-</v>
      </c>
      <c r="G62" s="6" t="str">
        <f>IFERROR(VLOOKUP(B62,'Base Produtos'!C:I,4,FALSE),"-")</f>
        <v>-</v>
      </c>
      <c r="H62" s="7" t="str">
        <f t="shared" si="0"/>
        <v>-</v>
      </c>
      <c r="I62" s="8" t="str">
        <f t="shared" si="1"/>
        <v>-</v>
      </c>
      <c r="J62" s="38" t="str">
        <f t="shared" si="2"/>
        <v>-</v>
      </c>
      <c r="K62" s="9" t="str">
        <f>IFERROR(VLOOKUP(B62,'Base Produtos'!C:I,7,FALSE),"-")</f>
        <v>-</v>
      </c>
      <c r="L62" s="10" t="str">
        <f>IFERROR(VLOOKUP(B62,'Base Produtos'!C:I,6,FALSE),"-")</f>
        <v>-</v>
      </c>
      <c r="N62" s="63" t="str">
        <f>IFERROR(VLOOKUP(B62,'Base Produtos'!C:J,8,FALSE),"-")</f>
        <v>-</v>
      </c>
      <c r="O62" s="33" t="str">
        <f>IFERROR((VLOOKUP(B62,'Base Produtos'!#REF!,8,FALSE)*H62),"-")</f>
        <v>-</v>
      </c>
      <c r="P62" s="33" t="str">
        <f>IFERROR(IF(VLOOKUP(B62,'Base Produtos'!#REF!,9,FALSE)="SIM",H62,0),"-")</f>
        <v>-</v>
      </c>
    </row>
    <row r="63" spans="1:16" ht="15" customHeight="1" x14ac:dyDescent="0.2">
      <c r="A63" s="11"/>
      <c r="B63" s="52"/>
      <c r="C63" s="73"/>
      <c r="D63" s="5" t="str">
        <f>IFERROR(VLOOKUP(B63,'Base Produtos'!C:I,2,FALSE),"-")</f>
        <v>-</v>
      </c>
      <c r="E63" s="9" t="str">
        <f>IFERROR(VLOOKUP(B63,'Base Produtos'!C:I,5,FALSE),"-")</f>
        <v>-</v>
      </c>
      <c r="F63" s="82" t="str">
        <f>IFERROR(VLOOKUP(B63,'Base Produtos'!C:I,3,FALSE),"-")</f>
        <v>-</v>
      </c>
      <c r="G63" s="6" t="str">
        <f>IFERROR(VLOOKUP(B63,'Base Produtos'!C:I,4,FALSE),"-")</f>
        <v>-</v>
      </c>
      <c r="H63" s="7" t="str">
        <f t="shared" si="0"/>
        <v>-</v>
      </c>
      <c r="I63" s="8" t="str">
        <f t="shared" si="1"/>
        <v>-</v>
      </c>
      <c r="J63" s="38" t="str">
        <f t="shared" si="2"/>
        <v>-</v>
      </c>
      <c r="K63" s="9" t="str">
        <f>IFERROR(VLOOKUP(B63,'Base Produtos'!C:I,7,FALSE),"-")</f>
        <v>-</v>
      </c>
      <c r="L63" s="10" t="str">
        <f>IFERROR(VLOOKUP(B63,'Base Produtos'!C:I,6,FALSE),"-")</f>
        <v>-</v>
      </c>
      <c r="N63" s="63" t="str">
        <f>IFERROR(VLOOKUP(B63,'Base Produtos'!C:J,8,FALSE),"-")</f>
        <v>-</v>
      </c>
      <c r="O63" s="33" t="str">
        <f>IFERROR((VLOOKUP(B63,'Base Produtos'!#REF!,8,FALSE)*H63),"-")</f>
        <v>-</v>
      </c>
      <c r="P63" s="33" t="str">
        <f>IFERROR(IF(VLOOKUP(B63,'Base Produtos'!#REF!,9,FALSE)="SIM",H63,0),"-")</f>
        <v>-</v>
      </c>
    </row>
    <row r="64" spans="1:16" ht="15" customHeight="1" x14ac:dyDescent="0.2">
      <c r="A64" s="11"/>
      <c r="B64" s="52"/>
      <c r="C64" s="73"/>
      <c r="D64" s="5" t="str">
        <f>IFERROR(VLOOKUP(B64,'Base Produtos'!C:I,2,FALSE),"-")</f>
        <v>-</v>
      </c>
      <c r="E64" s="9" t="str">
        <f>IFERROR(VLOOKUP(B64,'Base Produtos'!C:I,5,FALSE),"-")</f>
        <v>-</v>
      </c>
      <c r="F64" s="82" t="str">
        <f>IFERROR(VLOOKUP(B64,'Base Produtos'!C:I,3,FALSE),"-")</f>
        <v>-</v>
      </c>
      <c r="G64" s="6" t="str">
        <f>IFERROR(VLOOKUP(B64,'Base Produtos'!C:I,4,FALSE),"-")</f>
        <v>-</v>
      </c>
      <c r="H64" s="7" t="str">
        <f t="shared" si="0"/>
        <v>-</v>
      </c>
      <c r="I64" s="8" t="str">
        <f t="shared" si="1"/>
        <v>-</v>
      </c>
      <c r="J64" s="38" t="str">
        <f t="shared" si="2"/>
        <v>-</v>
      </c>
      <c r="K64" s="9" t="str">
        <f>IFERROR(VLOOKUP(B64,'Base Produtos'!C:I,7,FALSE),"-")</f>
        <v>-</v>
      </c>
      <c r="L64" s="10" t="str">
        <f>IFERROR(VLOOKUP(B64,'Base Produtos'!C:I,6,FALSE),"-")</f>
        <v>-</v>
      </c>
      <c r="N64" s="63" t="str">
        <f>IFERROR(VLOOKUP(B64,'Base Produtos'!C:J,8,FALSE),"-")</f>
        <v>-</v>
      </c>
      <c r="O64" s="33" t="str">
        <f>IFERROR((VLOOKUP(B64,'Base Produtos'!#REF!,8,FALSE)*H64),"-")</f>
        <v>-</v>
      </c>
      <c r="P64" s="33" t="str">
        <f>IFERROR(IF(VLOOKUP(B64,'Base Produtos'!#REF!,9,FALSE)="SIM",H64,0),"-")</f>
        <v>-</v>
      </c>
    </row>
    <row r="65" spans="1:16" ht="15" customHeight="1" x14ac:dyDescent="0.2">
      <c r="A65" s="11"/>
      <c r="B65" s="52"/>
      <c r="C65" s="73"/>
      <c r="D65" s="5" t="str">
        <f>IFERROR(VLOOKUP(B65,'Base Produtos'!C:I,2,FALSE),"-")</f>
        <v>-</v>
      </c>
      <c r="E65" s="9" t="str">
        <f>IFERROR(VLOOKUP(B65,'Base Produtos'!C:I,5,FALSE),"-")</f>
        <v>-</v>
      </c>
      <c r="F65" s="82" t="str">
        <f>IFERROR(VLOOKUP(B65,'Base Produtos'!C:I,3,FALSE),"-")</f>
        <v>-</v>
      </c>
      <c r="G65" s="6" t="str">
        <f>IFERROR(VLOOKUP(B65,'Base Produtos'!C:I,4,FALSE),"-")</f>
        <v>-</v>
      </c>
      <c r="H65" s="7" t="str">
        <f t="shared" si="0"/>
        <v>-</v>
      </c>
      <c r="I65" s="8" t="str">
        <f t="shared" si="1"/>
        <v>-</v>
      </c>
      <c r="J65" s="38" t="str">
        <f t="shared" si="2"/>
        <v>-</v>
      </c>
      <c r="K65" s="9" t="str">
        <f>IFERROR(VLOOKUP(B65,'Base Produtos'!C:I,7,FALSE),"-")</f>
        <v>-</v>
      </c>
      <c r="L65" s="10" t="str">
        <f>IFERROR(VLOOKUP(B65,'Base Produtos'!C:I,6,FALSE),"-")</f>
        <v>-</v>
      </c>
      <c r="N65" s="63" t="str">
        <f>IFERROR(VLOOKUP(B65,'Base Produtos'!C:J,8,FALSE),"-")</f>
        <v>-</v>
      </c>
      <c r="O65" s="33" t="str">
        <f>IFERROR((VLOOKUP(B65,'Base Produtos'!#REF!,8,FALSE)*H65),"-")</f>
        <v>-</v>
      </c>
      <c r="P65" s="33" t="str">
        <f>IFERROR(IF(VLOOKUP(B65,'Base Produtos'!#REF!,9,FALSE)="SIM",H65,0),"-")</f>
        <v>-</v>
      </c>
    </row>
    <row r="66" spans="1:16" ht="15" customHeight="1" x14ac:dyDescent="0.2">
      <c r="A66" s="11"/>
      <c r="B66" s="52"/>
      <c r="C66" s="73"/>
      <c r="D66" s="5" t="str">
        <f>IFERROR(VLOOKUP(B66,'Base Produtos'!C:I,2,FALSE),"-")</f>
        <v>-</v>
      </c>
      <c r="E66" s="9" t="str">
        <f>IFERROR(VLOOKUP(B66,'Base Produtos'!C:I,5,FALSE),"-")</f>
        <v>-</v>
      </c>
      <c r="F66" s="82" t="str">
        <f>IFERROR(VLOOKUP(B66,'Base Produtos'!C:I,3,FALSE),"-")</f>
        <v>-</v>
      </c>
      <c r="G66" s="6" t="str">
        <f>IFERROR(VLOOKUP(B66,'Base Produtos'!C:I,4,FALSE),"-")</f>
        <v>-</v>
      </c>
      <c r="H66" s="7" t="str">
        <f t="shared" si="0"/>
        <v>-</v>
      </c>
      <c r="I66" s="8" t="str">
        <f t="shared" si="1"/>
        <v>-</v>
      </c>
      <c r="J66" s="38" t="str">
        <f t="shared" si="2"/>
        <v>-</v>
      </c>
      <c r="K66" s="9" t="str">
        <f>IFERROR(VLOOKUP(B66,'Base Produtos'!C:I,7,FALSE),"-")</f>
        <v>-</v>
      </c>
      <c r="L66" s="10" t="str">
        <f>IFERROR(VLOOKUP(B66,'Base Produtos'!C:I,6,FALSE),"-")</f>
        <v>-</v>
      </c>
      <c r="N66" s="63" t="str">
        <f>IFERROR(VLOOKUP(B66,'Base Produtos'!C:J,8,FALSE),"-")</f>
        <v>-</v>
      </c>
      <c r="O66" s="33" t="str">
        <f>IFERROR((VLOOKUP(B66,'Base Produtos'!#REF!,8,FALSE)*H66),"-")</f>
        <v>-</v>
      </c>
      <c r="P66" s="33" t="str">
        <f>IFERROR(IF(VLOOKUP(B66,'Base Produtos'!#REF!,9,FALSE)="SIM",H66,0),"-")</f>
        <v>-</v>
      </c>
    </row>
    <row r="67" spans="1:16" ht="15" customHeight="1" x14ac:dyDescent="0.2">
      <c r="A67" s="11"/>
      <c r="B67" s="52"/>
      <c r="C67" s="73"/>
      <c r="D67" s="5" t="str">
        <f>IFERROR(VLOOKUP(B67,'Base Produtos'!C:I,2,FALSE),"-")</f>
        <v>-</v>
      </c>
      <c r="E67" s="9" t="str">
        <f>IFERROR(VLOOKUP(B67,'Base Produtos'!C:I,5,FALSE),"-")</f>
        <v>-</v>
      </c>
      <c r="F67" s="82" t="str">
        <f>IFERROR(VLOOKUP(B67,'Base Produtos'!C:I,3,FALSE),"-")</f>
        <v>-</v>
      </c>
      <c r="G67" s="6" t="str">
        <f>IFERROR(VLOOKUP(B67,'Base Produtos'!C:I,4,FALSE),"-")</f>
        <v>-</v>
      </c>
      <c r="H67" s="7" t="str">
        <f t="shared" si="0"/>
        <v>-</v>
      </c>
      <c r="I67" s="8" t="str">
        <f t="shared" si="1"/>
        <v>-</v>
      </c>
      <c r="J67" s="38" t="str">
        <f t="shared" si="2"/>
        <v>-</v>
      </c>
      <c r="K67" s="9" t="str">
        <f>IFERROR(VLOOKUP(B67,'Base Produtos'!C:I,7,FALSE),"-")</f>
        <v>-</v>
      </c>
      <c r="L67" s="10" t="str">
        <f>IFERROR(VLOOKUP(B67,'Base Produtos'!C:I,6,FALSE),"-")</f>
        <v>-</v>
      </c>
      <c r="N67" s="63" t="str">
        <f>IFERROR(VLOOKUP(B67,'Base Produtos'!C:J,8,FALSE),"-")</f>
        <v>-</v>
      </c>
      <c r="O67" s="33" t="str">
        <f>IFERROR((VLOOKUP(B67,'Base Produtos'!#REF!,8,FALSE)*H67),"-")</f>
        <v>-</v>
      </c>
      <c r="P67" s="33" t="str">
        <f>IFERROR(IF(VLOOKUP(B67,'Base Produtos'!#REF!,9,FALSE)="SIM",H67,0),"-")</f>
        <v>-</v>
      </c>
    </row>
    <row r="68" spans="1:16" ht="15" customHeight="1" x14ac:dyDescent="0.2">
      <c r="A68" s="11"/>
      <c r="B68" s="52"/>
      <c r="C68" s="73"/>
      <c r="D68" s="5" t="str">
        <f>IFERROR(VLOOKUP(B68,'Base Produtos'!C:I,2,FALSE),"-")</f>
        <v>-</v>
      </c>
      <c r="E68" s="9" t="str">
        <f>IFERROR(VLOOKUP(B68,'Base Produtos'!C:I,5,FALSE),"-")</f>
        <v>-</v>
      </c>
      <c r="F68" s="82" t="str">
        <f>IFERROR(VLOOKUP(B68,'Base Produtos'!C:I,3,FALSE),"-")</f>
        <v>-</v>
      </c>
      <c r="G68" s="6" t="str">
        <f>IFERROR(VLOOKUP(B68,'Base Produtos'!C:I,4,FALSE),"-")</f>
        <v>-</v>
      </c>
      <c r="H68" s="7" t="str">
        <f t="shared" si="0"/>
        <v>-</v>
      </c>
      <c r="I68" s="8" t="str">
        <f t="shared" si="1"/>
        <v>-</v>
      </c>
      <c r="J68" s="38" t="str">
        <f t="shared" si="2"/>
        <v>-</v>
      </c>
      <c r="K68" s="9" t="str">
        <f>IFERROR(VLOOKUP(B68,'Base Produtos'!C:I,7,FALSE),"-")</f>
        <v>-</v>
      </c>
      <c r="L68" s="10" t="str">
        <f>IFERROR(VLOOKUP(B68,'Base Produtos'!C:I,6,FALSE),"-")</f>
        <v>-</v>
      </c>
      <c r="N68" s="63" t="str">
        <f>IFERROR(VLOOKUP(B68,'Base Produtos'!C:J,8,FALSE),"-")</f>
        <v>-</v>
      </c>
      <c r="O68" s="33" t="str">
        <f>IFERROR((VLOOKUP(B68,'Base Produtos'!#REF!,8,FALSE)*H68),"-")</f>
        <v>-</v>
      </c>
      <c r="P68" s="33" t="str">
        <f>IFERROR(IF(VLOOKUP(B68,'Base Produtos'!#REF!,9,FALSE)="SIM",H68,0),"-")</f>
        <v>-</v>
      </c>
    </row>
    <row r="69" spans="1:16" ht="15" customHeight="1" x14ac:dyDescent="0.2">
      <c r="A69" s="11"/>
      <c r="B69" s="52"/>
      <c r="C69" s="73"/>
      <c r="D69" s="5" t="str">
        <f>IFERROR(VLOOKUP(B69,'Base Produtos'!C:I,2,FALSE),"-")</f>
        <v>-</v>
      </c>
      <c r="E69" s="9" t="str">
        <f>IFERROR(VLOOKUP(B69,'Base Produtos'!C:I,5,FALSE),"-")</f>
        <v>-</v>
      </c>
      <c r="F69" s="82" t="str">
        <f>IFERROR(VLOOKUP(B69,'Base Produtos'!C:I,3,FALSE),"-")</f>
        <v>-</v>
      </c>
      <c r="G69" s="6" t="str">
        <f>IFERROR(VLOOKUP(B69,'Base Produtos'!C:I,4,FALSE),"-")</f>
        <v>-</v>
      </c>
      <c r="H69" s="7" t="str">
        <f t="shared" si="0"/>
        <v>-</v>
      </c>
      <c r="I69" s="8" t="str">
        <f t="shared" si="1"/>
        <v>-</v>
      </c>
      <c r="J69" s="38" t="str">
        <f t="shared" si="2"/>
        <v>-</v>
      </c>
      <c r="K69" s="9" t="str">
        <f>IFERROR(VLOOKUP(B69,'Base Produtos'!C:I,7,FALSE),"-")</f>
        <v>-</v>
      </c>
      <c r="L69" s="10" t="str">
        <f>IFERROR(VLOOKUP(B69,'Base Produtos'!C:I,6,FALSE),"-")</f>
        <v>-</v>
      </c>
      <c r="N69" s="63" t="str">
        <f>IFERROR(VLOOKUP(B69,'Base Produtos'!C:J,8,FALSE),"-")</f>
        <v>-</v>
      </c>
      <c r="O69" s="33" t="str">
        <f>IFERROR((VLOOKUP(B69,'Base Produtos'!#REF!,8,FALSE)*H69),"-")</f>
        <v>-</v>
      </c>
      <c r="P69" s="33" t="str">
        <f>IFERROR(IF(VLOOKUP(B69,'Base Produtos'!#REF!,9,FALSE)="SIM",H69,0),"-")</f>
        <v>-</v>
      </c>
    </row>
    <row r="70" spans="1:16" ht="15" customHeight="1" x14ac:dyDescent="0.2">
      <c r="A70" s="11"/>
      <c r="B70" s="52"/>
      <c r="C70" s="73"/>
      <c r="D70" s="5" t="str">
        <f>IFERROR(VLOOKUP(B70,'Base Produtos'!C:I,2,FALSE),"-")</f>
        <v>-</v>
      </c>
      <c r="E70" s="9" t="str">
        <f>IFERROR(VLOOKUP(B70,'Base Produtos'!C:I,5,FALSE),"-")</f>
        <v>-</v>
      </c>
      <c r="F70" s="82" t="str">
        <f>IFERROR(VLOOKUP(B70,'Base Produtos'!C:I,3,FALSE),"-")</f>
        <v>-</v>
      </c>
      <c r="G70" s="6" t="str">
        <f>IFERROR(VLOOKUP(B70,'Base Produtos'!C:I,4,FALSE),"-")</f>
        <v>-</v>
      </c>
      <c r="H70" s="7" t="str">
        <f t="shared" si="0"/>
        <v>-</v>
      </c>
      <c r="I70" s="8" t="str">
        <f t="shared" si="1"/>
        <v>-</v>
      </c>
      <c r="J70" s="38" t="str">
        <f t="shared" si="2"/>
        <v>-</v>
      </c>
      <c r="K70" s="9" t="str">
        <f>IFERROR(VLOOKUP(B70,'Base Produtos'!C:I,7,FALSE),"-")</f>
        <v>-</v>
      </c>
      <c r="L70" s="10" t="str">
        <f>IFERROR(VLOOKUP(B70,'Base Produtos'!C:I,6,FALSE),"-")</f>
        <v>-</v>
      </c>
      <c r="N70" s="63" t="str">
        <f>IFERROR(VLOOKUP(B70,'Base Produtos'!C:J,8,FALSE),"-")</f>
        <v>-</v>
      </c>
      <c r="O70" s="33" t="str">
        <f>IFERROR((VLOOKUP(B70,'Base Produtos'!#REF!,8,FALSE)*H70),"-")</f>
        <v>-</v>
      </c>
      <c r="P70" s="33" t="str">
        <f>IFERROR(IF(VLOOKUP(B70,'Base Produtos'!#REF!,9,FALSE)="SIM",H70,0),"-")</f>
        <v>-</v>
      </c>
    </row>
    <row r="71" spans="1:16" ht="15" customHeight="1" x14ac:dyDescent="0.2">
      <c r="A71" s="11"/>
      <c r="B71" s="52"/>
      <c r="C71" s="73"/>
      <c r="D71" s="5" t="str">
        <f>IFERROR(VLOOKUP(B71,'Base Produtos'!C:I,2,FALSE),"-")</f>
        <v>-</v>
      </c>
      <c r="E71" s="9" t="str">
        <f>IFERROR(VLOOKUP(B71,'Base Produtos'!C:I,5,FALSE),"-")</f>
        <v>-</v>
      </c>
      <c r="F71" s="82" t="str">
        <f>IFERROR(VLOOKUP(B71,'Base Produtos'!C:I,3,FALSE),"-")</f>
        <v>-</v>
      </c>
      <c r="G71" s="6" t="str">
        <f>IFERROR(VLOOKUP(B71,'Base Produtos'!C:I,4,FALSE),"-")</f>
        <v>-</v>
      </c>
      <c r="H71" s="7" t="str">
        <f t="shared" si="0"/>
        <v>-</v>
      </c>
      <c r="I71" s="8" t="str">
        <f t="shared" si="1"/>
        <v>-</v>
      </c>
      <c r="J71" s="38" t="str">
        <f t="shared" si="2"/>
        <v>-</v>
      </c>
      <c r="K71" s="9" t="str">
        <f>IFERROR(VLOOKUP(B71,'Base Produtos'!C:I,7,FALSE),"-")</f>
        <v>-</v>
      </c>
      <c r="L71" s="10" t="str">
        <f>IFERROR(VLOOKUP(B71,'Base Produtos'!C:I,6,FALSE),"-")</f>
        <v>-</v>
      </c>
      <c r="N71" s="63" t="str">
        <f>IFERROR(VLOOKUP(B71,'Base Produtos'!C:J,8,FALSE),"-")</f>
        <v>-</v>
      </c>
      <c r="O71" s="33" t="str">
        <f>IFERROR((VLOOKUP(B71,'Base Produtos'!#REF!,8,FALSE)*H71),"-")</f>
        <v>-</v>
      </c>
      <c r="P71" s="33" t="str">
        <f>IFERROR(IF(VLOOKUP(B71,'Base Produtos'!#REF!,9,FALSE)="SIM",H71,0),"-")</f>
        <v>-</v>
      </c>
    </row>
    <row r="72" spans="1:16" ht="15" customHeight="1" x14ac:dyDescent="0.2">
      <c r="A72" s="11"/>
      <c r="B72" s="52"/>
      <c r="C72" s="73"/>
      <c r="D72" s="5" t="str">
        <f>IFERROR(VLOOKUP(B72,'Base Produtos'!C:I,2,FALSE),"-")</f>
        <v>-</v>
      </c>
      <c r="E72" s="9" t="str">
        <f>IFERROR(VLOOKUP(B72,'Base Produtos'!C:I,5,FALSE),"-")</f>
        <v>-</v>
      </c>
      <c r="F72" s="82" t="str">
        <f>IFERROR(VLOOKUP(B72,'Base Produtos'!C:I,3,FALSE),"-")</f>
        <v>-</v>
      </c>
      <c r="G72" s="6" t="str">
        <f>IFERROR(VLOOKUP(B72,'Base Produtos'!C:I,4,FALSE),"-")</f>
        <v>-</v>
      </c>
      <c r="H72" s="7" t="str">
        <f t="shared" si="0"/>
        <v>-</v>
      </c>
      <c r="I72" s="8" t="str">
        <f t="shared" si="1"/>
        <v>-</v>
      </c>
      <c r="J72" s="38" t="str">
        <f t="shared" si="2"/>
        <v>-</v>
      </c>
      <c r="K72" s="9" t="str">
        <f>IFERROR(VLOOKUP(B72,'Base Produtos'!C:I,7,FALSE),"-")</f>
        <v>-</v>
      </c>
      <c r="L72" s="10" t="str">
        <f>IFERROR(VLOOKUP(B72,'Base Produtos'!C:I,6,FALSE),"-")</f>
        <v>-</v>
      </c>
      <c r="N72" s="63" t="str">
        <f>IFERROR(VLOOKUP(B72,'Base Produtos'!C:J,8,FALSE),"-")</f>
        <v>-</v>
      </c>
      <c r="O72" s="33" t="str">
        <f>IFERROR((VLOOKUP(B72,'Base Produtos'!#REF!,8,FALSE)*H72),"-")</f>
        <v>-</v>
      </c>
      <c r="P72" s="33" t="str">
        <f>IFERROR(IF(VLOOKUP(B72,'Base Produtos'!#REF!,9,FALSE)="SIM",H72,0),"-")</f>
        <v>-</v>
      </c>
    </row>
    <row r="73" spans="1:16" ht="15" customHeight="1" x14ac:dyDescent="0.2">
      <c r="A73" s="11"/>
      <c r="B73" s="52"/>
      <c r="C73" s="73"/>
      <c r="D73" s="5" t="str">
        <f>IFERROR(VLOOKUP(B73,'Base Produtos'!C:I,2,FALSE),"-")</f>
        <v>-</v>
      </c>
      <c r="E73" s="9" t="str">
        <f>IFERROR(VLOOKUP(B73,'Base Produtos'!C:I,5,FALSE),"-")</f>
        <v>-</v>
      </c>
      <c r="F73" s="82" t="str">
        <f>IFERROR(VLOOKUP(B73,'Base Produtos'!C:I,3,FALSE),"-")</f>
        <v>-</v>
      </c>
      <c r="G73" s="6" t="str">
        <f>IFERROR(VLOOKUP(B73,'Base Produtos'!C:I,4,FALSE),"-")</f>
        <v>-</v>
      </c>
      <c r="H73" s="7" t="str">
        <f t="shared" si="0"/>
        <v>-</v>
      </c>
      <c r="I73" s="8" t="str">
        <f t="shared" si="1"/>
        <v>-</v>
      </c>
      <c r="J73" s="38" t="str">
        <f t="shared" si="2"/>
        <v>-</v>
      </c>
      <c r="K73" s="9" t="str">
        <f>IFERROR(VLOOKUP(B73,'Base Produtos'!C:I,7,FALSE),"-")</f>
        <v>-</v>
      </c>
      <c r="L73" s="10" t="str">
        <f>IFERROR(VLOOKUP(B73,'Base Produtos'!C:I,6,FALSE),"-")</f>
        <v>-</v>
      </c>
      <c r="N73" s="63" t="str">
        <f>IFERROR(VLOOKUP(B73,'Base Produtos'!C:J,8,FALSE),"-")</f>
        <v>-</v>
      </c>
      <c r="O73" s="33" t="str">
        <f>IFERROR((VLOOKUP(B73,'Base Produtos'!#REF!,8,FALSE)*H73),"-")</f>
        <v>-</v>
      </c>
      <c r="P73" s="33" t="str">
        <f>IFERROR(IF(VLOOKUP(B73,'Base Produtos'!#REF!,9,FALSE)="SIM",H73,0),"-")</f>
        <v>-</v>
      </c>
    </row>
    <row r="74" spans="1:16" ht="15" customHeight="1" x14ac:dyDescent="0.2">
      <c r="A74" s="11"/>
      <c r="B74" s="52"/>
      <c r="C74" s="73"/>
      <c r="D74" s="5" t="str">
        <f>IFERROR(VLOOKUP(B74,'Base Produtos'!C:I,2,FALSE),"-")</f>
        <v>-</v>
      </c>
      <c r="E74" s="9" t="str">
        <f>IFERROR(VLOOKUP(B74,'Base Produtos'!C:I,5,FALSE),"-")</f>
        <v>-</v>
      </c>
      <c r="F74" s="82" t="str">
        <f>IFERROR(VLOOKUP(B74,'Base Produtos'!C:I,3,FALSE),"-")</f>
        <v>-</v>
      </c>
      <c r="G74" s="6" t="str">
        <f>IFERROR(VLOOKUP(B74,'Base Produtos'!C:I,4,FALSE),"-")</f>
        <v>-</v>
      </c>
      <c r="H74" s="7" t="str">
        <f t="shared" si="0"/>
        <v>-</v>
      </c>
      <c r="I74" s="8" t="str">
        <f t="shared" si="1"/>
        <v>-</v>
      </c>
      <c r="J74" s="38" t="str">
        <f t="shared" si="2"/>
        <v>-</v>
      </c>
      <c r="K74" s="9" t="str">
        <f>IFERROR(VLOOKUP(B74,'Base Produtos'!C:I,7,FALSE),"-")</f>
        <v>-</v>
      </c>
      <c r="L74" s="10" t="str">
        <f>IFERROR(VLOOKUP(B74,'Base Produtos'!C:I,6,FALSE),"-")</f>
        <v>-</v>
      </c>
      <c r="N74" s="63" t="str">
        <f>IFERROR(VLOOKUP(B74,'Base Produtos'!C:J,8,FALSE),"-")</f>
        <v>-</v>
      </c>
      <c r="O74" s="33" t="str">
        <f>IFERROR((VLOOKUP(B74,'Base Produtos'!#REF!,8,FALSE)*H74),"-")</f>
        <v>-</v>
      </c>
      <c r="P74" s="33" t="str">
        <f>IFERROR(IF(VLOOKUP(B74,'Base Produtos'!#REF!,9,FALSE)="SIM",H74,0),"-")</f>
        <v>-</v>
      </c>
    </row>
    <row r="75" spans="1:16" ht="15" customHeight="1" x14ac:dyDescent="0.2">
      <c r="A75" s="11"/>
      <c r="B75" s="52"/>
      <c r="C75" s="73"/>
      <c r="D75" s="5" t="str">
        <f>IFERROR(VLOOKUP(B75,'Base Produtos'!C:I,2,FALSE),"-")</f>
        <v>-</v>
      </c>
      <c r="E75" s="9" t="str">
        <f>IFERROR(VLOOKUP(B75,'Base Produtos'!C:I,5,FALSE),"-")</f>
        <v>-</v>
      </c>
      <c r="F75" s="82" t="str">
        <f>IFERROR(VLOOKUP(B75,'Base Produtos'!C:I,3,FALSE),"-")</f>
        <v>-</v>
      </c>
      <c r="G75" s="6" t="str">
        <f>IFERROR(VLOOKUP(B75,'Base Produtos'!C:I,4,FALSE),"-")</f>
        <v>-</v>
      </c>
      <c r="H75" s="7" t="str">
        <f t="shared" si="0"/>
        <v>-</v>
      </c>
      <c r="I75" s="8" t="str">
        <f t="shared" si="1"/>
        <v>-</v>
      </c>
      <c r="J75" s="38" t="str">
        <f t="shared" si="2"/>
        <v>-</v>
      </c>
      <c r="K75" s="9" t="str">
        <f>IFERROR(VLOOKUP(B75,'Base Produtos'!C:I,7,FALSE),"-")</f>
        <v>-</v>
      </c>
      <c r="L75" s="10" t="str">
        <f>IFERROR(VLOOKUP(B75,'Base Produtos'!C:I,6,FALSE),"-")</f>
        <v>-</v>
      </c>
      <c r="N75" s="63" t="str">
        <f>IFERROR(VLOOKUP(B75,'Base Produtos'!C:J,8,FALSE),"-")</f>
        <v>-</v>
      </c>
      <c r="O75" s="33" t="str">
        <f>IFERROR((VLOOKUP(B75,'Base Produtos'!#REF!,8,FALSE)*H75),"-")</f>
        <v>-</v>
      </c>
      <c r="P75" s="33" t="str">
        <f>IFERROR(IF(VLOOKUP(B75,'Base Produtos'!#REF!,9,FALSE)="SIM",H75,0),"-")</f>
        <v>-</v>
      </c>
    </row>
    <row r="76" spans="1:16" ht="15" customHeight="1" x14ac:dyDescent="0.2">
      <c r="A76" s="11"/>
      <c r="B76" s="52"/>
      <c r="C76" s="73"/>
      <c r="D76" s="5" t="str">
        <f>IFERROR(VLOOKUP(B76,'Base Produtos'!C:I,2,FALSE),"-")</f>
        <v>-</v>
      </c>
      <c r="E76" s="9" t="str">
        <f>IFERROR(VLOOKUP(B76,'Base Produtos'!C:I,5,FALSE),"-")</f>
        <v>-</v>
      </c>
      <c r="F76" s="82" t="str">
        <f>IFERROR(VLOOKUP(B76,'Base Produtos'!C:I,3,FALSE),"-")</f>
        <v>-</v>
      </c>
      <c r="G76" s="6" t="str">
        <f>IFERROR(VLOOKUP(B76,'Base Produtos'!C:I,4,FALSE),"-")</f>
        <v>-</v>
      </c>
      <c r="H76" s="7" t="str">
        <f t="shared" si="0"/>
        <v>-</v>
      </c>
      <c r="I76" s="8" t="str">
        <f t="shared" si="1"/>
        <v>-</v>
      </c>
      <c r="J76" s="38" t="str">
        <f t="shared" si="2"/>
        <v>-</v>
      </c>
      <c r="K76" s="9" t="str">
        <f>IFERROR(VLOOKUP(B76,'Base Produtos'!C:I,7,FALSE),"-")</f>
        <v>-</v>
      </c>
      <c r="L76" s="10" t="str">
        <f>IFERROR(VLOOKUP(B76,'Base Produtos'!C:I,6,FALSE),"-")</f>
        <v>-</v>
      </c>
      <c r="N76" s="63" t="str">
        <f>IFERROR(VLOOKUP(B76,'Base Produtos'!C:J,8,FALSE),"-")</f>
        <v>-</v>
      </c>
      <c r="O76" s="33" t="str">
        <f>IFERROR((VLOOKUP(B76,'Base Produtos'!#REF!,8,FALSE)*H76),"-")</f>
        <v>-</v>
      </c>
      <c r="P76" s="33" t="str">
        <f>IFERROR(IF(VLOOKUP(B76,'Base Produtos'!#REF!,9,FALSE)="SIM",H76,0),"-")</f>
        <v>-</v>
      </c>
    </row>
    <row r="77" spans="1:16" ht="15" customHeight="1" x14ac:dyDescent="0.2">
      <c r="A77" s="11"/>
      <c r="B77" s="52"/>
      <c r="C77" s="73"/>
      <c r="D77" s="5" t="str">
        <f>IFERROR(VLOOKUP(B77,'Base Produtos'!C:I,2,FALSE),"-")</f>
        <v>-</v>
      </c>
      <c r="E77" s="9" t="str">
        <f>IFERROR(VLOOKUP(B77,'Base Produtos'!C:I,5,FALSE),"-")</f>
        <v>-</v>
      </c>
      <c r="F77" s="82" t="str">
        <f>IFERROR(VLOOKUP(B77,'Base Produtos'!C:I,3,FALSE),"-")</f>
        <v>-</v>
      </c>
      <c r="G77" s="6" t="str">
        <f>IFERROR(VLOOKUP(B77,'Base Produtos'!C:I,4,FALSE),"-")</f>
        <v>-</v>
      </c>
      <c r="H77" s="7" t="str">
        <f t="shared" ref="H77:H140" si="3">IFERROR(G77*C77,"-")</f>
        <v>-</v>
      </c>
      <c r="I77" s="8" t="str">
        <f t="shared" ref="I77:I140" si="4">IFERROR(H77+(H77*F77),"-")</f>
        <v>-</v>
      </c>
      <c r="J77" s="38" t="str">
        <f t="shared" ref="J77:J140" si="5">IFERROR((((I77/C77)*$L$8)/E77),"-")</f>
        <v>-</v>
      </c>
      <c r="K77" s="9" t="str">
        <f>IFERROR(VLOOKUP(B77,'Base Produtos'!C:I,7,FALSE),"-")</f>
        <v>-</v>
      </c>
      <c r="L77" s="10" t="str">
        <f>IFERROR(VLOOKUP(B77,'Base Produtos'!C:I,6,FALSE),"-")</f>
        <v>-</v>
      </c>
      <c r="N77" s="63" t="str">
        <f>IFERROR(VLOOKUP(B77,'Base Produtos'!C:J,8,FALSE),"-")</f>
        <v>-</v>
      </c>
      <c r="O77" s="33" t="str">
        <f>IFERROR((VLOOKUP(B77,'Base Produtos'!#REF!,8,FALSE)*H77),"-")</f>
        <v>-</v>
      </c>
      <c r="P77" s="33" t="str">
        <f>IFERROR(IF(VLOOKUP(B77,'Base Produtos'!#REF!,9,FALSE)="SIM",H77,0),"-")</f>
        <v>-</v>
      </c>
    </row>
    <row r="78" spans="1:16" ht="15" customHeight="1" x14ac:dyDescent="0.2">
      <c r="A78" s="11"/>
      <c r="B78" s="52"/>
      <c r="C78" s="73"/>
      <c r="D78" s="5" t="str">
        <f>IFERROR(VLOOKUP(B78,'Base Produtos'!C:I,2,FALSE),"-")</f>
        <v>-</v>
      </c>
      <c r="E78" s="9" t="str">
        <f>IFERROR(VLOOKUP(B78,'Base Produtos'!C:I,5,FALSE),"-")</f>
        <v>-</v>
      </c>
      <c r="F78" s="82" t="str">
        <f>IFERROR(VLOOKUP(B78,'Base Produtos'!C:I,3,FALSE),"-")</f>
        <v>-</v>
      </c>
      <c r="G78" s="6" t="str">
        <f>IFERROR(VLOOKUP(B78,'Base Produtos'!C:I,4,FALSE),"-")</f>
        <v>-</v>
      </c>
      <c r="H78" s="7" t="str">
        <f t="shared" si="3"/>
        <v>-</v>
      </c>
      <c r="I78" s="8" t="str">
        <f t="shared" si="4"/>
        <v>-</v>
      </c>
      <c r="J78" s="38" t="str">
        <f t="shared" si="5"/>
        <v>-</v>
      </c>
      <c r="K78" s="9" t="str">
        <f>IFERROR(VLOOKUP(B78,'Base Produtos'!C:I,7,FALSE),"-")</f>
        <v>-</v>
      </c>
      <c r="L78" s="10" t="str">
        <f>IFERROR(VLOOKUP(B78,'Base Produtos'!C:I,6,FALSE),"-")</f>
        <v>-</v>
      </c>
      <c r="N78" s="63" t="str">
        <f>IFERROR(VLOOKUP(B78,'Base Produtos'!C:J,8,FALSE),"-")</f>
        <v>-</v>
      </c>
      <c r="O78" s="33" t="str">
        <f>IFERROR((VLOOKUP(B78,'Base Produtos'!#REF!,8,FALSE)*H78),"-")</f>
        <v>-</v>
      </c>
      <c r="P78" s="33" t="str">
        <f>IFERROR(IF(VLOOKUP(B78,'Base Produtos'!#REF!,9,FALSE)="SIM",H78,0),"-")</f>
        <v>-</v>
      </c>
    </row>
    <row r="79" spans="1:16" ht="15" customHeight="1" x14ac:dyDescent="0.2">
      <c r="A79" s="11"/>
      <c r="B79" s="52"/>
      <c r="C79" s="73"/>
      <c r="D79" s="5" t="str">
        <f>IFERROR(VLOOKUP(B79,'Base Produtos'!C:I,2,FALSE),"-")</f>
        <v>-</v>
      </c>
      <c r="E79" s="9" t="str">
        <f>IFERROR(VLOOKUP(B79,'Base Produtos'!C:I,5,FALSE),"-")</f>
        <v>-</v>
      </c>
      <c r="F79" s="82" t="str">
        <f>IFERROR(VLOOKUP(B79,'Base Produtos'!C:I,3,FALSE),"-")</f>
        <v>-</v>
      </c>
      <c r="G79" s="6" t="str">
        <f>IFERROR(VLOOKUP(B79,'Base Produtos'!C:I,4,FALSE),"-")</f>
        <v>-</v>
      </c>
      <c r="H79" s="7" t="str">
        <f t="shared" si="3"/>
        <v>-</v>
      </c>
      <c r="I79" s="8" t="str">
        <f t="shared" si="4"/>
        <v>-</v>
      </c>
      <c r="J79" s="38" t="str">
        <f t="shared" si="5"/>
        <v>-</v>
      </c>
      <c r="K79" s="9" t="str">
        <f>IFERROR(VLOOKUP(B79,'Base Produtos'!C:I,7,FALSE),"-")</f>
        <v>-</v>
      </c>
      <c r="L79" s="10" t="str">
        <f>IFERROR(VLOOKUP(B79,'Base Produtos'!C:I,6,FALSE),"-")</f>
        <v>-</v>
      </c>
      <c r="N79" s="63" t="str">
        <f>IFERROR(VLOOKUP(B79,'Base Produtos'!C:J,8,FALSE),"-")</f>
        <v>-</v>
      </c>
      <c r="O79" s="33" t="str">
        <f>IFERROR((VLOOKUP(B79,'Base Produtos'!#REF!,8,FALSE)*H79),"-")</f>
        <v>-</v>
      </c>
      <c r="P79" s="33" t="str">
        <f>IFERROR(IF(VLOOKUP(B79,'Base Produtos'!#REF!,9,FALSE)="SIM",H79,0),"-")</f>
        <v>-</v>
      </c>
    </row>
    <row r="80" spans="1:16" ht="15" customHeight="1" x14ac:dyDescent="0.2">
      <c r="A80" s="11"/>
      <c r="B80" s="52"/>
      <c r="C80" s="73"/>
      <c r="D80" s="5" t="str">
        <f>IFERROR(VLOOKUP(B80,'Base Produtos'!C:I,2,FALSE),"-")</f>
        <v>-</v>
      </c>
      <c r="E80" s="9" t="str">
        <f>IFERROR(VLOOKUP(B80,'Base Produtos'!C:I,5,FALSE),"-")</f>
        <v>-</v>
      </c>
      <c r="F80" s="82" t="str">
        <f>IFERROR(VLOOKUP(B80,'Base Produtos'!C:I,3,FALSE),"-")</f>
        <v>-</v>
      </c>
      <c r="G80" s="6" t="str">
        <f>IFERROR(VLOOKUP(B80,'Base Produtos'!C:I,4,FALSE),"-")</f>
        <v>-</v>
      </c>
      <c r="H80" s="7" t="str">
        <f t="shared" si="3"/>
        <v>-</v>
      </c>
      <c r="I80" s="8" t="str">
        <f t="shared" si="4"/>
        <v>-</v>
      </c>
      <c r="J80" s="38" t="str">
        <f t="shared" si="5"/>
        <v>-</v>
      </c>
      <c r="K80" s="9" t="str">
        <f>IFERROR(VLOOKUP(B80,'Base Produtos'!C:I,7,FALSE),"-")</f>
        <v>-</v>
      </c>
      <c r="L80" s="10" t="str">
        <f>IFERROR(VLOOKUP(B80,'Base Produtos'!C:I,6,FALSE),"-")</f>
        <v>-</v>
      </c>
      <c r="N80" s="63" t="str">
        <f>IFERROR(VLOOKUP(B80,'Base Produtos'!C:J,8,FALSE),"-")</f>
        <v>-</v>
      </c>
      <c r="O80" s="33" t="str">
        <f>IFERROR((VLOOKUP(B80,'Base Produtos'!#REF!,8,FALSE)*H80),"-")</f>
        <v>-</v>
      </c>
      <c r="P80" s="33" t="str">
        <f>IFERROR(IF(VLOOKUP(B80,'Base Produtos'!#REF!,9,FALSE)="SIM",H80,0),"-")</f>
        <v>-</v>
      </c>
    </row>
    <row r="81" spans="1:16" ht="15" customHeight="1" x14ac:dyDescent="0.2">
      <c r="A81" s="11"/>
      <c r="B81" s="52"/>
      <c r="C81" s="73"/>
      <c r="D81" s="5" t="str">
        <f>IFERROR(VLOOKUP(B81,'Base Produtos'!C:I,2,FALSE),"-")</f>
        <v>-</v>
      </c>
      <c r="E81" s="9" t="str">
        <f>IFERROR(VLOOKUP(B81,'Base Produtos'!C:I,5,FALSE),"-")</f>
        <v>-</v>
      </c>
      <c r="F81" s="82" t="str">
        <f>IFERROR(VLOOKUP(B81,'Base Produtos'!C:I,3,FALSE),"-")</f>
        <v>-</v>
      </c>
      <c r="G81" s="6" t="str">
        <f>IFERROR(VLOOKUP(B81,'Base Produtos'!C:I,4,FALSE),"-")</f>
        <v>-</v>
      </c>
      <c r="H81" s="7" t="str">
        <f t="shared" si="3"/>
        <v>-</v>
      </c>
      <c r="I81" s="8" t="str">
        <f t="shared" si="4"/>
        <v>-</v>
      </c>
      <c r="J81" s="38" t="str">
        <f t="shared" si="5"/>
        <v>-</v>
      </c>
      <c r="K81" s="9" t="str">
        <f>IFERROR(VLOOKUP(B81,'Base Produtos'!C:I,7,FALSE),"-")</f>
        <v>-</v>
      </c>
      <c r="L81" s="10" t="str">
        <f>IFERROR(VLOOKUP(B81,'Base Produtos'!C:I,6,FALSE),"-")</f>
        <v>-</v>
      </c>
      <c r="N81" s="63" t="str">
        <f>IFERROR(VLOOKUP(B81,'Base Produtos'!C:J,8,FALSE),"-")</f>
        <v>-</v>
      </c>
      <c r="O81" s="33" t="str">
        <f>IFERROR((VLOOKUP(B81,'Base Produtos'!#REF!,8,FALSE)*H81),"-")</f>
        <v>-</v>
      </c>
      <c r="P81" s="33" t="str">
        <f>IFERROR(IF(VLOOKUP(B81,'Base Produtos'!#REF!,9,FALSE)="SIM",H81,0),"-")</f>
        <v>-</v>
      </c>
    </row>
    <row r="82" spans="1:16" ht="15" customHeight="1" x14ac:dyDescent="0.2">
      <c r="A82" s="11"/>
      <c r="B82" s="52"/>
      <c r="C82" s="73"/>
      <c r="D82" s="5" t="str">
        <f>IFERROR(VLOOKUP(B82,'Base Produtos'!C:I,2,FALSE),"-")</f>
        <v>-</v>
      </c>
      <c r="E82" s="9" t="str">
        <f>IFERROR(VLOOKUP(B82,'Base Produtos'!C:I,5,FALSE),"-")</f>
        <v>-</v>
      </c>
      <c r="F82" s="82" t="str">
        <f>IFERROR(VLOOKUP(B82,'Base Produtos'!C:I,3,FALSE),"-")</f>
        <v>-</v>
      </c>
      <c r="G82" s="6" t="str">
        <f>IFERROR(VLOOKUP(B82,'Base Produtos'!C:I,4,FALSE),"-")</f>
        <v>-</v>
      </c>
      <c r="H82" s="7" t="str">
        <f t="shared" si="3"/>
        <v>-</v>
      </c>
      <c r="I82" s="8" t="str">
        <f t="shared" si="4"/>
        <v>-</v>
      </c>
      <c r="J82" s="38" t="str">
        <f t="shared" si="5"/>
        <v>-</v>
      </c>
      <c r="K82" s="9" t="str">
        <f>IFERROR(VLOOKUP(B82,'Base Produtos'!C:I,7,FALSE),"-")</f>
        <v>-</v>
      </c>
      <c r="L82" s="10" t="str">
        <f>IFERROR(VLOOKUP(B82,'Base Produtos'!C:I,6,FALSE),"-")</f>
        <v>-</v>
      </c>
      <c r="N82" s="63" t="str">
        <f>IFERROR(VLOOKUP(B82,'Base Produtos'!C:J,8,FALSE),"-")</f>
        <v>-</v>
      </c>
      <c r="O82" s="33" t="str">
        <f>IFERROR((VLOOKUP(B82,'Base Produtos'!#REF!,8,FALSE)*H82),"-")</f>
        <v>-</v>
      </c>
      <c r="P82" s="33" t="str">
        <f>IFERROR(IF(VLOOKUP(B82,'Base Produtos'!#REF!,9,FALSE)="SIM",H82,0),"-")</f>
        <v>-</v>
      </c>
    </row>
    <row r="83" spans="1:16" ht="15" customHeight="1" x14ac:dyDescent="0.2">
      <c r="A83" s="11"/>
      <c r="B83" s="52"/>
      <c r="C83" s="73"/>
      <c r="D83" s="5" t="str">
        <f>IFERROR(VLOOKUP(B83,'Base Produtos'!C:I,2,FALSE),"-")</f>
        <v>-</v>
      </c>
      <c r="E83" s="9" t="str">
        <f>IFERROR(VLOOKUP(B83,'Base Produtos'!C:I,5,FALSE),"-")</f>
        <v>-</v>
      </c>
      <c r="F83" s="82" t="str">
        <f>IFERROR(VLOOKUP(B83,'Base Produtos'!C:I,3,FALSE),"-")</f>
        <v>-</v>
      </c>
      <c r="G83" s="6" t="str">
        <f>IFERROR(VLOOKUP(B83,'Base Produtos'!C:I,4,FALSE),"-")</f>
        <v>-</v>
      </c>
      <c r="H83" s="7" t="str">
        <f t="shared" si="3"/>
        <v>-</v>
      </c>
      <c r="I83" s="8" t="str">
        <f t="shared" si="4"/>
        <v>-</v>
      </c>
      <c r="J83" s="38" t="str">
        <f t="shared" si="5"/>
        <v>-</v>
      </c>
      <c r="K83" s="9" t="str">
        <f>IFERROR(VLOOKUP(B83,'Base Produtos'!C:I,7,FALSE),"-")</f>
        <v>-</v>
      </c>
      <c r="L83" s="10" t="str">
        <f>IFERROR(VLOOKUP(B83,'Base Produtos'!C:I,6,FALSE),"-")</f>
        <v>-</v>
      </c>
      <c r="N83" s="63" t="str">
        <f>IFERROR(VLOOKUP(B83,'Base Produtos'!C:J,8,FALSE),"-")</f>
        <v>-</v>
      </c>
      <c r="O83" s="33" t="str">
        <f>IFERROR((VLOOKUP(B83,'Base Produtos'!#REF!,8,FALSE)*H83),"-")</f>
        <v>-</v>
      </c>
      <c r="P83" s="33" t="str">
        <f>IFERROR(IF(VLOOKUP(B83,'Base Produtos'!#REF!,9,FALSE)="SIM",H83,0),"-")</f>
        <v>-</v>
      </c>
    </row>
    <row r="84" spans="1:16" ht="15" customHeight="1" x14ac:dyDescent="0.2">
      <c r="A84" s="11"/>
      <c r="B84" s="52"/>
      <c r="C84" s="73"/>
      <c r="D84" s="5" t="str">
        <f>IFERROR(VLOOKUP(B84,'Base Produtos'!C:I,2,FALSE),"-")</f>
        <v>-</v>
      </c>
      <c r="E84" s="9" t="str">
        <f>IFERROR(VLOOKUP(B84,'Base Produtos'!C:I,5,FALSE),"-")</f>
        <v>-</v>
      </c>
      <c r="F84" s="82" t="str">
        <f>IFERROR(VLOOKUP(B84,'Base Produtos'!C:I,3,FALSE),"-")</f>
        <v>-</v>
      </c>
      <c r="G84" s="6" t="str">
        <f>IFERROR(VLOOKUP(B84,'Base Produtos'!C:I,4,FALSE),"-")</f>
        <v>-</v>
      </c>
      <c r="H84" s="7" t="str">
        <f t="shared" si="3"/>
        <v>-</v>
      </c>
      <c r="I84" s="8" t="str">
        <f t="shared" si="4"/>
        <v>-</v>
      </c>
      <c r="J84" s="38" t="str">
        <f t="shared" si="5"/>
        <v>-</v>
      </c>
      <c r="K84" s="9" t="str">
        <f>IFERROR(VLOOKUP(B84,'Base Produtos'!C:I,7,FALSE),"-")</f>
        <v>-</v>
      </c>
      <c r="L84" s="10" t="str">
        <f>IFERROR(VLOOKUP(B84,'Base Produtos'!C:I,6,FALSE),"-")</f>
        <v>-</v>
      </c>
      <c r="N84" s="63" t="str">
        <f>IFERROR(VLOOKUP(B84,'Base Produtos'!C:J,8,FALSE),"-")</f>
        <v>-</v>
      </c>
      <c r="O84" s="33" t="str">
        <f>IFERROR((VLOOKUP(B84,'Base Produtos'!#REF!,8,FALSE)*H84),"-")</f>
        <v>-</v>
      </c>
      <c r="P84" s="33" t="str">
        <f>IFERROR(IF(VLOOKUP(B84,'Base Produtos'!#REF!,9,FALSE)="SIM",H84,0),"-")</f>
        <v>-</v>
      </c>
    </row>
    <row r="85" spans="1:16" ht="15" customHeight="1" x14ac:dyDescent="0.2">
      <c r="A85" s="11"/>
      <c r="B85" s="52"/>
      <c r="C85" s="73"/>
      <c r="D85" s="5" t="str">
        <f>IFERROR(VLOOKUP(B85,'Base Produtos'!C:I,2,FALSE),"-")</f>
        <v>-</v>
      </c>
      <c r="E85" s="9" t="str">
        <f>IFERROR(VLOOKUP(B85,'Base Produtos'!C:I,5,FALSE),"-")</f>
        <v>-</v>
      </c>
      <c r="F85" s="82" t="str">
        <f>IFERROR(VLOOKUP(B85,'Base Produtos'!C:I,3,FALSE),"-")</f>
        <v>-</v>
      </c>
      <c r="G85" s="6" t="str">
        <f>IFERROR(VLOOKUP(B85,'Base Produtos'!C:I,4,FALSE),"-")</f>
        <v>-</v>
      </c>
      <c r="H85" s="7" t="str">
        <f t="shared" si="3"/>
        <v>-</v>
      </c>
      <c r="I85" s="8" t="str">
        <f t="shared" si="4"/>
        <v>-</v>
      </c>
      <c r="J85" s="38" t="str">
        <f t="shared" si="5"/>
        <v>-</v>
      </c>
      <c r="K85" s="9" t="str">
        <f>IFERROR(VLOOKUP(B85,'Base Produtos'!C:I,7,FALSE),"-")</f>
        <v>-</v>
      </c>
      <c r="L85" s="10" t="str">
        <f>IFERROR(VLOOKUP(B85,'Base Produtos'!C:I,6,FALSE),"-")</f>
        <v>-</v>
      </c>
      <c r="N85" s="63" t="str">
        <f>IFERROR(VLOOKUP(B85,'Base Produtos'!C:J,8,FALSE),"-")</f>
        <v>-</v>
      </c>
      <c r="O85" s="33" t="str">
        <f>IFERROR((VLOOKUP(B85,'Base Produtos'!#REF!,8,FALSE)*H85),"-")</f>
        <v>-</v>
      </c>
      <c r="P85" s="33" t="str">
        <f>IFERROR(IF(VLOOKUP(B85,'Base Produtos'!#REF!,9,FALSE)="SIM",H85,0),"-")</f>
        <v>-</v>
      </c>
    </row>
    <row r="86" spans="1:16" ht="15" customHeight="1" x14ac:dyDescent="0.2">
      <c r="A86" s="11"/>
      <c r="B86" s="52"/>
      <c r="C86" s="73"/>
      <c r="D86" s="5" t="str">
        <f>IFERROR(VLOOKUP(B86,'Base Produtos'!C:I,2,FALSE),"-")</f>
        <v>-</v>
      </c>
      <c r="E86" s="9" t="str">
        <f>IFERROR(VLOOKUP(B86,'Base Produtos'!C:I,5,FALSE),"-")</f>
        <v>-</v>
      </c>
      <c r="F86" s="82" t="str">
        <f>IFERROR(VLOOKUP(B86,'Base Produtos'!C:I,3,FALSE),"-")</f>
        <v>-</v>
      </c>
      <c r="G86" s="6" t="str">
        <f>IFERROR(VLOOKUP(B86,'Base Produtos'!C:I,4,FALSE),"-")</f>
        <v>-</v>
      </c>
      <c r="H86" s="7" t="str">
        <f t="shared" si="3"/>
        <v>-</v>
      </c>
      <c r="I86" s="8" t="str">
        <f t="shared" si="4"/>
        <v>-</v>
      </c>
      <c r="J86" s="38" t="str">
        <f t="shared" si="5"/>
        <v>-</v>
      </c>
      <c r="K86" s="9" t="str">
        <f>IFERROR(VLOOKUP(B86,'Base Produtos'!C:I,7,FALSE),"-")</f>
        <v>-</v>
      </c>
      <c r="L86" s="10" t="str">
        <f>IFERROR(VLOOKUP(B86,'Base Produtos'!C:I,6,FALSE),"-")</f>
        <v>-</v>
      </c>
      <c r="N86" s="63" t="str">
        <f>IFERROR(VLOOKUP(B86,'Base Produtos'!C:J,8,FALSE),"-")</f>
        <v>-</v>
      </c>
      <c r="O86" s="33" t="str">
        <f>IFERROR((VLOOKUP(B86,'Base Produtos'!#REF!,8,FALSE)*H86),"-")</f>
        <v>-</v>
      </c>
      <c r="P86" s="33" t="str">
        <f>IFERROR(IF(VLOOKUP(B86,'Base Produtos'!#REF!,9,FALSE)="SIM",H86,0),"-")</f>
        <v>-</v>
      </c>
    </row>
    <row r="87" spans="1:16" ht="15" customHeight="1" x14ac:dyDescent="0.2">
      <c r="A87" s="11"/>
      <c r="B87" s="52"/>
      <c r="C87" s="73"/>
      <c r="D87" s="5" t="str">
        <f>IFERROR(VLOOKUP(B87,'Base Produtos'!C:I,2,FALSE),"-")</f>
        <v>-</v>
      </c>
      <c r="E87" s="9" t="str">
        <f>IFERROR(VLOOKUP(B87,'Base Produtos'!C:I,5,FALSE),"-")</f>
        <v>-</v>
      </c>
      <c r="F87" s="82" t="str">
        <f>IFERROR(VLOOKUP(B87,'Base Produtos'!C:I,3,FALSE),"-")</f>
        <v>-</v>
      </c>
      <c r="G87" s="6" t="str">
        <f>IFERROR(VLOOKUP(B87,'Base Produtos'!C:I,4,FALSE),"-")</f>
        <v>-</v>
      </c>
      <c r="H87" s="7" t="str">
        <f t="shared" si="3"/>
        <v>-</v>
      </c>
      <c r="I87" s="8" t="str">
        <f t="shared" si="4"/>
        <v>-</v>
      </c>
      <c r="J87" s="38" t="str">
        <f t="shared" si="5"/>
        <v>-</v>
      </c>
      <c r="K87" s="9" t="str">
        <f>IFERROR(VLOOKUP(B87,'Base Produtos'!C:I,7,FALSE),"-")</f>
        <v>-</v>
      </c>
      <c r="L87" s="10" t="str">
        <f>IFERROR(VLOOKUP(B87,'Base Produtos'!C:I,6,FALSE),"-")</f>
        <v>-</v>
      </c>
      <c r="N87" s="63" t="str">
        <f>IFERROR(VLOOKUP(B87,'Base Produtos'!C:J,8,FALSE),"-")</f>
        <v>-</v>
      </c>
      <c r="O87" s="33" t="str">
        <f>IFERROR((VLOOKUP(B87,'Base Produtos'!#REF!,8,FALSE)*H87),"-")</f>
        <v>-</v>
      </c>
      <c r="P87" s="33" t="str">
        <f>IFERROR(IF(VLOOKUP(B87,'Base Produtos'!#REF!,9,FALSE)="SIM",H87,0),"-")</f>
        <v>-</v>
      </c>
    </row>
    <row r="88" spans="1:16" ht="15" customHeight="1" x14ac:dyDescent="0.2">
      <c r="A88" s="11"/>
      <c r="B88" s="52"/>
      <c r="C88" s="73"/>
      <c r="D88" s="5" t="str">
        <f>IFERROR(VLOOKUP(B88,'Base Produtos'!C:I,2,FALSE),"-")</f>
        <v>-</v>
      </c>
      <c r="E88" s="9" t="str">
        <f>IFERROR(VLOOKUP(B88,'Base Produtos'!C:I,5,FALSE),"-")</f>
        <v>-</v>
      </c>
      <c r="F88" s="82" t="str">
        <f>IFERROR(VLOOKUP(B88,'Base Produtos'!C:I,3,FALSE),"-")</f>
        <v>-</v>
      </c>
      <c r="G88" s="6" t="str">
        <f>IFERROR(VLOOKUP(B88,'Base Produtos'!C:I,4,FALSE),"-")</f>
        <v>-</v>
      </c>
      <c r="H88" s="7" t="str">
        <f t="shared" si="3"/>
        <v>-</v>
      </c>
      <c r="I88" s="8" t="str">
        <f t="shared" si="4"/>
        <v>-</v>
      </c>
      <c r="J88" s="38" t="str">
        <f t="shared" si="5"/>
        <v>-</v>
      </c>
      <c r="K88" s="9" t="str">
        <f>IFERROR(VLOOKUP(B88,'Base Produtos'!C:I,7,FALSE),"-")</f>
        <v>-</v>
      </c>
      <c r="L88" s="10" t="str">
        <f>IFERROR(VLOOKUP(B88,'Base Produtos'!C:I,6,FALSE),"-")</f>
        <v>-</v>
      </c>
      <c r="N88" s="63" t="str">
        <f>IFERROR(VLOOKUP(B88,'Base Produtos'!C:J,8,FALSE),"-")</f>
        <v>-</v>
      </c>
      <c r="O88" s="33" t="str">
        <f>IFERROR((VLOOKUP(B88,'Base Produtos'!#REF!,8,FALSE)*H88),"-")</f>
        <v>-</v>
      </c>
      <c r="P88" s="33" t="str">
        <f>IFERROR(IF(VLOOKUP(B88,'Base Produtos'!#REF!,9,FALSE)="SIM",H88,0),"-")</f>
        <v>-</v>
      </c>
    </row>
    <row r="89" spans="1:16" ht="15" customHeight="1" x14ac:dyDescent="0.2">
      <c r="A89" s="11"/>
      <c r="B89" s="52"/>
      <c r="C89" s="73"/>
      <c r="D89" s="5" t="str">
        <f>IFERROR(VLOOKUP(B89,'Base Produtos'!C:I,2,FALSE),"-")</f>
        <v>-</v>
      </c>
      <c r="E89" s="9" t="str">
        <f>IFERROR(VLOOKUP(B89,'Base Produtos'!C:I,5,FALSE),"-")</f>
        <v>-</v>
      </c>
      <c r="F89" s="82" t="str">
        <f>IFERROR(VLOOKUP(B89,'Base Produtos'!C:I,3,FALSE),"-")</f>
        <v>-</v>
      </c>
      <c r="G89" s="6" t="str">
        <f>IFERROR(VLOOKUP(B89,'Base Produtos'!C:I,4,FALSE),"-")</f>
        <v>-</v>
      </c>
      <c r="H89" s="7" t="str">
        <f t="shared" si="3"/>
        <v>-</v>
      </c>
      <c r="I89" s="8" t="str">
        <f t="shared" si="4"/>
        <v>-</v>
      </c>
      <c r="J89" s="38" t="str">
        <f t="shared" si="5"/>
        <v>-</v>
      </c>
      <c r="K89" s="9" t="str">
        <f>IFERROR(VLOOKUP(B89,'Base Produtos'!C:I,7,FALSE),"-")</f>
        <v>-</v>
      </c>
      <c r="L89" s="10" t="str">
        <f>IFERROR(VLOOKUP(B89,'Base Produtos'!C:I,6,FALSE),"-")</f>
        <v>-</v>
      </c>
      <c r="N89" s="63" t="str">
        <f>IFERROR(VLOOKUP(B89,'Base Produtos'!C:J,8,FALSE),"-")</f>
        <v>-</v>
      </c>
      <c r="O89" s="33" t="str">
        <f>IFERROR((VLOOKUP(B89,'Base Produtos'!#REF!,8,FALSE)*H89),"-")</f>
        <v>-</v>
      </c>
      <c r="P89" s="33" t="str">
        <f>IFERROR(IF(VLOOKUP(B89,'Base Produtos'!#REF!,9,FALSE)="SIM",H89,0),"-")</f>
        <v>-</v>
      </c>
    </row>
    <row r="90" spans="1:16" ht="15" customHeight="1" x14ac:dyDescent="0.2">
      <c r="A90" s="11"/>
      <c r="B90" s="52"/>
      <c r="C90" s="73"/>
      <c r="D90" s="5" t="str">
        <f>IFERROR(VLOOKUP(B90,'Base Produtos'!C:I,2,FALSE),"-")</f>
        <v>-</v>
      </c>
      <c r="E90" s="9" t="str">
        <f>IFERROR(VLOOKUP(B90,'Base Produtos'!C:I,5,FALSE),"-")</f>
        <v>-</v>
      </c>
      <c r="F90" s="82" t="str">
        <f>IFERROR(VLOOKUP(B90,'Base Produtos'!C:I,3,FALSE),"-")</f>
        <v>-</v>
      </c>
      <c r="G90" s="6" t="str">
        <f>IFERROR(VLOOKUP(B90,'Base Produtos'!C:I,4,FALSE),"-")</f>
        <v>-</v>
      </c>
      <c r="H90" s="7" t="str">
        <f t="shared" si="3"/>
        <v>-</v>
      </c>
      <c r="I90" s="8" t="str">
        <f t="shared" si="4"/>
        <v>-</v>
      </c>
      <c r="J90" s="38" t="str">
        <f t="shared" si="5"/>
        <v>-</v>
      </c>
      <c r="K90" s="9" t="str">
        <f>IFERROR(VLOOKUP(B90,'Base Produtos'!C:I,7,FALSE),"-")</f>
        <v>-</v>
      </c>
      <c r="L90" s="10" t="str">
        <f>IFERROR(VLOOKUP(B90,'Base Produtos'!C:I,6,FALSE),"-")</f>
        <v>-</v>
      </c>
      <c r="N90" s="63" t="str">
        <f>IFERROR(VLOOKUP(B90,'Base Produtos'!C:J,8,FALSE),"-")</f>
        <v>-</v>
      </c>
      <c r="O90" s="33" t="str">
        <f>IFERROR((VLOOKUP(B90,'Base Produtos'!#REF!,8,FALSE)*H90),"-")</f>
        <v>-</v>
      </c>
      <c r="P90" s="33" t="str">
        <f>IFERROR(IF(VLOOKUP(B90,'Base Produtos'!#REF!,9,FALSE)="SIM",H90,0),"-")</f>
        <v>-</v>
      </c>
    </row>
    <row r="91" spans="1:16" ht="15" customHeight="1" x14ac:dyDescent="0.2">
      <c r="A91" s="11"/>
      <c r="B91" s="52"/>
      <c r="C91" s="73"/>
      <c r="D91" s="5" t="str">
        <f>IFERROR(VLOOKUP(B91,'Base Produtos'!C:I,2,FALSE),"-")</f>
        <v>-</v>
      </c>
      <c r="E91" s="9" t="str">
        <f>IFERROR(VLOOKUP(B91,'Base Produtos'!C:I,5,FALSE),"-")</f>
        <v>-</v>
      </c>
      <c r="F91" s="82" t="str">
        <f>IFERROR(VLOOKUP(B91,'Base Produtos'!C:I,3,FALSE),"-")</f>
        <v>-</v>
      </c>
      <c r="G91" s="6" t="str">
        <f>IFERROR(VLOOKUP(B91,'Base Produtos'!C:I,4,FALSE),"-")</f>
        <v>-</v>
      </c>
      <c r="H91" s="7" t="str">
        <f t="shared" si="3"/>
        <v>-</v>
      </c>
      <c r="I91" s="8" t="str">
        <f t="shared" si="4"/>
        <v>-</v>
      </c>
      <c r="J91" s="38" t="str">
        <f t="shared" si="5"/>
        <v>-</v>
      </c>
      <c r="K91" s="9" t="str">
        <f>IFERROR(VLOOKUP(B91,'Base Produtos'!C:I,7,FALSE),"-")</f>
        <v>-</v>
      </c>
      <c r="L91" s="10" t="str">
        <f>IFERROR(VLOOKUP(B91,'Base Produtos'!C:I,6,FALSE),"-")</f>
        <v>-</v>
      </c>
      <c r="N91" s="63" t="str">
        <f>IFERROR(VLOOKUP(B91,'Base Produtos'!C:J,8,FALSE),"-")</f>
        <v>-</v>
      </c>
      <c r="O91" s="33" t="str">
        <f>IFERROR((VLOOKUP(B91,'Base Produtos'!#REF!,8,FALSE)*H91),"-")</f>
        <v>-</v>
      </c>
      <c r="P91" s="33" t="str">
        <f>IFERROR(IF(VLOOKUP(B91,'Base Produtos'!#REF!,9,FALSE)="SIM",H91,0),"-")</f>
        <v>-</v>
      </c>
    </row>
    <row r="92" spans="1:16" ht="15" customHeight="1" x14ac:dyDescent="0.2">
      <c r="A92" s="11"/>
      <c r="B92" s="52"/>
      <c r="C92" s="73"/>
      <c r="D92" s="5" t="str">
        <f>IFERROR(VLOOKUP(B92,'Base Produtos'!C:I,2,FALSE),"-")</f>
        <v>-</v>
      </c>
      <c r="E92" s="9" t="str">
        <f>IFERROR(VLOOKUP(B92,'Base Produtos'!C:I,5,FALSE),"-")</f>
        <v>-</v>
      </c>
      <c r="F92" s="82" t="str">
        <f>IFERROR(VLOOKUP(B92,'Base Produtos'!C:I,3,FALSE),"-")</f>
        <v>-</v>
      </c>
      <c r="G92" s="6" t="str">
        <f>IFERROR(VLOOKUP(B92,'Base Produtos'!C:I,4,FALSE),"-")</f>
        <v>-</v>
      </c>
      <c r="H92" s="7" t="str">
        <f t="shared" si="3"/>
        <v>-</v>
      </c>
      <c r="I92" s="8" t="str">
        <f t="shared" si="4"/>
        <v>-</v>
      </c>
      <c r="J92" s="38" t="str">
        <f t="shared" si="5"/>
        <v>-</v>
      </c>
      <c r="K92" s="9" t="str">
        <f>IFERROR(VLOOKUP(B92,'Base Produtos'!C:I,7,FALSE),"-")</f>
        <v>-</v>
      </c>
      <c r="L92" s="10" t="str">
        <f>IFERROR(VLOOKUP(B92,'Base Produtos'!C:I,6,FALSE),"-")</f>
        <v>-</v>
      </c>
      <c r="N92" s="63" t="str">
        <f>IFERROR(VLOOKUP(B92,'Base Produtos'!C:J,8,FALSE),"-")</f>
        <v>-</v>
      </c>
      <c r="O92" s="33" t="str">
        <f>IFERROR((VLOOKUP(B92,'Base Produtos'!#REF!,8,FALSE)*H92),"-")</f>
        <v>-</v>
      </c>
      <c r="P92" s="33" t="str">
        <f>IFERROR(IF(VLOOKUP(B92,'Base Produtos'!#REF!,9,FALSE)="SIM",H92,0),"-")</f>
        <v>-</v>
      </c>
    </row>
    <row r="93" spans="1:16" ht="15" customHeight="1" x14ac:dyDescent="0.2">
      <c r="A93" s="11"/>
      <c r="B93" s="52"/>
      <c r="C93" s="73"/>
      <c r="D93" s="5" t="str">
        <f>IFERROR(VLOOKUP(B93,'Base Produtos'!C:I,2,FALSE),"-")</f>
        <v>-</v>
      </c>
      <c r="E93" s="9" t="str">
        <f>IFERROR(VLOOKUP(B93,'Base Produtos'!C:I,5,FALSE),"-")</f>
        <v>-</v>
      </c>
      <c r="F93" s="82" t="str">
        <f>IFERROR(VLOOKUP(B93,'Base Produtos'!C:I,3,FALSE),"-")</f>
        <v>-</v>
      </c>
      <c r="G93" s="6" t="str">
        <f>IFERROR(VLOOKUP(B93,'Base Produtos'!C:I,4,FALSE),"-")</f>
        <v>-</v>
      </c>
      <c r="H93" s="7" t="str">
        <f t="shared" si="3"/>
        <v>-</v>
      </c>
      <c r="I93" s="8" t="str">
        <f t="shared" si="4"/>
        <v>-</v>
      </c>
      <c r="J93" s="38" t="str">
        <f t="shared" si="5"/>
        <v>-</v>
      </c>
      <c r="K93" s="9" t="str">
        <f>IFERROR(VLOOKUP(B93,'Base Produtos'!C:I,7,FALSE),"-")</f>
        <v>-</v>
      </c>
      <c r="L93" s="10" t="str">
        <f>IFERROR(VLOOKUP(B93,'Base Produtos'!C:I,6,FALSE),"-")</f>
        <v>-</v>
      </c>
      <c r="N93" s="63" t="str">
        <f>IFERROR(VLOOKUP(B93,'Base Produtos'!C:J,8,FALSE),"-")</f>
        <v>-</v>
      </c>
      <c r="O93" s="33" t="str">
        <f>IFERROR((VLOOKUP(B93,'Base Produtos'!#REF!,8,FALSE)*H93),"-")</f>
        <v>-</v>
      </c>
      <c r="P93" s="33" t="str">
        <f>IFERROR(IF(VLOOKUP(B93,'Base Produtos'!#REF!,9,FALSE)="SIM",H93,0),"-")</f>
        <v>-</v>
      </c>
    </row>
    <row r="94" spans="1:16" ht="15" customHeight="1" x14ac:dyDescent="0.2">
      <c r="A94" s="11"/>
      <c r="B94" s="52"/>
      <c r="C94" s="73"/>
      <c r="D94" s="5" t="str">
        <f>IFERROR(VLOOKUP(B94,'Base Produtos'!C:I,2,FALSE),"-")</f>
        <v>-</v>
      </c>
      <c r="E94" s="9" t="str">
        <f>IFERROR(VLOOKUP(B94,'Base Produtos'!C:I,5,FALSE),"-")</f>
        <v>-</v>
      </c>
      <c r="F94" s="82" t="str">
        <f>IFERROR(VLOOKUP(B94,'Base Produtos'!C:I,3,FALSE),"-")</f>
        <v>-</v>
      </c>
      <c r="G94" s="6" t="str">
        <f>IFERROR(VLOOKUP(B94,'Base Produtos'!C:I,4,FALSE),"-")</f>
        <v>-</v>
      </c>
      <c r="H94" s="7" t="str">
        <f t="shared" si="3"/>
        <v>-</v>
      </c>
      <c r="I94" s="8" t="str">
        <f t="shared" si="4"/>
        <v>-</v>
      </c>
      <c r="J94" s="38" t="str">
        <f t="shared" si="5"/>
        <v>-</v>
      </c>
      <c r="K94" s="9" t="str">
        <f>IFERROR(VLOOKUP(B94,'Base Produtos'!C:I,7,FALSE),"-")</f>
        <v>-</v>
      </c>
      <c r="L94" s="10" t="str">
        <f>IFERROR(VLOOKUP(B94,'Base Produtos'!C:I,6,FALSE),"-")</f>
        <v>-</v>
      </c>
      <c r="N94" s="63" t="str">
        <f>IFERROR(VLOOKUP(B94,'Base Produtos'!C:J,8,FALSE),"-")</f>
        <v>-</v>
      </c>
      <c r="O94" s="33" t="str">
        <f>IFERROR((VLOOKUP(B94,'Base Produtos'!#REF!,8,FALSE)*H94),"-")</f>
        <v>-</v>
      </c>
      <c r="P94" s="33" t="str">
        <f>IFERROR(IF(VLOOKUP(B94,'Base Produtos'!#REF!,9,FALSE)="SIM",H94,0),"-")</f>
        <v>-</v>
      </c>
    </row>
    <row r="95" spans="1:16" ht="15" customHeight="1" x14ac:dyDescent="0.2">
      <c r="A95" s="11"/>
      <c r="B95" s="52"/>
      <c r="C95" s="73"/>
      <c r="D95" s="5" t="str">
        <f>IFERROR(VLOOKUP(B95,'Base Produtos'!C:I,2,FALSE),"-")</f>
        <v>-</v>
      </c>
      <c r="E95" s="9" t="str">
        <f>IFERROR(VLOOKUP(B95,'Base Produtos'!C:I,5,FALSE),"-")</f>
        <v>-</v>
      </c>
      <c r="F95" s="82" t="str">
        <f>IFERROR(VLOOKUP(B95,'Base Produtos'!C:I,3,FALSE),"-")</f>
        <v>-</v>
      </c>
      <c r="G95" s="6" t="str">
        <f>IFERROR(VLOOKUP(B95,'Base Produtos'!C:I,4,FALSE),"-")</f>
        <v>-</v>
      </c>
      <c r="H95" s="7" t="str">
        <f t="shared" si="3"/>
        <v>-</v>
      </c>
      <c r="I95" s="8" t="str">
        <f t="shared" si="4"/>
        <v>-</v>
      </c>
      <c r="J95" s="38" t="str">
        <f t="shared" si="5"/>
        <v>-</v>
      </c>
      <c r="K95" s="9" t="str">
        <f>IFERROR(VLOOKUP(B95,'Base Produtos'!C:I,7,FALSE),"-")</f>
        <v>-</v>
      </c>
      <c r="L95" s="10" t="str">
        <f>IFERROR(VLOOKUP(B95,'Base Produtos'!C:I,6,FALSE),"-")</f>
        <v>-</v>
      </c>
      <c r="N95" s="63" t="str">
        <f>IFERROR(VLOOKUP(B95,'Base Produtos'!C:J,8,FALSE),"-")</f>
        <v>-</v>
      </c>
      <c r="O95" s="33" t="str">
        <f>IFERROR((VLOOKUP(B95,'Base Produtos'!#REF!,8,FALSE)*H95),"-")</f>
        <v>-</v>
      </c>
      <c r="P95" s="33" t="str">
        <f>IFERROR(IF(VLOOKUP(B95,'Base Produtos'!#REF!,9,FALSE)="SIM",H95,0),"-")</f>
        <v>-</v>
      </c>
    </row>
    <row r="96" spans="1:16" ht="15" customHeight="1" x14ac:dyDescent="0.2">
      <c r="A96" s="11"/>
      <c r="B96" s="52"/>
      <c r="C96" s="73"/>
      <c r="D96" s="5" t="str">
        <f>IFERROR(VLOOKUP(B96,'Base Produtos'!C:I,2,FALSE),"-")</f>
        <v>-</v>
      </c>
      <c r="E96" s="9" t="str">
        <f>IFERROR(VLOOKUP(B96,'Base Produtos'!C:I,5,FALSE),"-")</f>
        <v>-</v>
      </c>
      <c r="F96" s="82" t="str">
        <f>IFERROR(VLOOKUP(B96,'Base Produtos'!C:I,3,FALSE),"-")</f>
        <v>-</v>
      </c>
      <c r="G96" s="6" t="str">
        <f>IFERROR(VLOOKUP(B96,'Base Produtos'!C:I,4,FALSE),"-")</f>
        <v>-</v>
      </c>
      <c r="H96" s="7" t="str">
        <f t="shared" si="3"/>
        <v>-</v>
      </c>
      <c r="I96" s="8" t="str">
        <f t="shared" si="4"/>
        <v>-</v>
      </c>
      <c r="J96" s="38" t="str">
        <f t="shared" si="5"/>
        <v>-</v>
      </c>
      <c r="K96" s="9" t="str">
        <f>IFERROR(VLOOKUP(B96,'Base Produtos'!C:I,7,FALSE),"-")</f>
        <v>-</v>
      </c>
      <c r="L96" s="10" t="str">
        <f>IFERROR(VLOOKUP(B96,'Base Produtos'!C:I,6,FALSE),"-")</f>
        <v>-</v>
      </c>
      <c r="N96" s="63" t="str">
        <f>IFERROR(VLOOKUP(B96,'Base Produtos'!C:J,8,FALSE),"-")</f>
        <v>-</v>
      </c>
      <c r="O96" s="33" t="str">
        <f>IFERROR((VLOOKUP(B96,'Base Produtos'!#REF!,8,FALSE)*H96),"-")</f>
        <v>-</v>
      </c>
      <c r="P96" s="33" t="str">
        <f>IFERROR(IF(VLOOKUP(B96,'Base Produtos'!#REF!,9,FALSE)="SIM",H96,0),"-")</f>
        <v>-</v>
      </c>
    </row>
    <row r="97" spans="1:16" ht="15" customHeight="1" x14ac:dyDescent="0.2">
      <c r="A97" s="11"/>
      <c r="B97" s="52"/>
      <c r="C97" s="73"/>
      <c r="D97" s="5" t="str">
        <f>IFERROR(VLOOKUP(B97,'Base Produtos'!C:I,2,FALSE),"-")</f>
        <v>-</v>
      </c>
      <c r="E97" s="9" t="str">
        <f>IFERROR(VLOOKUP(B97,'Base Produtos'!C:I,5,FALSE),"-")</f>
        <v>-</v>
      </c>
      <c r="F97" s="82" t="str">
        <f>IFERROR(VLOOKUP(B97,'Base Produtos'!C:I,3,FALSE),"-")</f>
        <v>-</v>
      </c>
      <c r="G97" s="6" t="str">
        <f>IFERROR(VLOOKUP(B97,'Base Produtos'!C:I,4,FALSE),"-")</f>
        <v>-</v>
      </c>
      <c r="H97" s="7" t="str">
        <f t="shared" si="3"/>
        <v>-</v>
      </c>
      <c r="I97" s="8" t="str">
        <f t="shared" si="4"/>
        <v>-</v>
      </c>
      <c r="J97" s="38" t="str">
        <f t="shared" si="5"/>
        <v>-</v>
      </c>
      <c r="K97" s="9" t="str">
        <f>IFERROR(VLOOKUP(B97,'Base Produtos'!C:I,7,FALSE),"-")</f>
        <v>-</v>
      </c>
      <c r="L97" s="10" t="str">
        <f>IFERROR(VLOOKUP(B97,'Base Produtos'!C:I,6,FALSE),"-")</f>
        <v>-</v>
      </c>
      <c r="N97" s="63" t="str">
        <f>IFERROR(VLOOKUP(B97,'Base Produtos'!C:J,8,FALSE),"-")</f>
        <v>-</v>
      </c>
      <c r="O97" s="33" t="str">
        <f>IFERROR((VLOOKUP(B97,'Base Produtos'!#REF!,8,FALSE)*H97),"-")</f>
        <v>-</v>
      </c>
      <c r="P97" s="33" t="str">
        <f>IFERROR(IF(VLOOKUP(B97,'Base Produtos'!#REF!,9,FALSE)="SIM",H97,0),"-")</f>
        <v>-</v>
      </c>
    </row>
    <row r="98" spans="1:16" ht="15" customHeight="1" x14ac:dyDescent="0.2">
      <c r="A98" s="11"/>
      <c r="B98" s="52"/>
      <c r="C98" s="73"/>
      <c r="D98" s="5" t="str">
        <f>IFERROR(VLOOKUP(B98,'Base Produtos'!C:I,2,FALSE),"-")</f>
        <v>-</v>
      </c>
      <c r="E98" s="9" t="str">
        <f>IFERROR(VLOOKUP(B98,'Base Produtos'!C:I,5,FALSE),"-")</f>
        <v>-</v>
      </c>
      <c r="F98" s="82" t="str">
        <f>IFERROR(VLOOKUP(B98,'Base Produtos'!C:I,3,FALSE),"-")</f>
        <v>-</v>
      </c>
      <c r="G98" s="6" t="str">
        <f>IFERROR(VLOOKUP(B98,'Base Produtos'!C:I,4,FALSE),"-")</f>
        <v>-</v>
      </c>
      <c r="H98" s="7" t="str">
        <f t="shared" si="3"/>
        <v>-</v>
      </c>
      <c r="I98" s="8" t="str">
        <f t="shared" si="4"/>
        <v>-</v>
      </c>
      <c r="J98" s="38" t="str">
        <f t="shared" si="5"/>
        <v>-</v>
      </c>
      <c r="K98" s="9" t="str">
        <f>IFERROR(VLOOKUP(B98,'Base Produtos'!C:I,7,FALSE),"-")</f>
        <v>-</v>
      </c>
      <c r="L98" s="10" t="str">
        <f>IFERROR(VLOOKUP(B98,'Base Produtos'!C:I,6,FALSE),"-")</f>
        <v>-</v>
      </c>
      <c r="N98" s="63" t="str">
        <f>IFERROR(VLOOKUP(B98,'Base Produtos'!C:J,8,FALSE),"-")</f>
        <v>-</v>
      </c>
      <c r="O98" s="33" t="str">
        <f>IFERROR((VLOOKUP(B98,'Base Produtos'!#REF!,8,FALSE)*H98),"-")</f>
        <v>-</v>
      </c>
      <c r="P98" s="33" t="str">
        <f>IFERROR(IF(VLOOKUP(B98,'Base Produtos'!#REF!,9,FALSE)="SIM",H98,0),"-")</f>
        <v>-</v>
      </c>
    </row>
    <row r="99" spans="1:16" ht="15" customHeight="1" x14ac:dyDescent="0.2">
      <c r="A99" s="11"/>
      <c r="B99" s="52"/>
      <c r="C99" s="73"/>
      <c r="D99" s="5" t="str">
        <f>IFERROR(VLOOKUP(B99,'Base Produtos'!C:I,2,FALSE),"-")</f>
        <v>-</v>
      </c>
      <c r="E99" s="9" t="str">
        <f>IFERROR(VLOOKUP(B99,'Base Produtos'!C:I,5,FALSE),"-")</f>
        <v>-</v>
      </c>
      <c r="F99" s="82" t="str">
        <f>IFERROR(VLOOKUP(B99,'Base Produtos'!C:I,3,FALSE),"-")</f>
        <v>-</v>
      </c>
      <c r="G99" s="6" t="str">
        <f>IFERROR(VLOOKUP(B99,'Base Produtos'!C:I,4,FALSE),"-")</f>
        <v>-</v>
      </c>
      <c r="H99" s="7" t="str">
        <f t="shared" si="3"/>
        <v>-</v>
      </c>
      <c r="I99" s="8" t="str">
        <f t="shared" si="4"/>
        <v>-</v>
      </c>
      <c r="J99" s="38" t="str">
        <f t="shared" si="5"/>
        <v>-</v>
      </c>
      <c r="K99" s="9" t="str">
        <f>IFERROR(VLOOKUP(B99,'Base Produtos'!C:I,7,FALSE),"-")</f>
        <v>-</v>
      </c>
      <c r="L99" s="10" t="str">
        <f>IFERROR(VLOOKUP(B99,'Base Produtos'!C:I,6,FALSE),"-")</f>
        <v>-</v>
      </c>
      <c r="N99" s="63" t="str">
        <f>IFERROR(VLOOKUP(B99,'Base Produtos'!C:J,8,FALSE),"-")</f>
        <v>-</v>
      </c>
      <c r="O99" s="33" t="str">
        <f>IFERROR((VLOOKUP(B99,'Base Produtos'!#REF!,8,FALSE)*H99),"-")</f>
        <v>-</v>
      </c>
      <c r="P99" s="33" t="str">
        <f>IFERROR(IF(VLOOKUP(B99,'Base Produtos'!#REF!,9,FALSE)="SIM",H99,0),"-")</f>
        <v>-</v>
      </c>
    </row>
    <row r="100" spans="1:16" ht="15" customHeight="1" x14ac:dyDescent="0.2">
      <c r="A100" s="11"/>
      <c r="B100" s="52"/>
      <c r="C100" s="73"/>
      <c r="D100" s="5" t="str">
        <f>IFERROR(VLOOKUP(B100,'Base Produtos'!C:I,2,FALSE),"-")</f>
        <v>-</v>
      </c>
      <c r="E100" s="9" t="str">
        <f>IFERROR(VLOOKUP(B100,'Base Produtos'!C:I,5,FALSE),"-")</f>
        <v>-</v>
      </c>
      <c r="F100" s="82" t="str">
        <f>IFERROR(VLOOKUP(B100,'Base Produtos'!C:I,3,FALSE),"-")</f>
        <v>-</v>
      </c>
      <c r="G100" s="6" t="str">
        <f>IFERROR(VLOOKUP(B100,'Base Produtos'!C:I,4,FALSE),"-")</f>
        <v>-</v>
      </c>
      <c r="H100" s="7" t="str">
        <f t="shared" si="3"/>
        <v>-</v>
      </c>
      <c r="I100" s="8" t="str">
        <f t="shared" si="4"/>
        <v>-</v>
      </c>
      <c r="J100" s="38" t="str">
        <f t="shared" si="5"/>
        <v>-</v>
      </c>
      <c r="K100" s="9" t="str">
        <f>IFERROR(VLOOKUP(B100,'Base Produtos'!C:I,7,FALSE),"-")</f>
        <v>-</v>
      </c>
      <c r="L100" s="10" t="str">
        <f>IFERROR(VLOOKUP(B100,'Base Produtos'!C:I,6,FALSE),"-")</f>
        <v>-</v>
      </c>
      <c r="N100" s="63" t="str">
        <f>IFERROR(VLOOKUP(B100,'Base Produtos'!C:J,8,FALSE),"-")</f>
        <v>-</v>
      </c>
      <c r="O100" s="33" t="str">
        <f>IFERROR((VLOOKUP(B100,'Base Produtos'!#REF!,8,FALSE)*H100),"-")</f>
        <v>-</v>
      </c>
      <c r="P100" s="33" t="str">
        <f>IFERROR(IF(VLOOKUP(B100,'Base Produtos'!#REF!,9,FALSE)="SIM",H100,0),"-")</f>
        <v>-</v>
      </c>
    </row>
    <row r="101" spans="1:16" ht="15" customHeight="1" x14ac:dyDescent="0.2">
      <c r="A101" s="11"/>
      <c r="B101" s="52"/>
      <c r="C101" s="73"/>
      <c r="D101" s="5" t="str">
        <f>IFERROR(VLOOKUP(B101,'Base Produtos'!C:I,2,FALSE),"-")</f>
        <v>-</v>
      </c>
      <c r="E101" s="9" t="str">
        <f>IFERROR(VLOOKUP(B101,'Base Produtos'!C:I,5,FALSE),"-")</f>
        <v>-</v>
      </c>
      <c r="F101" s="82" t="str">
        <f>IFERROR(VLOOKUP(B101,'Base Produtos'!C:I,3,FALSE),"-")</f>
        <v>-</v>
      </c>
      <c r="G101" s="6" t="str">
        <f>IFERROR(VLOOKUP(B101,'Base Produtos'!C:I,4,FALSE),"-")</f>
        <v>-</v>
      </c>
      <c r="H101" s="7" t="str">
        <f t="shared" si="3"/>
        <v>-</v>
      </c>
      <c r="I101" s="8" t="str">
        <f t="shared" si="4"/>
        <v>-</v>
      </c>
      <c r="J101" s="38" t="str">
        <f t="shared" si="5"/>
        <v>-</v>
      </c>
      <c r="K101" s="9" t="str">
        <f>IFERROR(VLOOKUP(B101,'Base Produtos'!C:I,7,FALSE),"-")</f>
        <v>-</v>
      </c>
      <c r="L101" s="10" t="str">
        <f>IFERROR(VLOOKUP(B101,'Base Produtos'!C:I,6,FALSE),"-")</f>
        <v>-</v>
      </c>
      <c r="N101" s="63" t="str">
        <f>IFERROR(VLOOKUP(B101,'Base Produtos'!C:J,8,FALSE),"-")</f>
        <v>-</v>
      </c>
      <c r="O101" s="33" t="str">
        <f>IFERROR((VLOOKUP(B101,'Base Produtos'!#REF!,8,FALSE)*H101),"-")</f>
        <v>-</v>
      </c>
      <c r="P101" s="33" t="str">
        <f>IFERROR(IF(VLOOKUP(B101,'Base Produtos'!#REF!,9,FALSE)="SIM",H101,0),"-")</f>
        <v>-</v>
      </c>
    </row>
    <row r="102" spans="1:16" ht="15" customHeight="1" x14ac:dyDescent="0.2">
      <c r="A102" s="11"/>
      <c r="B102" s="52"/>
      <c r="C102" s="73"/>
      <c r="D102" s="5" t="str">
        <f>IFERROR(VLOOKUP(B102,'Base Produtos'!C:I,2,FALSE),"-")</f>
        <v>-</v>
      </c>
      <c r="E102" s="9" t="str">
        <f>IFERROR(VLOOKUP(B102,'Base Produtos'!C:I,5,FALSE),"-")</f>
        <v>-</v>
      </c>
      <c r="F102" s="82" t="str">
        <f>IFERROR(VLOOKUP(B102,'Base Produtos'!C:I,3,FALSE),"-")</f>
        <v>-</v>
      </c>
      <c r="G102" s="6" t="str">
        <f>IFERROR(VLOOKUP(B102,'Base Produtos'!C:I,4,FALSE),"-")</f>
        <v>-</v>
      </c>
      <c r="H102" s="7" t="str">
        <f t="shared" si="3"/>
        <v>-</v>
      </c>
      <c r="I102" s="8" t="str">
        <f t="shared" si="4"/>
        <v>-</v>
      </c>
      <c r="J102" s="38" t="str">
        <f t="shared" si="5"/>
        <v>-</v>
      </c>
      <c r="K102" s="9" t="str">
        <f>IFERROR(VLOOKUP(B102,'Base Produtos'!C:I,7,FALSE),"-")</f>
        <v>-</v>
      </c>
      <c r="L102" s="10" t="str">
        <f>IFERROR(VLOOKUP(B102,'Base Produtos'!C:I,6,FALSE),"-")</f>
        <v>-</v>
      </c>
      <c r="N102" s="63" t="str">
        <f>IFERROR(VLOOKUP(B102,'Base Produtos'!C:J,8,FALSE),"-")</f>
        <v>-</v>
      </c>
      <c r="O102" s="33" t="str">
        <f>IFERROR((VLOOKUP(B102,'Base Produtos'!#REF!,8,FALSE)*H102),"-")</f>
        <v>-</v>
      </c>
      <c r="P102" s="33" t="str">
        <f>IFERROR(IF(VLOOKUP(B102,'Base Produtos'!#REF!,9,FALSE)="SIM",H102,0),"-")</f>
        <v>-</v>
      </c>
    </row>
    <row r="103" spans="1:16" ht="15" customHeight="1" x14ac:dyDescent="0.2">
      <c r="A103" s="11"/>
      <c r="B103" s="52"/>
      <c r="C103" s="73"/>
      <c r="D103" s="5" t="str">
        <f>IFERROR(VLOOKUP(B103,'Base Produtos'!C:I,2,FALSE),"-")</f>
        <v>-</v>
      </c>
      <c r="E103" s="9" t="str">
        <f>IFERROR(VLOOKUP(B103,'Base Produtos'!C:I,5,FALSE),"-")</f>
        <v>-</v>
      </c>
      <c r="F103" s="82" t="str">
        <f>IFERROR(VLOOKUP(B103,'Base Produtos'!C:I,3,FALSE),"-")</f>
        <v>-</v>
      </c>
      <c r="G103" s="6" t="str">
        <f>IFERROR(VLOOKUP(B103,'Base Produtos'!C:I,4,FALSE),"-")</f>
        <v>-</v>
      </c>
      <c r="H103" s="7" t="str">
        <f t="shared" si="3"/>
        <v>-</v>
      </c>
      <c r="I103" s="8" t="str">
        <f t="shared" si="4"/>
        <v>-</v>
      </c>
      <c r="J103" s="38" t="str">
        <f t="shared" si="5"/>
        <v>-</v>
      </c>
      <c r="K103" s="9" t="str">
        <f>IFERROR(VLOOKUP(B103,'Base Produtos'!C:I,7,FALSE),"-")</f>
        <v>-</v>
      </c>
      <c r="L103" s="10" t="str">
        <f>IFERROR(VLOOKUP(B103,'Base Produtos'!C:I,6,FALSE),"-")</f>
        <v>-</v>
      </c>
      <c r="N103" s="63" t="str">
        <f>IFERROR(VLOOKUP(B103,'Base Produtos'!C:J,8,FALSE),"-")</f>
        <v>-</v>
      </c>
      <c r="O103" s="33" t="str">
        <f>IFERROR((VLOOKUP(B103,'Base Produtos'!#REF!,8,FALSE)*H103),"-")</f>
        <v>-</v>
      </c>
      <c r="P103" s="33" t="str">
        <f>IFERROR(IF(VLOOKUP(B103,'Base Produtos'!#REF!,9,FALSE)="SIM",H103,0),"-")</f>
        <v>-</v>
      </c>
    </row>
    <row r="104" spans="1:16" ht="15" customHeight="1" x14ac:dyDescent="0.2">
      <c r="A104" s="11"/>
      <c r="B104" s="52"/>
      <c r="C104" s="73"/>
      <c r="D104" s="5" t="str">
        <f>IFERROR(VLOOKUP(B104,'Base Produtos'!C:I,2,FALSE),"-")</f>
        <v>-</v>
      </c>
      <c r="E104" s="9" t="str">
        <f>IFERROR(VLOOKUP(B104,'Base Produtos'!C:I,5,FALSE),"-")</f>
        <v>-</v>
      </c>
      <c r="F104" s="82" t="str">
        <f>IFERROR(VLOOKUP(B104,'Base Produtos'!C:I,3,FALSE),"-")</f>
        <v>-</v>
      </c>
      <c r="G104" s="6" t="str">
        <f>IFERROR(VLOOKUP(B104,'Base Produtos'!C:I,4,FALSE),"-")</f>
        <v>-</v>
      </c>
      <c r="H104" s="7" t="str">
        <f t="shared" si="3"/>
        <v>-</v>
      </c>
      <c r="I104" s="8" t="str">
        <f t="shared" si="4"/>
        <v>-</v>
      </c>
      <c r="J104" s="38" t="str">
        <f t="shared" si="5"/>
        <v>-</v>
      </c>
      <c r="K104" s="9" t="str">
        <f>IFERROR(VLOOKUP(B104,'Base Produtos'!C:I,7,FALSE),"-")</f>
        <v>-</v>
      </c>
      <c r="L104" s="10" t="str">
        <f>IFERROR(VLOOKUP(B104,'Base Produtos'!C:I,6,FALSE),"-")</f>
        <v>-</v>
      </c>
      <c r="N104" s="63" t="str">
        <f>IFERROR(VLOOKUP(B104,'Base Produtos'!C:J,8,FALSE),"-")</f>
        <v>-</v>
      </c>
      <c r="O104" s="33" t="str">
        <f>IFERROR((VLOOKUP(B104,'Base Produtos'!#REF!,8,FALSE)*H104),"-")</f>
        <v>-</v>
      </c>
      <c r="P104" s="33" t="str">
        <f>IFERROR(IF(VLOOKUP(B104,'Base Produtos'!#REF!,9,FALSE)="SIM",H104,0),"-")</f>
        <v>-</v>
      </c>
    </row>
    <row r="105" spans="1:16" ht="15" customHeight="1" x14ac:dyDescent="0.2">
      <c r="A105" s="11"/>
      <c r="B105" s="52"/>
      <c r="C105" s="73"/>
      <c r="D105" s="5" t="str">
        <f>IFERROR(VLOOKUP(B105,'Base Produtos'!C:I,2,FALSE),"-")</f>
        <v>-</v>
      </c>
      <c r="E105" s="9" t="str">
        <f>IFERROR(VLOOKUP(B105,'Base Produtos'!C:I,5,FALSE),"-")</f>
        <v>-</v>
      </c>
      <c r="F105" s="82" t="str">
        <f>IFERROR(VLOOKUP(B105,'Base Produtos'!C:I,3,FALSE),"-")</f>
        <v>-</v>
      </c>
      <c r="G105" s="6" t="str">
        <f>IFERROR(VLOOKUP(B105,'Base Produtos'!C:I,4,FALSE),"-")</f>
        <v>-</v>
      </c>
      <c r="H105" s="7" t="str">
        <f t="shared" si="3"/>
        <v>-</v>
      </c>
      <c r="I105" s="8" t="str">
        <f t="shared" si="4"/>
        <v>-</v>
      </c>
      <c r="J105" s="38" t="str">
        <f t="shared" si="5"/>
        <v>-</v>
      </c>
      <c r="K105" s="9" t="str">
        <f>IFERROR(VLOOKUP(B105,'Base Produtos'!C:I,7,FALSE),"-")</f>
        <v>-</v>
      </c>
      <c r="L105" s="10" t="str">
        <f>IFERROR(VLOOKUP(B105,'Base Produtos'!C:I,6,FALSE),"-")</f>
        <v>-</v>
      </c>
      <c r="N105" s="63" t="str">
        <f>IFERROR(VLOOKUP(B105,'Base Produtos'!C:J,8,FALSE),"-")</f>
        <v>-</v>
      </c>
      <c r="O105" s="33" t="str">
        <f>IFERROR((VLOOKUP(B105,'Base Produtos'!#REF!,8,FALSE)*H105),"-")</f>
        <v>-</v>
      </c>
      <c r="P105" s="33" t="str">
        <f>IFERROR(IF(VLOOKUP(B105,'Base Produtos'!#REF!,9,FALSE)="SIM",H105,0),"-")</f>
        <v>-</v>
      </c>
    </row>
    <row r="106" spans="1:16" ht="15" customHeight="1" x14ac:dyDescent="0.2">
      <c r="A106" s="11"/>
      <c r="B106" s="52"/>
      <c r="C106" s="73"/>
      <c r="D106" s="5" t="str">
        <f>IFERROR(VLOOKUP(B106,'Base Produtos'!C:I,2,FALSE),"-")</f>
        <v>-</v>
      </c>
      <c r="E106" s="9" t="str">
        <f>IFERROR(VLOOKUP(B106,'Base Produtos'!C:I,5,FALSE),"-")</f>
        <v>-</v>
      </c>
      <c r="F106" s="82" t="str">
        <f>IFERROR(VLOOKUP(B106,'Base Produtos'!C:I,3,FALSE),"-")</f>
        <v>-</v>
      </c>
      <c r="G106" s="6" t="str">
        <f>IFERROR(VLOOKUP(B106,'Base Produtos'!C:I,4,FALSE),"-")</f>
        <v>-</v>
      </c>
      <c r="H106" s="7" t="str">
        <f t="shared" si="3"/>
        <v>-</v>
      </c>
      <c r="I106" s="8" t="str">
        <f t="shared" si="4"/>
        <v>-</v>
      </c>
      <c r="J106" s="38" t="str">
        <f t="shared" si="5"/>
        <v>-</v>
      </c>
      <c r="K106" s="9" t="str">
        <f>IFERROR(VLOOKUP(B106,'Base Produtos'!C:I,7,FALSE),"-")</f>
        <v>-</v>
      </c>
      <c r="L106" s="10" t="str">
        <f>IFERROR(VLOOKUP(B106,'Base Produtos'!C:I,6,FALSE),"-")</f>
        <v>-</v>
      </c>
      <c r="N106" s="63" t="str">
        <f>IFERROR(VLOOKUP(B106,'Base Produtos'!C:J,8,FALSE),"-")</f>
        <v>-</v>
      </c>
      <c r="O106" s="33" t="str">
        <f>IFERROR((VLOOKUP(B106,'Base Produtos'!#REF!,8,FALSE)*H106),"-")</f>
        <v>-</v>
      </c>
      <c r="P106" s="33" t="str">
        <f>IFERROR(IF(VLOOKUP(B106,'Base Produtos'!#REF!,9,FALSE)="SIM",H106,0),"-")</f>
        <v>-</v>
      </c>
    </row>
    <row r="107" spans="1:16" ht="15" customHeight="1" x14ac:dyDescent="0.2">
      <c r="A107" s="11"/>
      <c r="B107" s="52"/>
      <c r="C107" s="73"/>
      <c r="D107" s="5" t="str">
        <f>IFERROR(VLOOKUP(B107,'Base Produtos'!C:I,2,FALSE),"-")</f>
        <v>-</v>
      </c>
      <c r="E107" s="9" t="str">
        <f>IFERROR(VLOOKUP(B107,'Base Produtos'!C:I,5,FALSE),"-")</f>
        <v>-</v>
      </c>
      <c r="F107" s="82" t="str">
        <f>IFERROR(VLOOKUP(B107,'Base Produtos'!C:I,3,FALSE),"-")</f>
        <v>-</v>
      </c>
      <c r="G107" s="6" t="str">
        <f>IFERROR(VLOOKUP(B107,'Base Produtos'!C:I,4,FALSE),"-")</f>
        <v>-</v>
      </c>
      <c r="H107" s="7" t="str">
        <f t="shared" si="3"/>
        <v>-</v>
      </c>
      <c r="I107" s="8" t="str">
        <f t="shared" si="4"/>
        <v>-</v>
      </c>
      <c r="J107" s="38" t="str">
        <f t="shared" si="5"/>
        <v>-</v>
      </c>
      <c r="K107" s="9" t="str">
        <f>IFERROR(VLOOKUP(B107,'Base Produtos'!C:I,7,FALSE),"-")</f>
        <v>-</v>
      </c>
      <c r="L107" s="10" t="str">
        <f>IFERROR(VLOOKUP(B107,'Base Produtos'!C:I,6,FALSE),"-")</f>
        <v>-</v>
      </c>
      <c r="N107" s="63" t="str">
        <f>IFERROR(VLOOKUP(B107,'Base Produtos'!C:J,8,FALSE),"-")</f>
        <v>-</v>
      </c>
      <c r="O107" s="33" t="str">
        <f>IFERROR((VLOOKUP(B107,'Base Produtos'!#REF!,8,FALSE)*H107),"-")</f>
        <v>-</v>
      </c>
      <c r="P107" s="33" t="str">
        <f>IFERROR(IF(VLOOKUP(B107,'Base Produtos'!#REF!,9,FALSE)="SIM",H107,0),"-")</f>
        <v>-</v>
      </c>
    </row>
    <row r="108" spans="1:16" ht="15" customHeight="1" x14ac:dyDescent="0.2">
      <c r="A108" s="11"/>
      <c r="B108" s="52"/>
      <c r="C108" s="73"/>
      <c r="D108" s="5" t="str">
        <f>IFERROR(VLOOKUP(B108,'Base Produtos'!C:I,2,FALSE),"-")</f>
        <v>-</v>
      </c>
      <c r="E108" s="9" t="str">
        <f>IFERROR(VLOOKUP(B108,'Base Produtos'!C:I,5,FALSE),"-")</f>
        <v>-</v>
      </c>
      <c r="F108" s="82" t="str">
        <f>IFERROR(VLOOKUP(B108,'Base Produtos'!C:I,3,FALSE),"-")</f>
        <v>-</v>
      </c>
      <c r="G108" s="6" t="str">
        <f>IFERROR(VLOOKUP(B108,'Base Produtos'!C:I,4,FALSE),"-")</f>
        <v>-</v>
      </c>
      <c r="H108" s="7" t="str">
        <f t="shared" si="3"/>
        <v>-</v>
      </c>
      <c r="I108" s="8" t="str">
        <f t="shared" si="4"/>
        <v>-</v>
      </c>
      <c r="J108" s="38" t="str">
        <f t="shared" si="5"/>
        <v>-</v>
      </c>
      <c r="K108" s="9" t="str">
        <f>IFERROR(VLOOKUP(B108,'Base Produtos'!C:I,7,FALSE),"-")</f>
        <v>-</v>
      </c>
      <c r="L108" s="10" t="str">
        <f>IFERROR(VLOOKUP(B108,'Base Produtos'!C:I,6,FALSE),"-")</f>
        <v>-</v>
      </c>
      <c r="N108" s="63" t="str">
        <f>IFERROR(VLOOKUP(B108,'Base Produtos'!C:J,8,FALSE),"-")</f>
        <v>-</v>
      </c>
      <c r="O108" s="33" t="str">
        <f>IFERROR((VLOOKUP(B108,'Base Produtos'!#REF!,8,FALSE)*H108),"-")</f>
        <v>-</v>
      </c>
      <c r="P108" s="33" t="str">
        <f>IFERROR(IF(VLOOKUP(B108,'Base Produtos'!#REF!,9,FALSE)="SIM",H108,0),"-")</f>
        <v>-</v>
      </c>
    </row>
    <row r="109" spans="1:16" ht="15" customHeight="1" x14ac:dyDescent="0.2">
      <c r="A109" s="11"/>
      <c r="B109" s="52"/>
      <c r="C109" s="73"/>
      <c r="D109" s="5" t="str">
        <f>IFERROR(VLOOKUP(B109,'Base Produtos'!C:I,2,FALSE),"-")</f>
        <v>-</v>
      </c>
      <c r="E109" s="9" t="str">
        <f>IFERROR(VLOOKUP(B109,'Base Produtos'!C:I,5,FALSE),"-")</f>
        <v>-</v>
      </c>
      <c r="F109" s="82" t="str">
        <f>IFERROR(VLOOKUP(B109,'Base Produtos'!C:I,3,FALSE),"-")</f>
        <v>-</v>
      </c>
      <c r="G109" s="6" t="str">
        <f>IFERROR(VLOOKUP(B109,'Base Produtos'!C:I,4,FALSE),"-")</f>
        <v>-</v>
      </c>
      <c r="H109" s="7" t="str">
        <f t="shared" si="3"/>
        <v>-</v>
      </c>
      <c r="I109" s="8" t="str">
        <f t="shared" si="4"/>
        <v>-</v>
      </c>
      <c r="J109" s="38" t="str">
        <f t="shared" si="5"/>
        <v>-</v>
      </c>
      <c r="K109" s="9" t="str">
        <f>IFERROR(VLOOKUP(B109,'Base Produtos'!C:I,7,FALSE),"-")</f>
        <v>-</v>
      </c>
      <c r="L109" s="10" t="str">
        <f>IFERROR(VLOOKUP(B109,'Base Produtos'!C:I,6,FALSE),"-")</f>
        <v>-</v>
      </c>
      <c r="N109" s="63" t="str">
        <f>IFERROR(VLOOKUP(B109,'Base Produtos'!C:J,8,FALSE),"-")</f>
        <v>-</v>
      </c>
      <c r="O109" s="33" t="str">
        <f>IFERROR((VLOOKUP(B109,'Base Produtos'!#REF!,8,FALSE)*H109),"-")</f>
        <v>-</v>
      </c>
      <c r="P109" s="33" t="str">
        <f>IFERROR(IF(VLOOKUP(B109,'Base Produtos'!#REF!,9,FALSE)="SIM",H109,0),"-")</f>
        <v>-</v>
      </c>
    </row>
    <row r="110" spans="1:16" ht="15" customHeight="1" x14ac:dyDescent="0.2">
      <c r="A110" s="11"/>
      <c r="B110" s="52"/>
      <c r="C110" s="73"/>
      <c r="D110" s="5" t="str">
        <f>IFERROR(VLOOKUP(B110,'Base Produtos'!C:I,2,FALSE),"-")</f>
        <v>-</v>
      </c>
      <c r="E110" s="9" t="str">
        <f>IFERROR(VLOOKUP(B110,'Base Produtos'!C:I,5,FALSE),"-")</f>
        <v>-</v>
      </c>
      <c r="F110" s="82" t="str">
        <f>IFERROR(VLOOKUP(B110,'Base Produtos'!C:I,3,FALSE),"-")</f>
        <v>-</v>
      </c>
      <c r="G110" s="6" t="str">
        <f>IFERROR(VLOOKUP(B110,'Base Produtos'!C:I,4,FALSE),"-")</f>
        <v>-</v>
      </c>
      <c r="H110" s="7" t="str">
        <f t="shared" si="3"/>
        <v>-</v>
      </c>
      <c r="I110" s="8" t="str">
        <f t="shared" si="4"/>
        <v>-</v>
      </c>
      <c r="J110" s="38" t="str">
        <f t="shared" si="5"/>
        <v>-</v>
      </c>
      <c r="K110" s="9" t="str">
        <f>IFERROR(VLOOKUP(B110,'Base Produtos'!C:I,7,FALSE),"-")</f>
        <v>-</v>
      </c>
      <c r="L110" s="10" t="str">
        <f>IFERROR(VLOOKUP(B110,'Base Produtos'!C:I,6,FALSE),"-")</f>
        <v>-</v>
      </c>
      <c r="N110" s="63" t="str">
        <f>IFERROR(VLOOKUP(B110,'Base Produtos'!C:J,8,FALSE),"-")</f>
        <v>-</v>
      </c>
      <c r="O110" s="33" t="str">
        <f>IFERROR((VLOOKUP(B110,'Base Produtos'!#REF!,8,FALSE)*H110),"-")</f>
        <v>-</v>
      </c>
      <c r="P110" s="33" t="str">
        <f>IFERROR(IF(VLOOKUP(B110,'Base Produtos'!#REF!,9,FALSE)="SIM",H110,0),"-")</f>
        <v>-</v>
      </c>
    </row>
    <row r="111" spans="1:16" ht="15" customHeight="1" x14ac:dyDescent="0.2">
      <c r="A111" s="11"/>
      <c r="B111" s="52"/>
      <c r="C111" s="73"/>
      <c r="D111" s="5" t="str">
        <f>IFERROR(VLOOKUP(B111,'Base Produtos'!C:I,2,FALSE),"-")</f>
        <v>-</v>
      </c>
      <c r="E111" s="9" t="str">
        <f>IFERROR(VLOOKUP(B111,'Base Produtos'!C:I,5,FALSE),"-")</f>
        <v>-</v>
      </c>
      <c r="F111" s="82" t="str">
        <f>IFERROR(VLOOKUP(B111,'Base Produtos'!C:I,3,FALSE),"-")</f>
        <v>-</v>
      </c>
      <c r="G111" s="6" t="str">
        <f>IFERROR(VLOOKUP(B111,'Base Produtos'!C:I,4,FALSE),"-")</f>
        <v>-</v>
      </c>
      <c r="H111" s="7" t="str">
        <f t="shared" si="3"/>
        <v>-</v>
      </c>
      <c r="I111" s="8" t="str">
        <f t="shared" si="4"/>
        <v>-</v>
      </c>
      <c r="J111" s="38" t="str">
        <f t="shared" si="5"/>
        <v>-</v>
      </c>
      <c r="K111" s="9" t="str">
        <f>IFERROR(VLOOKUP(B111,'Base Produtos'!C:I,7,FALSE),"-")</f>
        <v>-</v>
      </c>
      <c r="L111" s="10" t="str">
        <f>IFERROR(VLOOKUP(B111,'Base Produtos'!C:I,6,FALSE),"-")</f>
        <v>-</v>
      </c>
      <c r="N111" s="63" t="str">
        <f>IFERROR(VLOOKUP(B111,'Base Produtos'!C:J,8,FALSE),"-")</f>
        <v>-</v>
      </c>
      <c r="O111" s="33" t="str">
        <f>IFERROR((VLOOKUP(B111,'Base Produtos'!#REF!,8,FALSE)*H111),"-")</f>
        <v>-</v>
      </c>
      <c r="P111" s="33" t="str">
        <f>IFERROR(IF(VLOOKUP(B111,'Base Produtos'!#REF!,9,FALSE)="SIM",H111,0),"-")</f>
        <v>-</v>
      </c>
    </row>
    <row r="112" spans="1:16" ht="15" customHeight="1" x14ac:dyDescent="0.2">
      <c r="A112" s="11"/>
      <c r="B112" s="52"/>
      <c r="C112" s="73"/>
      <c r="D112" s="5" t="str">
        <f>IFERROR(VLOOKUP(B112,'Base Produtos'!C:I,2,FALSE),"-")</f>
        <v>-</v>
      </c>
      <c r="E112" s="9" t="str">
        <f>IFERROR(VLOOKUP(B112,'Base Produtos'!C:I,5,FALSE),"-")</f>
        <v>-</v>
      </c>
      <c r="F112" s="82" t="str">
        <f>IFERROR(VLOOKUP(B112,'Base Produtos'!C:I,3,FALSE),"-")</f>
        <v>-</v>
      </c>
      <c r="G112" s="6" t="str">
        <f>IFERROR(VLOOKUP(B112,'Base Produtos'!C:I,4,FALSE),"-")</f>
        <v>-</v>
      </c>
      <c r="H112" s="7" t="str">
        <f t="shared" si="3"/>
        <v>-</v>
      </c>
      <c r="I112" s="8" t="str">
        <f t="shared" si="4"/>
        <v>-</v>
      </c>
      <c r="J112" s="38" t="str">
        <f t="shared" si="5"/>
        <v>-</v>
      </c>
      <c r="K112" s="9" t="str">
        <f>IFERROR(VLOOKUP(B112,'Base Produtos'!C:I,7,FALSE),"-")</f>
        <v>-</v>
      </c>
      <c r="L112" s="10" t="str">
        <f>IFERROR(VLOOKUP(B112,'Base Produtos'!C:I,6,FALSE),"-")</f>
        <v>-</v>
      </c>
      <c r="N112" s="63" t="str">
        <f>IFERROR(VLOOKUP(B112,'Base Produtos'!C:J,8,FALSE),"-")</f>
        <v>-</v>
      </c>
      <c r="O112" s="33" t="str">
        <f>IFERROR((VLOOKUP(B112,'Base Produtos'!#REF!,8,FALSE)*H112),"-")</f>
        <v>-</v>
      </c>
      <c r="P112" s="33" t="str">
        <f>IFERROR(IF(VLOOKUP(B112,'Base Produtos'!#REF!,9,FALSE)="SIM",H112,0),"-")</f>
        <v>-</v>
      </c>
    </row>
    <row r="113" spans="1:16" ht="15" customHeight="1" x14ac:dyDescent="0.2">
      <c r="A113" s="11"/>
      <c r="B113" s="52"/>
      <c r="C113" s="73"/>
      <c r="D113" s="5" t="str">
        <f>IFERROR(VLOOKUP(B113,'Base Produtos'!C:I,2,FALSE),"-")</f>
        <v>-</v>
      </c>
      <c r="E113" s="9" t="str">
        <f>IFERROR(VLOOKUP(B113,'Base Produtos'!C:I,5,FALSE),"-")</f>
        <v>-</v>
      </c>
      <c r="F113" s="82" t="str">
        <f>IFERROR(VLOOKUP(B113,'Base Produtos'!C:I,3,FALSE),"-")</f>
        <v>-</v>
      </c>
      <c r="G113" s="6" t="str">
        <f>IFERROR(VLOOKUP(B113,'Base Produtos'!C:I,4,FALSE),"-")</f>
        <v>-</v>
      </c>
      <c r="H113" s="7" t="str">
        <f t="shared" si="3"/>
        <v>-</v>
      </c>
      <c r="I113" s="8" t="str">
        <f t="shared" si="4"/>
        <v>-</v>
      </c>
      <c r="J113" s="38" t="str">
        <f t="shared" si="5"/>
        <v>-</v>
      </c>
      <c r="K113" s="9" t="str">
        <f>IFERROR(VLOOKUP(B113,'Base Produtos'!C:I,7,FALSE),"-")</f>
        <v>-</v>
      </c>
      <c r="L113" s="10" t="str">
        <f>IFERROR(VLOOKUP(B113,'Base Produtos'!C:I,6,FALSE),"-")</f>
        <v>-</v>
      </c>
      <c r="N113" s="63" t="str">
        <f>IFERROR(VLOOKUP(B113,'Base Produtos'!C:J,8,FALSE),"-")</f>
        <v>-</v>
      </c>
      <c r="O113" s="33" t="str">
        <f>IFERROR((VLOOKUP(B113,'Base Produtos'!#REF!,8,FALSE)*H113),"-")</f>
        <v>-</v>
      </c>
      <c r="P113" s="33" t="str">
        <f>IFERROR(IF(VLOOKUP(B113,'Base Produtos'!#REF!,9,FALSE)="SIM",H113,0),"-")</f>
        <v>-</v>
      </c>
    </row>
    <row r="114" spans="1:16" ht="15" customHeight="1" x14ac:dyDescent="0.2">
      <c r="A114" s="11"/>
      <c r="B114" s="52"/>
      <c r="C114" s="73"/>
      <c r="D114" s="5" t="str">
        <f>IFERROR(VLOOKUP(B114,'Base Produtos'!C:I,2,FALSE),"-")</f>
        <v>-</v>
      </c>
      <c r="E114" s="9" t="str">
        <f>IFERROR(VLOOKUP(B114,'Base Produtos'!C:I,5,FALSE),"-")</f>
        <v>-</v>
      </c>
      <c r="F114" s="82" t="str">
        <f>IFERROR(VLOOKUP(B114,'Base Produtos'!C:I,3,FALSE),"-")</f>
        <v>-</v>
      </c>
      <c r="G114" s="6" t="str">
        <f>IFERROR(VLOOKUP(B114,'Base Produtos'!C:I,4,FALSE),"-")</f>
        <v>-</v>
      </c>
      <c r="H114" s="7" t="str">
        <f t="shared" si="3"/>
        <v>-</v>
      </c>
      <c r="I114" s="8" t="str">
        <f t="shared" si="4"/>
        <v>-</v>
      </c>
      <c r="J114" s="38" t="str">
        <f t="shared" si="5"/>
        <v>-</v>
      </c>
      <c r="K114" s="9" t="str">
        <f>IFERROR(VLOOKUP(B114,'Base Produtos'!C:I,7,FALSE),"-")</f>
        <v>-</v>
      </c>
      <c r="L114" s="10" t="str">
        <f>IFERROR(VLOOKUP(B114,'Base Produtos'!C:I,6,FALSE),"-")</f>
        <v>-</v>
      </c>
      <c r="N114" s="63" t="str">
        <f>IFERROR(VLOOKUP(B114,'Base Produtos'!C:J,8,FALSE),"-")</f>
        <v>-</v>
      </c>
      <c r="O114" s="33" t="str">
        <f>IFERROR((VLOOKUP(B114,'Base Produtos'!#REF!,8,FALSE)*H114),"-")</f>
        <v>-</v>
      </c>
      <c r="P114" s="33" t="str">
        <f>IFERROR(IF(VLOOKUP(B114,'Base Produtos'!#REF!,9,FALSE)="SIM",H114,0),"-")</f>
        <v>-</v>
      </c>
    </row>
    <row r="115" spans="1:16" ht="15" customHeight="1" x14ac:dyDescent="0.2">
      <c r="A115" s="11"/>
      <c r="B115" s="52"/>
      <c r="C115" s="73"/>
      <c r="D115" s="5" t="str">
        <f>IFERROR(VLOOKUP(B115,'Base Produtos'!C:I,2,FALSE),"-")</f>
        <v>-</v>
      </c>
      <c r="E115" s="9" t="str">
        <f>IFERROR(VLOOKUP(B115,'Base Produtos'!C:I,5,FALSE),"-")</f>
        <v>-</v>
      </c>
      <c r="F115" s="82" t="str">
        <f>IFERROR(VLOOKUP(B115,'Base Produtos'!C:I,3,FALSE),"-")</f>
        <v>-</v>
      </c>
      <c r="G115" s="6" t="str">
        <f>IFERROR(VLOOKUP(B115,'Base Produtos'!C:I,4,FALSE),"-")</f>
        <v>-</v>
      </c>
      <c r="H115" s="7" t="str">
        <f t="shared" si="3"/>
        <v>-</v>
      </c>
      <c r="I115" s="8" t="str">
        <f t="shared" si="4"/>
        <v>-</v>
      </c>
      <c r="J115" s="38" t="str">
        <f t="shared" si="5"/>
        <v>-</v>
      </c>
      <c r="K115" s="9" t="str">
        <f>IFERROR(VLOOKUP(B115,'Base Produtos'!C:I,7,FALSE),"-")</f>
        <v>-</v>
      </c>
      <c r="L115" s="10" t="str">
        <f>IFERROR(VLOOKUP(B115,'Base Produtos'!C:I,6,FALSE),"-")</f>
        <v>-</v>
      </c>
      <c r="N115" s="63" t="str">
        <f>IFERROR(VLOOKUP(B115,'Base Produtos'!C:J,8,FALSE),"-")</f>
        <v>-</v>
      </c>
      <c r="O115" s="33" t="str">
        <f>IFERROR((VLOOKUP(B115,'Base Produtos'!#REF!,8,FALSE)*H115),"-")</f>
        <v>-</v>
      </c>
      <c r="P115" s="33" t="str">
        <f>IFERROR(IF(VLOOKUP(B115,'Base Produtos'!#REF!,9,FALSE)="SIM",H115,0),"-")</f>
        <v>-</v>
      </c>
    </row>
    <row r="116" spans="1:16" ht="15" customHeight="1" x14ac:dyDescent="0.2">
      <c r="A116" s="11"/>
      <c r="B116" s="52"/>
      <c r="C116" s="73"/>
      <c r="D116" s="5" t="str">
        <f>IFERROR(VLOOKUP(B116,'Base Produtos'!C:I,2,FALSE),"-")</f>
        <v>-</v>
      </c>
      <c r="E116" s="9" t="str">
        <f>IFERROR(VLOOKUP(B116,'Base Produtos'!C:I,5,FALSE),"-")</f>
        <v>-</v>
      </c>
      <c r="F116" s="82" t="str">
        <f>IFERROR(VLOOKUP(B116,'Base Produtos'!C:I,3,FALSE),"-")</f>
        <v>-</v>
      </c>
      <c r="G116" s="6" t="str">
        <f>IFERROR(VLOOKUP(B116,'Base Produtos'!C:I,4,FALSE),"-")</f>
        <v>-</v>
      </c>
      <c r="H116" s="7" t="str">
        <f t="shared" si="3"/>
        <v>-</v>
      </c>
      <c r="I116" s="8" t="str">
        <f t="shared" si="4"/>
        <v>-</v>
      </c>
      <c r="J116" s="38" t="str">
        <f t="shared" si="5"/>
        <v>-</v>
      </c>
      <c r="K116" s="9" t="str">
        <f>IFERROR(VLOOKUP(B116,'Base Produtos'!C:I,7,FALSE),"-")</f>
        <v>-</v>
      </c>
      <c r="L116" s="10" t="str">
        <f>IFERROR(VLOOKUP(B116,'Base Produtos'!C:I,6,FALSE),"-")</f>
        <v>-</v>
      </c>
      <c r="N116" s="63" t="str">
        <f>IFERROR(VLOOKUP(B116,'Base Produtos'!C:J,8,FALSE),"-")</f>
        <v>-</v>
      </c>
      <c r="O116" s="33" t="str">
        <f>IFERROR((VLOOKUP(B116,'Base Produtos'!#REF!,8,FALSE)*H116),"-")</f>
        <v>-</v>
      </c>
      <c r="P116" s="33" t="str">
        <f>IFERROR(IF(VLOOKUP(B116,'Base Produtos'!#REF!,9,FALSE)="SIM",H116,0),"-")</f>
        <v>-</v>
      </c>
    </row>
    <row r="117" spans="1:16" ht="15" customHeight="1" x14ac:dyDescent="0.2">
      <c r="A117" s="11"/>
      <c r="B117" s="52"/>
      <c r="C117" s="73"/>
      <c r="D117" s="5" t="str">
        <f>IFERROR(VLOOKUP(B117,'Base Produtos'!C:I,2,FALSE),"-")</f>
        <v>-</v>
      </c>
      <c r="E117" s="9" t="str">
        <f>IFERROR(VLOOKUP(B117,'Base Produtos'!C:I,5,FALSE),"-")</f>
        <v>-</v>
      </c>
      <c r="F117" s="82" t="str">
        <f>IFERROR(VLOOKUP(B117,'Base Produtos'!C:I,3,FALSE),"-")</f>
        <v>-</v>
      </c>
      <c r="G117" s="6" t="str">
        <f>IFERROR(VLOOKUP(B117,'Base Produtos'!C:I,4,FALSE),"-")</f>
        <v>-</v>
      </c>
      <c r="H117" s="7" t="str">
        <f t="shared" si="3"/>
        <v>-</v>
      </c>
      <c r="I117" s="8" t="str">
        <f t="shared" si="4"/>
        <v>-</v>
      </c>
      <c r="J117" s="38" t="str">
        <f t="shared" si="5"/>
        <v>-</v>
      </c>
      <c r="K117" s="9" t="str">
        <f>IFERROR(VLOOKUP(B117,'Base Produtos'!C:I,7,FALSE),"-")</f>
        <v>-</v>
      </c>
      <c r="L117" s="10" t="str">
        <f>IFERROR(VLOOKUP(B117,'Base Produtos'!C:I,6,FALSE),"-")</f>
        <v>-</v>
      </c>
      <c r="N117" s="63" t="str">
        <f>IFERROR(VLOOKUP(B117,'Base Produtos'!C:J,8,FALSE),"-")</f>
        <v>-</v>
      </c>
      <c r="O117" s="33" t="str">
        <f>IFERROR((VLOOKUP(B117,'Base Produtos'!#REF!,8,FALSE)*H117),"-")</f>
        <v>-</v>
      </c>
      <c r="P117" s="33" t="str">
        <f>IFERROR(IF(VLOOKUP(B117,'Base Produtos'!#REF!,9,FALSE)="SIM",H117,0),"-")</f>
        <v>-</v>
      </c>
    </row>
    <row r="118" spans="1:16" ht="15" customHeight="1" x14ac:dyDescent="0.2">
      <c r="A118" s="11"/>
      <c r="B118" s="52"/>
      <c r="C118" s="73"/>
      <c r="D118" s="5" t="str">
        <f>IFERROR(VLOOKUP(B118,'Base Produtos'!C:I,2,FALSE),"-")</f>
        <v>-</v>
      </c>
      <c r="E118" s="9" t="str">
        <f>IFERROR(VLOOKUP(B118,'Base Produtos'!C:I,5,FALSE),"-")</f>
        <v>-</v>
      </c>
      <c r="F118" s="82" t="str">
        <f>IFERROR(VLOOKUP(B118,'Base Produtos'!C:I,3,FALSE),"-")</f>
        <v>-</v>
      </c>
      <c r="G118" s="6" t="str">
        <f>IFERROR(VLOOKUP(B118,'Base Produtos'!C:I,4,FALSE),"-")</f>
        <v>-</v>
      </c>
      <c r="H118" s="7" t="str">
        <f t="shared" si="3"/>
        <v>-</v>
      </c>
      <c r="I118" s="8" t="str">
        <f t="shared" si="4"/>
        <v>-</v>
      </c>
      <c r="J118" s="38" t="str">
        <f t="shared" si="5"/>
        <v>-</v>
      </c>
      <c r="K118" s="9" t="str">
        <f>IFERROR(VLOOKUP(B118,'Base Produtos'!C:I,7,FALSE),"-")</f>
        <v>-</v>
      </c>
      <c r="L118" s="10" t="str">
        <f>IFERROR(VLOOKUP(B118,'Base Produtos'!C:I,6,FALSE),"-")</f>
        <v>-</v>
      </c>
      <c r="N118" s="63" t="str">
        <f>IFERROR(VLOOKUP(B118,'Base Produtos'!C:J,8,FALSE),"-")</f>
        <v>-</v>
      </c>
      <c r="O118" s="33" t="str">
        <f>IFERROR((VLOOKUP(B118,'Base Produtos'!#REF!,8,FALSE)*H118),"-")</f>
        <v>-</v>
      </c>
      <c r="P118" s="33" t="str">
        <f>IFERROR(IF(VLOOKUP(B118,'Base Produtos'!#REF!,9,FALSE)="SIM",H118,0),"-")</f>
        <v>-</v>
      </c>
    </row>
    <row r="119" spans="1:16" ht="15" customHeight="1" x14ac:dyDescent="0.2">
      <c r="A119" s="11"/>
      <c r="B119" s="52"/>
      <c r="C119" s="73"/>
      <c r="D119" s="5" t="str">
        <f>IFERROR(VLOOKUP(B119,'Base Produtos'!C:I,2,FALSE),"-")</f>
        <v>-</v>
      </c>
      <c r="E119" s="9" t="str">
        <f>IFERROR(VLOOKUP(B119,'Base Produtos'!C:I,5,FALSE),"-")</f>
        <v>-</v>
      </c>
      <c r="F119" s="82" t="str">
        <f>IFERROR(VLOOKUP(B119,'Base Produtos'!C:I,3,FALSE),"-")</f>
        <v>-</v>
      </c>
      <c r="G119" s="6" t="str">
        <f>IFERROR(VLOOKUP(B119,'Base Produtos'!C:I,4,FALSE),"-")</f>
        <v>-</v>
      </c>
      <c r="H119" s="7" t="str">
        <f t="shared" si="3"/>
        <v>-</v>
      </c>
      <c r="I119" s="8" t="str">
        <f t="shared" si="4"/>
        <v>-</v>
      </c>
      <c r="J119" s="38" t="str">
        <f t="shared" si="5"/>
        <v>-</v>
      </c>
      <c r="K119" s="9" t="str">
        <f>IFERROR(VLOOKUP(B119,'Base Produtos'!C:I,7,FALSE),"-")</f>
        <v>-</v>
      </c>
      <c r="L119" s="10" t="str">
        <f>IFERROR(VLOOKUP(B119,'Base Produtos'!C:I,6,FALSE),"-")</f>
        <v>-</v>
      </c>
      <c r="N119" s="63" t="str">
        <f>IFERROR(VLOOKUP(B119,'Base Produtos'!C:J,8,FALSE),"-")</f>
        <v>-</v>
      </c>
      <c r="O119" s="33" t="str">
        <f>IFERROR((VLOOKUP(B119,'Base Produtos'!#REF!,8,FALSE)*H119),"-")</f>
        <v>-</v>
      </c>
      <c r="P119" s="33" t="str">
        <f>IFERROR(IF(VLOOKUP(B119,'Base Produtos'!#REF!,9,FALSE)="SIM",H119,0),"-")</f>
        <v>-</v>
      </c>
    </row>
    <row r="120" spans="1:16" ht="15" customHeight="1" x14ac:dyDescent="0.2">
      <c r="A120" s="11"/>
      <c r="B120" s="52"/>
      <c r="C120" s="73"/>
      <c r="D120" s="5" t="str">
        <f>IFERROR(VLOOKUP(B120,'Base Produtos'!C:I,2,FALSE),"-")</f>
        <v>-</v>
      </c>
      <c r="E120" s="9" t="str">
        <f>IFERROR(VLOOKUP(B120,'Base Produtos'!C:I,5,FALSE),"-")</f>
        <v>-</v>
      </c>
      <c r="F120" s="82" t="str">
        <f>IFERROR(VLOOKUP(B120,'Base Produtos'!C:I,3,FALSE),"-")</f>
        <v>-</v>
      </c>
      <c r="G120" s="6" t="str">
        <f>IFERROR(VLOOKUP(B120,'Base Produtos'!C:I,4,FALSE),"-")</f>
        <v>-</v>
      </c>
      <c r="H120" s="7" t="str">
        <f t="shared" si="3"/>
        <v>-</v>
      </c>
      <c r="I120" s="8" t="str">
        <f t="shared" si="4"/>
        <v>-</v>
      </c>
      <c r="J120" s="38" t="str">
        <f t="shared" si="5"/>
        <v>-</v>
      </c>
      <c r="K120" s="9" t="str">
        <f>IFERROR(VLOOKUP(B120,'Base Produtos'!C:I,7,FALSE),"-")</f>
        <v>-</v>
      </c>
      <c r="L120" s="10" t="str">
        <f>IFERROR(VLOOKUP(B120,'Base Produtos'!C:I,6,FALSE),"-")</f>
        <v>-</v>
      </c>
      <c r="N120" s="63" t="str">
        <f>IFERROR(VLOOKUP(B120,'Base Produtos'!C:J,8,FALSE),"-")</f>
        <v>-</v>
      </c>
      <c r="O120" s="33" t="str">
        <f>IFERROR((VLOOKUP(B120,'Base Produtos'!#REF!,8,FALSE)*H120),"-")</f>
        <v>-</v>
      </c>
      <c r="P120" s="33" t="str">
        <f>IFERROR(IF(VLOOKUP(B120,'Base Produtos'!#REF!,9,FALSE)="SIM",H120,0),"-")</f>
        <v>-</v>
      </c>
    </row>
    <row r="121" spans="1:16" ht="15" customHeight="1" x14ac:dyDescent="0.2">
      <c r="A121" s="11"/>
      <c r="B121" s="52"/>
      <c r="C121" s="73"/>
      <c r="D121" s="5" t="str">
        <f>IFERROR(VLOOKUP(B121,'Base Produtos'!C:I,2,FALSE),"-")</f>
        <v>-</v>
      </c>
      <c r="E121" s="9" t="str">
        <f>IFERROR(VLOOKUP(B121,'Base Produtos'!C:I,5,FALSE),"-")</f>
        <v>-</v>
      </c>
      <c r="F121" s="82" t="str">
        <f>IFERROR(VLOOKUP(B121,'Base Produtos'!C:I,3,FALSE),"-")</f>
        <v>-</v>
      </c>
      <c r="G121" s="6" t="str">
        <f>IFERROR(VLOOKUP(B121,'Base Produtos'!C:I,4,FALSE),"-")</f>
        <v>-</v>
      </c>
      <c r="H121" s="7" t="str">
        <f t="shared" si="3"/>
        <v>-</v>
      </c>
      <c r="I121" s="8" t="str">
        <f t="shared" si="4"/>
        <v>-</v>
      </c>
      <c r="J121" s="38" t="str">
        <f t="shared" si="5"/>
        <v>-</v>
      </c>
      <c r="K121" s="9" t="str">
        <f>IFERROR(VLOOKUP(B121,'Base Produtos'!C:I,7,FALSE),"-")</f>
        <v>-</v>
      </c>
      <c r="L121" s="10" t="str">
        <f>IFERROR(VLOOKUP(B121,'Base Produtos'!C:I,6,FALSE),"-")</f>
        <v>-</v>
      </c>
      <c r="N121" s="63" t="str">
        <f>IFERROR(VLOOKUP(B121,'Base Produtos'!C:J,8,FALSE),"-")</f>
        <v>-</v>
      </c>
      <c r="O121" s="33" t="str">
        <f>IFERROR((VLOOKUP(B121,'Base Produtos'!#REF!,8,FALSE)*H121),"-")</f>
        <v>-</v>
      </c>
      <c r="P121" s="33" t="str">
        <f>IFERROR(IF(VLOOKUP(B121,'Base Produtos'!#REF!,9,FALSE)="SIM",H121,0),"-")</f>
        <v>-</v>
      </c>
    </row>
    <row r="122" spans="1:16" ht="15" customHeight="1" x14ac:dyDescent="0.2">
      <c r="A122" s="11"/>
      <c r="B122" s="52"/>
      <c r="C122" s="73"/>
      <c r="D122" s="5" t="str">
        <f>IFERROR(VLOOKUP(B122,'Base Produtos'!C:I,2,FALSE),"-")</f>
        <v>-</v>
      </c>
      <c r="E122" s="9" t="str">
        <f>IFERROR(VLOOKUP(B122,'Base Produtos'!C:I,5,FALSE),"-")</f>
        <v>-</v>
      </c>
      <c r="F122" s="82" t="str">
        <f>IFERROR(VLOOKUP(B122,'Base Produtos'!C:I,3,FALSE),"-")</f>
        <v>-</v>
      </c>
      <c r="G122" s="6" t="str">
        <f>IFERROR(VLOOKUP(B122,'Base Produtos'!C:I,4,FALSE),"-")</f>
        <v>-</v>
      </c>
      <c r="H122" s="7" t="str">
        <f t="shared" si="3"/>
        <v>-</v>
      </c>
      <c r="I122" s="8" t="str">
        <f t="shared" si="4"/>
        <v>-</v>
      </c>
      <c r="J122" s="38" t="str">
        <f t="shared" si="5"/>
        <v>-</v>
      </c>
      <c r="K122" s="9" t="str">
        <f>IFERROR(VLOOKUP(B122,'Base Produtos'!C:I,7,FALSE),"-")</f>
        <v>-</v>
      </c>
      <c r="L122" s="10" t="str">
        <f>IFERROR(VLOOKUP(B122,'Base Produtos'!C:I,6,FALSE),"-")</f>
        <v>-</v>
      </c>
      <c r="N122" s="63" t="str">
        <f>IFERROR(VLOOKUP(B122,'Base Produtos'!C:J,8,FALSE),"-")</f>
        <v>-</v>
      </c>
      <c r="O122" s="33" t="str">
        <f>IFERROR((VLOOKUP(B122,'Base Produtos'!#REF!,8,FALSE)*H122),"-")</f>
        <v>-</v>
      </c>
      <c r="P122" s="33" t="str">
        <f>IFERROR(IF(VLOOKUP(B122,'Base Produtos'!#REF!,9,FALSE)="SIM",H122,0),"-")</f>
        <v>-</v>
      </c>
    </row>
    <row r="123" spans="1:16" ht="15" customHeight="1" x14ac:dyDescent="0.2">
      <c r="A123" s="11"/>
      <c r="B123" s="52"/>
      <c r="C123" s="73"/>
      <c r="D123" s="5" t="str">
        <f>IFERROR(VLOOKUP(B123,'Base Produtos'!C:I,2,FALSE),"-")</f>
        <v>-</v>
      </c>
      <c r="E123" s="9" t="str">
        <f>IFERROR(VLOOKUP(B123,'Base Produtos'!C:I,5,FALSE),"-")</f>
        <v>-</v>
      </c>
      <c r="F123" s="82" t="str">
        <f>IFERROR(VLOOKUP(B123,'Base Produtos'!C:I,3,FALSE),"-")</f>
        <v>-</v>
      </c>
      <c r="G123" s="6" t="str">
        <f>IFERROR(VLOOKUP(B123,'Base Produtos'!C:I,4,FALSE),"-")</f>
        <v>-</v>
      </c>
      <c r="H123" s="7" t="str">
        <f t="shared" si="3"/>
        <v>-</v>
      </c>
      <c r="I123" s="8" t="str">
        <f t="shared" si="4"/>
        <v>-</v>
      </c>
      <c r="J123" s="38" t="str">
        <f t="shared" si="5"/>
        <v>-</v>
      </c>
      <c r="K123" s="9" t="str">
        <f>IFERROR(VLOOKUP(B123,'Base Produtos'!C:I,7,FALSE),"-")</f>
        <v>-</v>
      </c>
      <c r="L123" s="10" t="str">
        <f>IFERROR(VLOOKUP(B123,'Base Produtos'!C:I,6,FALSE),"-")</f>
        <v>-</v>
      </c>
      <c r="N123" s="63" t="str">
        <f>IFERROR(VLOOKUP(B123,'Base Produtos'!C:J,8,FALSE),"-")</f>
        <v>-</v>
      </c>
      <c r="O123" s="33" t="str">
        <f>IFERROR((VLOOKUP(B123,'Base Produtos'!#REF!,8,FALSE)*H123),"-")</f>
        <v>-</v>
      </c>
      <c r="P123" s="33" t="str">
        <f>IFERROR(IF(VLOOKUP(B123,'Base Produtos'!#REF!,9,FALSE)="SIM",H123,0),"-")</f>
        <v>-</v>
      </c>
    </row>
    <row r="124" spans="1:16" ht="15" customHeight="1" x14ac:dyDescent="0.2">
      <c r="A124" s="11"/>
      <c r="B124" s="52"/>
      <c r="C124" s="73"/>
      <c r="D124" s="5" t="str">
        <f>IFERROR(VLOOKUP(B124,'Base Produtos'!C:I,2,FALSE),"-")</f>
        <v>-</v>
      </c>
      <c r="E124" s="9" t="str">
        <f>IFERROR(VLOOKUP(B124,'Base Produtos'!C:I,5,FALSE),"-")</f>
        <v>-</v>
      </c>
      <c r="F124" s="82" t="str">
        <f>IFERROR(VLOOKUP(B124,'Base Produtos'!C:I,3,FALSE),"-")</f>
        <v>-</v>
      </c>
      <c r="G124" s="6" t="str">
        <f>IFERROR(VLOOKUP(B124,'Base Produtos'!C:I,4,FALSE),"-")</f>
        <v>-</v>
      </c>
      <c r="H124" s="7" t="str">
        <f t="shared" si="3"/>
        <v>-</v>
      </c>
      <c r="I124" s="8" t="str">
        <f t="shared" si="4"/>
        <v>-</v>
      </c>
      <c r="J124" s="38" t="str">
        <f t="shared" si="5"/>
        <v>-</v>
      </c>
      <c r="K124" s="9" t="str">
        <f>IFERROR(VLOOKUP(B124,'Base Produtos'!C:I,7,FALSE),"-")</f>
        <v>-</v>
      </c>
      <c r="L124" s="10" t="str">
        <f>IFERROR(VLOOKUP(B124,'Base Produtos'!C:I,6,FALSE),"-")</f>
        <v>-</v>
      </c>
      <c r="N124" s="63" t="str">
        <f>IFERROR(VLOOKUP(B124,'Base Produtos'!C:J,8,FALSE),"-")</f>
        <v>-</v>
      </c>
      <c r="O124" s="33" t="str">
        <f>IFERROR((VLOOKUP(B124,'Base Produtos'!#REF!,8,FALSE)*H124),"-")</f>
        <v>-</v>
      </c>
      <c r="P124" s="33" t="str">
        <f>IFERROR(IF(VLOOKUP(B124,'Base Produtos'!#REF!,9,FALSE)="SIM",H124,0),"-")</f>
        <v>-</v>
      </c>
    </row>
    <row r="125" spans="1:16" ht="15" customHeight="1" x14ac:dyDescent="0.2">
      <c r="A125" s="11"/>
      <c r="B125" s="52"/>
      <c r="C125" s="73"/>
      <c r="D125" s="5" t="str">
        <f>IFERROR(VLOOKUP(B125,'Base Produtos'!C:I,2,FALSE),"-")</f>
        <v>-</v>
      </c>
      <c r="E125" s="9" t="str">
        <f>IFERROR(VLOOKUP(B125,'Base Produtos'!C:I,5,FALSE),"-")</f>
        <v>-</v>
      </c>
      <c r="F125" s="82" t="str">
        <f>IFERROR(VLOOKUP(B125,'Base Produtos'!C:I,3,FALSE),"-")</f>
        <v>-</v>
      </c>
      <c r="G125" s="6" t="str">
        <f>IFERROR(VLOOKUP(B125,'Base Produtos'!C:I,4,FALSE),"-")</f>
        <v>-</v>
      </c>
      <c r="H125" s="7" t="str">
        <f t="shared" si="3"/>
        <v>-</v>
      </c>
      <c r="I125" s="8" t="str">
        <f t="shared" si="4"/>
        <v>-</v>
      </c>
      <c r="J125" s="38" t="str">
        <f t="shared" si="5"/>
        <v>-</v>
      </c>
      <c r="K125" s="9" t="str">
        <f>IFERROR(VLOOKUP(B125,'Base Produtos'!C:I,7,FALSE),"-")</f>
        <v>-</v>
      </c>
      <c r="L125" s="10" t="str">
        <f>IFERROR(VLOOKUP(B125,'Base Produtos'!C:I,6,FALSE),"-")</f>
        <v>-</v>
      </c>
      <c r="N125" s="63" t="str">
        <f>IFERROR(VLOOKUP(B125,'Base Produtos'!C:J,8,FALSE),"-")</f>
        <v>-</v>
      </c>
      <c r="O125" s="33" t="str">
        <f>IFERROR((VLOOKUP(B125,'Base Produtos'!#REF!,8,FALSE)*H125),"-")</f>
        <v>-</v>
      </c>
      <c r="P125" s="33" t="str">
        <f>IFERROR(IF(VLOOKUP(B125,'Base Produtos'!#REF!,9,FALSE)="SIM",H125,0),"-")</f>
        <v>-</v>
      </c>
    </row>
    <row r="126" spans="1:16" ht="15" customHeight="1" x14ac:dyDescent="0.2">
      <c r="A126" s="11"/>
      <c r="B126" s="52"/>
      <c r="C126" s="73"/>
      <c r="D126" s="5" t="str">
        <f>IFERROR(VLOOKUP(B126,'Base Produtos'!C:I,2,FALSE),"-")</f>
        <v>-</v>
      </c>
      <c r="E126" s="9" t="str">
        <f>IFERROR(VLOOKUP(B126,'Base Produtos'!C:I,5,FALSE),"-")</f>
        <v>-</v>
      </c>
      <c r="F126" s="82" t="str">
        <f>IFERROR(VLOOKUP(B126,'Base Produtos'!C:I,3,FALSE),"-")</f>
        <v>-</v>
      </c>
      <c r="G126" s="6" t="str">
        <f>IFERROR(VLOOKUP(B126,'Base Produtos'!C:I,4,FALSE),"-")</f>
        <v>-</v>
      </c>
      <c r="H126" s="7" t="str">
        <f t="shared" si="3"/>
        <v>-</v>
      </c>
      <c r="I126" s="8" t="str">
        <f t="shared" si="4"/>
        <v>-</v>
      </c>
      <c r="J126" s="38" t="str">
        <f t="shared" si="5"/>
        <v>-</v>
      </c>
      <c r="K126" s="9" t="str">
        <f>IFERROR(VLOOKUP(B126,'Base Produtos'!C:I,7,FALSE),"-")</f>
        <v>-</v>
      </c>
      <c r="L126" s="10" t="str">
        <f>IFERROR(VLOOKUP(B126,'Base Produtos'!C:I,6,FALSE),"-")</f>
        <v>-</v>
      </c>
      <c r="N126" s="63" t="str">
        <f>IFERROR(VLOOKUP(B126,'Base Produtos'!C:J,8,FALSE),"-")</f>
        <v>-</v>
      </c>
      <c r="O126" s="33" t="str">
        <f>IFERROR((VLOOKUP(B126,'Base Produtos'!#REF!,8,FALSE)*H126),"-")</f>
        <v>-</v>
      </c>
      <c r="P126" s="33" t="str">
        <f>IFERROR(IF(VLOOKUP(B126,'Base Produtos'!#REF!,9,FALSE)="SIM",H126,0),"-")</f>
        <v>-</v>
      </c>
    </row>
    <row r="127" spans="1:16" ht="15" customHeight="1" x14ac:dyDescent="0.2">
      <c r="A127" s="11"/>
      <c r="B127" s="52"/>
      <c r="C127" s="73"/>
      <c r="D127" s="5" t="str">
        <f>IFERROR(VLOOKUP(B127,'Base Produtos'!C:I,2,FALSE),"-")</f>
        <v>-</v>
      </c>
      <c r="E127" s="9" t="str">
        <f>IFERROR(VLOOKUP(B127,'Base Produtos'!C:I,5,FALSE),"-")</f>
        <v>-</v>
      </c>
      <c r="F127" s="82" t="str">
        <f>IFERROR(VLOOKUP(B127,'Base Produtos'!C:I,3,FALSE),"-")</f>
        <v>-</v>
      </c>
      <c r="G127" s="6" t="str">
        <f>IFERROR(VLOOKUP(B127,'Base Produtos'!C:I,4,FALSE),"-")</f>
        <v>-</v>
      </c>
      <c r="H127" s="7" t="str">
        <f t="shared" si="3"/>
        <v>-</v>
      </c>
      <c r="I127" s="8" t="str">
        <f t="shared" si="4"/>
        <v>-</v>
      </c>
      <c r="J127" s="38" t="str">
        <f t="shared" si="5"/>
        <v>-</v>
      </c>
      <c r="K127" s="9" t="str">
        <f>IFERROR(VLOOKUP(B127,'Base Produtos'!C:I,7,FALSE),"-")</f>
        <v>-</v>
      </c>
      <c r="L127" s="10" t="str">
        <f>IFERROR(VLOOKUP(B127,'Base Produtos'!C:I,6,FALSE),"-")</f>
        <v>-</v>
      </c>
      <c r="N127" s="63" t="str">
        <f>IFERROR(VLOOKUP(B127,'Base Produtos'!C:J,8,FALSE),"-")</f>
        <v>-</v>
      </c>
      <c r="O127" s="33" t="str">
        <f>IFERROR((VLOOKUP(B127,'Base Produtos'!#REF!,8,FALSE)*H127),"-")</f>
        <v>-</v>
      </c>
      <c r="P127" s="33" t="str">
        <f>IFERROR(IF(VLOOKUP(B127,'Base Produtos'!#REF!,9,FALSE)="SIM",H127,0),"-")</f>
        <v>-</v>
      </c>
    </row>
    <row r="128" spans="1:16" ht="15" customHeight="1" x14ac:dyDescent="0.2">
      <c r="A128" s="11"/>
      <c r="B128" s="52"/>
      <c r="C128" s="73"/>
      <c r="D128" s="5" t="str">
        <f>IFERROR(VLOOKUP(B128,'Base Produtos'!C:I,2,FALSE),"-")</f>
        <v>-</v>
      </c>
      <c r="E128" s="9" t="str">
        <f>IFERROR(VLOOKUP(B128,'Base Produtos'!C:I,5,FALSE),"-")</f>
        <v>-</v>
      </c>
      <c r="F128" s="82" t="str">
        <f>IFERROR(VLOOKUP(B128,'Base Produtos'!C:I,3,FALSE),"-")</f>
        <v>-</v>
      </c>
      <c r="G128" s="6" t="str">
        <f>IFERROR(VLOOKUP(B128,'Base Produtos'!C:I,4,FALSE),"-")</f>
        <v>-</v>
      </c>
      <c r="H128" s="7" t="str">
        <f t="shared" si="3"/>
        <v>-</v>
      </c>
      <c r="I128" s="8" t="str">
        <f t="shared" si="4"/>
        <v>-</v>
      </c>
      <c r="J128" s="38" t="str">
        <f t="shared" si="5"/>
        <v>-</v>
      </c>
      <c r="K128" s="9" t="str">
        <f>IFERROR(VLOOKUP(B128,'Base Produtos'!C:I,7,FALSE),"-")</f>
        <v>-</v>
      </c>
      <c r="L128" s="10" t="str">
        <f>IFERROR(VLOOKUP(B128,'Base Produtos'!C:I,6,FALSE),"-")</f>
        <v>-</v>
      </c>
      <c r="N128" s="63" t="str">
        <f>IFERROR(VLOOKUP(B128,'Base Produtos'!C:J,8,FALSE),"-")</f>
        <v>-</v>
      </c>
      <c r="O128" s="33" t="str">
        <f>IFERROR((VLOOKUP(B128,'Base Produtos'!#REF!,8,FALSE)*H128),"-")</f>
        <v>-</v>
      </c>
      <c r="P128" s="33" t="str">
        <f>IFERROR(IF(VLOOKUP(B128,'Base Produtos'!#REF!,9,FALSE)="SIM",H128,0),"-")</f>
        <v>-</v>
      </c>
    </row>
    <row r="129" spans="1:16" ht="15" customHeight="1" x14ac:dyDescent="0.2">
      <c r="A129" s="11"/>
      <c r="B129" s="52"/>
      <c r="C129" s="73"/>
      <c r="D129" s="5" t="str">
        <f>IFERROR(VLOOKUP(B129,'Base Produtos'!C:I,2,FALSE),"-")</f>
        <v>-</v>
      </c>
      <c r="E129" s="9" t="str">
        <f>IFERROR(VLOOKUP(B129,'Base Produtos'!C:I,5,FALSE),"-")</f>
        <v>-</v>
      </c>
      <c r="F129" s="82" t="str">
        <f>IFERROR(VLOOKUP(B129,'Base Produtos'!C:I,3,FALSE),"-")</f>
        <v>-</v>
      </c>
      <c r="G129" s="6" t="str">
        <f>IFERROR(VLOOKUP(B129,'Base Produtos'!C:I,4,FALSE),"-")</f>
        <v>-</v>
      </c>
      <c r="H129" s="7" t="str">
        <f t="shared" si="3"/>
        <v>-</v>
      </c>
      <c r="I129" s="8" t="str">
        <f t="shared" si="4"/>
        <v>-</v>
      </c>
      <c r="J129" s="38" t="str">
        <f t="shared" si="5"/>
        <v>-</v>
      </c>
      <c r="K129" s="9" t="str">
        <f>IFERROR(VLOOKUP(B129,'Base Produtos'!C:I,7,FALSE),"-")</f>
        <v>-</v>
      </c>
      <c r="L129" s="10" t="str">
        <f>IFERROR(VLOOKUP(B129,'Base Produtos'!C:I,6,FALSE),"-")</f>
        <v>-</v>
      </c>
      <c r="N129" s="63" t="str">
        <f>IFERROR(VLOOKUP(B129,'Base Produtos'!C:J,8,FALSE),"-")</f>
        <v>-</v>
      </c>
      <c r="O129" s="33" t="str">
        <f>IFERROR((VLOOKUP(B129,'Base Produtos'!#REF!,8,FALSE)*H129),"-")</f>
        <v>-</v>
      </c>
      <c r="P129" s="33" t="str">
        <f>IFERROR(IF(VLOOKUP(B129,'Base Produtos'!#REF!,9,FALSE)="SIM",H129,0),"-")</f>
        <v>-</v>
      </c>
    </row>
    <row r="130" spans="1:16" ht="15" customHeight="1" x14ac:dyDescent="0.2">
      <c r="A130" s="11"/>
      <c r="B130" s="52"/>
      <c r="C130" s="73"/>
      <c r="D130" s="5" t="str">
        <f>IFERROR(VLOOKUP(B130,'Base Produtos'!C:I,2,FALSE),"-")</f>
        <v>-</v>
      </c>
      <c r="E130" s="9" t="str">
        <f>IFERROR(VLOOKUP(B130,'Base Produtos'!C:I,5,FALSE),"-")</f>
        <v>-</v>
      </c>
      <c r="F130" s="82" t="str">
        <f>IFERROR(VLOOKUP(B130,'Base Produtos'!C:I,3,FALSE),"-")</f>
        <v>-</v>
      </c>
      <c r="G130" s="6" t="str">
        <f>IFERROR(VLOOKUP(B130,'Base Produtos'!C:I,4,FALSE),"-")</f>
        <v>-</v>
      </c>
      <c r="H130" s="7" t="str">
        <f t="shared" si="3"/>
        <v>-</v>
      </c>
      <c r="I130" s="8" t="str">
        <f t="shared" si="4"/>
        <v>-</v>
      </c>
      <c r="J130" s="38" t="str">
        <f t="shared" si="5"/>
        <v>-</v>
      </c>
      <c r="K130" s="9" t="str">
        <f>IFERROR(VLOOKUP(B130,'Base Produtos'!C:I,7,FALSE),"-")</f>
        <v>-</v>
      </c>
      <c r="L130" s="10" t="str">
        <f>IFERROR(VLOOKUP(B130,'Base Produtos'!C:I,6,FALSE),"-")</f>
        <v>-</v>
      </c>
      <c r="N130" s="63" t="str">
        <f>IFERROR(VLOOKUP(B130,'Base Produtos'!C:J,8,FALSE),"-")</f>
        <v>-</v>
      </c>
      <c r="O130" s="33" t="str">
        <f>IFERROR((VLOOKUP(B130,'Base Produtos'!#REF!,8,FALSE)*H130),"-")</f>
        <v>-</v>
      </c>
      <c r="P130" s="33" t="str">
        <f>IFERROR(IF(VLOOKUP(B130,'Base Produtos'!#REF!,9,FALSE)="SIM",H130,0),"-")</f>
        <v>-</v>
      </c>
    </row>
    <row r="131" spans="1:16" ht="15" customHeight="1" x14ac:dyDescent="0.2">
      <c r="A131" s="11"/>
      <c r="B131" s="52"/>
      <c r="C131" s="73"/>
      <c r="D131" s="5" t="str">
        <f>IFERROR(VLOOKUP(B131,'Base Produtos'!C:I,2,FALSE),"-")</f>
        <v>-</v>
      </c>
      <c r="E131" s="9" t="str">
        <f>IFERROR(VLOOKUP(B131,'Base Produtos'!C:I,5,FALSE),"-")</f>
        <v>-</v>
      </c>
      <c r="F131" s="82" t="str">
        <f>IFERROR(VLOOKUP(B131,'Base Produtos'!C:I,3,FALSE),"-")</f>
        <v>-</v>
      </c>
      <c r="G131" s="6" t="str">
        <f>IFERROR(VLOOKUP(B131,'Base Produtos'!C:I,4,FALSE),"-")</f>
        <v>-</v>
      </c>
      <c r="H131" s="7" t="str">
        <f t="shared" si="3"/>
        <v>-</v>
      </c>
      <c r="I131" s="8" t="str">
        <f t="shared" si="4"/>
        <v>-</v>
      </c>
      <c r="J131" s="38" t="str">
        <f t="shared" si="5"/>
        <v>-</v>
      </c>
      <c r="K131" s="9" t="str">
        <f>IFERROR(VLOOKUP(B131,'Base Produtos'!C:I,7,FALSE),"-")</f>
        <v>-</v>
      </c>
      <c r="L131" s="10" t="str">
        <f>IFERROR(VLOOKUP(B131,'Base Produtos'!C:I,6,FALSE),"-")</f>
        <v>-</v>
      </c>
      <c r="N131" s="63" t="str">
        <f>IFERROR(VLOOKUP(B131,'Base Produtos'!C:J,8,FALSE),"-")</f>
        <v>-</v>
      </c>
      <c r="O131" s="33" t="str">
        <f>IFERROR((VLOOKUP(B131,'Base Produtos'!#REF!,8,FALSE)*H131),"-")</f>
        <v>-</v>
      </c>
      <c r="P131" s="33" t="str">
        <f>IFERROR(IF(VLOOKUP(B131,'Base Produtos'!#REF!,9,FALSE)="SIM",H131,0),"-")</f>
        <v>-</v>
      </c>
    </row>
    <row r="132" spans="1:16" ht="15" customHeight="1" x14ac:dyDescent="0.2">
      <c r="A132" s="11"/>
      <c r="B132" s="52"/>
      <c r="C132" s="73"/>
      <c r="D132" s="5" t="str">
        <f>IFERROR(VLOOKUP(B132,'Base Produtos'!C:I,2,FALSE),"-")</f>
        <v>-</v>
      </c>
      <c r="E132" s="9" t="str">
        <f>IFERROR(VLOOKUP(B132,'Base Produtos'!C:I,5,FALSE),"-")</f>
        <v>-</v>
      </c>
      <c r="F132" s="82" t="str">
        <f>IFERROR(VLOOKUP(B132,'Base Produtos'!C:I,3,FALSE),"-")</f>
        <v>-</v>
      </c>
      <c r="G132" s="6" t="str">
        <f>IFERROR(VLOOKUP(B132,'Base Produtos'!C:I,4,FALSE),"-")</f>
        <v>-</v>
      </c>
      <c r="H132" s="7" t="str">
        <f t="shared" si="3"/>
        <v>-</v>
      </c>
      <c r="I132" s="8" t="str">
        <f t="shared" si="4"/>
        <v>-</v>
      </c>
      <c r="J132" s="38" t="str">
        <f t="shared" si="5"/>
        <v>-</v>
      </c>
      <c r="K132" s="9" t="str">
        <f>IFERROR(VLOOKUP(B132,'Base Produtos'!C:I,7,FALSE),"-")</f>
        <v>-</v>
      </c>
      <c r="L132" s="10" t="str">
        <f>IFERROR(VLOOKUP(B132,'Base Produtos'!C:I,6,FALSE),"-")</f>
        <v>-</v>
      </c>
      <c r="N132" s="63" t="str">
        <f>IFERROR(VLOOKUP(B132,'Base Produtos'!C:J,8,FALSE),"-")</f>
        <v>-</v>
      </c>
      <c r="O132" s="33" t="str">
        <f>IFERROR((VLOOKUP(B132,'Base Produtos'!#REF!,8,FALSE)*H132),"-")</f>
        <v>-</v>
      </c>
      <c r="P132" s="33" t="str">
        <f>IFERROR(IF(VLOOKUP(B132,'Base Produtos'!#REF!,9,FALSE)="SIM",H132,0),"-")</f>
        <v>-</v>
      </c>
    </row>
    <row r="133" spans="1:16" ht="15" customHeight="1" x14ac:dyDescent="0.2">
      <c r="A133" s="11"/>
      <c r="B133" s="52"/>
      <c r="C133" s="73"/>
      <c r="D133" s="5" t="str">
        <f>IFERROR(VLOOKUP(B133,'Base Produtos'!C:I,2,FALSE),"-")</f>
        <v>-</v>
      </c>
      <c r="E133" s="9" t="str">
        <f>IFERROR(VLOOKUP(B133,'Base Produtos'!C:I,5,FALSE),"-")</f>
        <v>-</v>
      </c>
      <c r="F133" s="82" t="str">
        <f>IFERROR(VLOOKUP(B133,'Base Produtos'!C:I,3,FALSE),"-")</f>
        <v>-</v>
      </c>
      <c r="G133" s="6" t="str">
        <f>IFERROR(VLOOKUP(B133,'Base Produtos'!C:I,4,FALSE),"-")</f>
        <v>-</v>
      </c>
      <c r="H133" s="7" t="str">
        <f t="shared" si="3"/>
        <v>-</v>
      </c>
      <c r="I133" s="8" t="str">
        <f t="shared" si="4"/>
        <v>-</v>
      </c>
      <c r="J133" s="38" t="str">
        <f t="shared" si="5"/>
        <v>-</v>
      </c>
      <c r="K133" s="9" t="str">
        <f>IFERROR(VLOOKUP(B133,'Base Produtos'!C:I,7,FALSE),"-")</f>
        <v>-</v>
      </c>
      <c r="L133" s="10" t="str">
        <f>IFERROR(VLOOKUP(B133,'Base Produtos'!C:I,6,FALSE),"-")</f>
        <v>-</v>
      </c>
      <c r="N133" s="63" t="str">
        <f>IFERROR(VLOOKUP(B133,'Base Produtos'!C:J,8,FALSE),"-")</f>
        <v>-</v>
      </c>
      <c r="O133" s="33" t="str">
        <f>IFERROR((VLOOKUP(B133,'Base Produtos'!#REF!,8,FALSE)*H133),"-")</f>
        <v>-</v>
      </c>
      <c r="P133" s="33" t="str">
        <f>IFERROR(IF(VLOOKUP(B133,'Base Produtos'!#REF!,9,FALSE)="SIM",H133,0),"-")</f>
        <v>-</v>
      </c>
    </row>
    <row r="134" spans="1:16" ht="15" customHeight="1" x14ac:dyDescent="0.2">
      <c r="A134" s="11"/>
      <c r="B134" s="52"/>
      <c r="C134" s="73"/>
      <c r="D134" s="5" t="str">
        <f>IFERROR(VLOOKUP(B134,'Base Produtos'!C:I,2,FALSE),"-")</f>
        <v>-</v>
      </c>
      <c r="E134" s="9" t="str">
        <f>IFERROR(VLOOKUP(B134,'Base Produtos'!C:I,5,FALSE),"-")</f>
        <v>-</v>
      </c>
      <c r="F134" s="82" t="str">
        <f>IFERROR(VLOOKUP(B134,'Base Produtos'!C:I,3,FALSE),"-")</f>
        <v>-</v>
      </c>
      <c r="G134" s="6" t="str">
        <f>IFERROR(VLOOKUP(B134,'Base Produtos'!C:I,4,FALSE),"-")</f>
        <v>-</v>
      </c>
      <c r="H134" s="7" t="str">
        <f t="shared" si="3"/>
        <v>-</v>
      </c>
      <c r="I134" s="8" t="str">
        <f t="shared" si="4"/>
        <v>-</v>
      </c>
      <c r="J134" s="38" t="str">
        <f t="shared" si="5"/>
        <v>-</v>
      </c>
      <c r="K134" s="9" t="str">
        <f>IFERROR(VLOOKUP(B134,'Base Produtos'!C:I,7,FALSE),"-")</f>
        <v>-</v>
      </c>
      <c r="L134" s="10" t="str">
        <f>IFERROR(VLOOKUP(B134,'Base Produtos'!C:I,6,FALSE),"-")</f>
        <v>-</v>
      </c>
      <c r="N134" s="63" t="str">
        <f>IFERROR(VLOOKUP(B134,'Base Produtos'!C:J,8,FALSE),"-")</f>
        <v>-</v>
      </c>
      <c r="O134" s="33" t="str">
        <f>IFERROR((VLOOKUP(B134,'Base Produtos'!#REF!,8,FALSE)*H134),"-")</f>
        <v>-</v>
      </c>
      <c r="P134" s="33" t="str">
        <f>IFERROR(IF(VLOOKUP(B134,'Base Produtos'!#REF!,9,FALSE)="SIM",H134,0),"-")</f>
        <v>-</v>
      </c>
    </row>
    <row r="135" spans="1:16" ht="15" customHeight="1" x14ac:dyDescent="0.2">
      <c r="A135" s="11"/>
      <c r="B135" s="52"/>
      <c r="C135" s="73"/>
      <c r="D135" s="5" t="str">
        <f>IFERROR(VLOOKUP(B135,'Base Produtos'!C:I,2,FALSE),"-")</f>
        <v>-</v>
      </c>
      <c r="E135" s="9" t="str">
        <f>IFERROR(VLOOKUP(B135,'Base Produtos'!C:I,5,FALSE),"-")</f>
        <v>-</v>
      </c>
      <c r="F135" s="82" t="str">
        <f>IFERROR(VLOOKUP(B135,'Base Produtos'!C:I,3,FALSE),"-")</f>
        <v>-</v>
      </c>
      <c r="G135" s="6" t="str">
        <f>IFERROR(VLOOKUP(B135,'Base Produtos'!C:I,4,FALSE),"-")</f>
        <v>-</v>
      </c>
      <c r="H135" s="7" t="str">
        <f t="shared" si="3"/>
        <v>-</v>
      </c>
      <c r="I135" s="8" t="str">
        <f t="shared" si="4"/>
        <v>-</v>
      </c>
      <c r="J135" s="38" t="str">
        <f t="shared" si="5"/>
        <v>-</v>
      </c>
      <c r="K135" s="9" t="str">
        <f>IFERROR(VLOOKUP(B135,'Base Produtos'!C:I,7,FALSE),"-")</f>
        <v>-</v>
      </c>
      <c r="L135" s="10" t="str">
        <f>IFERROR(VLOOKUP(B135,'Base Produtos'!C:I,6,FALSE),"-")</f>
        <v>-</v>
      </c>
      <c r="N135" s="63" t="str">
        <f>IFERROR(VLOOKUP(B135,'Base Produtos'!C:J,8,FALSE),"-")</f>
        <v>-</v>
      </c>
      <c r="O135" s="33" t="str">
        <f>IFERROR((VLOOKUP(B135,'Base Produtos'!#REF!,8,FALSE)*H135),"-")</f>
        <v>-</v>
      </c>
      <c r="P135" s="33" t="str">
        <f>IFERROR(IF(VLOOKUP(B135,'Base Produtos'!#REF!,9,FALSE)="SIM",H135,0),"-")</f>
        <v>-</v>
      </c>
    </row>
    <row r="136" spans="1:16" ht="15" customHeight="1" x14ac:dyDescent="0.2">
      <c r="A136" s="11"/>
      <c r="B136" s="75"/>
      <c r="C136" s="73"/>
      <c r="D136" s="5" t="str">
        <f>IFERROR(VLOOKUP(B136,'Base Produtos'!C:I,2,FALSE),"-")</f>
        <v>-</v>
      </c>
      <c r="E136" s="9" t="str">
        <f>IFERROR(VLOOKUP(B136,'Base Produtos'!C:I,5,FALSE),"-")</f>
        <v>-</v>
      </c>
      <c r="F136" s="82" t="str">
        <f>IFERROR(VLOOKUP(B136,'Base Produtos'!C:I,3,FALSE),"-")</f>
        <v>-</v>
      </c>
      <c r="G136" s="6" t="str">
        <f>IFERROR(VLOOKUP(B136,'Base Produtos'!C:I,4,FALSE),"-")</f>
        <v>-</v>
      </c>
      <c r="H136" s="7" t="str">
        <f t="shared" si="3"/>
        <v>-</v>
      </c>
      <c r="I136" s="8" t="str">
        <f t="shared" si="4"/>
        <v>-</v>
      </c>
      <c r="J136" s="38" t="str">
        <f t="shared" si="5"/>
        <v>-</v>
      </c>
      <c r="K136" s="9" t="str">
        <f>IFERROR(VLOOKUP(B136,'Base Produtos'!C:I,7,FALSE),"-")</f>
        <v>-</v>
      </c>
      <c r="L136" s="10" t="str">
        <f>IFERROR(VLOOKUP(B136,'Base Produtos'!C:I,6,FALSE),"-")</f>
        <v>-</v>
      </c>
      <c r="N136" s="63" t="str">
        <f>IFERROR(VLOOKUP(B136,'Base Produtos'!C:J,8,FALSE),"-")</f>
        <v>-</v>
      </c>
      <c r="O136" s="33" t="str">
        <f>IFERROR((VLOOKUP(B136,'Base Produtos'!#REF!,8,FALSE)*H136),"-")</f>
        <v>-</v>
      </c>
      <c r="P136" s="33" t="str">
        <f>IFERROR(IF(VLOOKUP(B136,'Base Produtos'!#REF!,9,FALSE)="SIM",H136,0),"-")</f>
        <v>-</v>
      </c>
    </row>
    <row r="137" spans="1:16" ht="15" customHeight="1" x14ac:dyDescent="0.2">
      <c r="A137" s="11"/>
      <c r="B137" s="75"/>
      <c r="C137" s="73"/>
      <c r="D137" s="5" t="str">
        <f>IFERROR(VLOOKUP(B137,'Base Produtos'!C:I,2,FALSE),"-")</f>
        <v>-</v>
      </c>
      <c r="E137" s="9" t="str">
        <f>IFERROR(VLOOKUP(B137,'Base Produtos'!C:I,5,FALSE),"-")</f>
        <v>-</v>
      </c>
      <c r="F137" s="82" t="str">
        <f>IFERROR(VLOOKUP(B137,'Base Produtos'!C:I,3,FALSE),"-")</f>
        <v>-</v>
      </c>
      <c r="G137" s="6" t="str">
        <f>IFERROR(VLOOKUP(B137,'Base Produtos'!C:I,4,FALSE),"-")</f>
        <v>-</v>
      </c>
      <c r="H137" s="7" t="str">
        <f t="shared" si="3"/>
        <v>-</v>
      </c>
      <c r="I137" s="8" t="str">
        <f t="shared" si="4"/>
        <v>-</v>
      </c>
      <c r="J137" s="38" t="str">
        <f t="shared" si="5"/>
        <v>-</v>
      </c>
      <c r="K137" s="9" t="str">
        <f>IFERROR(VLOOKUP(B137,'Base Produtos'!C:I,7,FALSE),"-")</f>
        <v>-</v>
      </c>
      <c r="L137" s="10" t="str">
        <f>IFERROR(VLOOKUP(B137,'Base Produtos'!C:I,6,FALSE),"-")</f>
        <v>-</v>
      </c>
      <c r="N137" s="63" t="str">
        <f>IFERROR(VLOOKUP(B137,'Base Produtos'!C:J,8,FALSE),"-")</f>
        <v>-</v>
      </c>
      <c r="O137" s="33" t="str">
        <f>IFERROR((VLOOKUP(B137,'Base Produtos'!#REF!,8,FALSE)*H137),"-")</f>
        <v>-</v>
      </c>
      <c r="P137" s="33" t="str">
        <f>IFERROR(IF(VLOOKUP(B137,'Base Produtos'!#REF!,9,FALSE)="SIM",H137,0),"-")</f>
        <v>-</v>
      </c>
    </row>
    <row r="138" spans="1:16" ht="15" customHeight="1" x14ac:dyDescent="0.2">
      <c r="A138" s="11"/>
      <c r="B138" s="75"/>
      <c r="C138" s="73"/>
      <c r="D138" s="5" t="str">
        <f>IFERROR(VLOOKUP(B138,'Base Produtos'!C:I,2,FALSE),"-")</f>
        <v>-</v>
      </c>
      <c r="E138" s="9" t="str">
        <f>IFERROR(VLOOKUP(B138,'Base Produtos'!C:I,5,FALSE),"-")</f>
        <v>-</v>
      </c>
      <c r="F138" s="82" t="str">
        <f>IFERROR(VLOOKUP(B138,'Base Produtos'!C:I,3,FALSE),"-")</f>
        <v>-</v>
      </c>
      <c r="G138" s="6" t="str">
        <f>IFERROR(VLOOKUP(B138,'Base Produtos'!C:I,4,FALSE),"-")</f>
        <v>-</v>
      </c>
      <c r="H138" s="7" t="str">
        <f t="shared" si="3"/>
        <v>-</v>
      </c>
      <c r="I138" s="8" t="str">
        <f t="shared" si="4"/>
        <v>-</v>
      </c>
      <c r="J138" s="38" t="str">
        <f t="shared" si="5"/>
        <v>-</v>
      </c>
      <c r="K138" s="9" t="str">
        <f>IFERROR(VLOOKUP(B138,'Base Produtos'!C:I,7,FALSE),"-")</f>
        <v>-</v>
      </c>
      <c r="L138" s="10" t="str">
        <f>IFERROR(VLOOKUP(B138,'Base Produtos'!C:I,6,FALSE),"-")</f>
        <v>-</v>
      </c>
      <c r="N138" s="63" t="str">
        <f>IFERROR(VLOOKUP(B138,'Base Produtos'!C:J,8,FALSE),"-")</f>
        <v>-</v>
      </c>
      <c r="O138" s="33" t="str">
        <f>IFERROR((VLOOKUP(B138,'Base Produtos'!#REF!,8,FALSE)*H138),"-")</f>
        <v>-</v>
      </c>
      <c r="P138" s="33" t="str">
        <f>IFERROR(IF(VLOOKUP(B138,'Base Produtos'!#REF!,9,FALSE)="SIM",H138,0),"-")</f>
        <v>-</v>
      </c>
    </row>
    <row r="139" spans="1:16" ht="15" customHeight="1" x14ac:dyDescent="0.2">
      <c r="A139" s="11"/>
      <c r="B139" s="75"/>
      <c r="C139" s="73"/>
      <c r="D139" s="5" t="str">
        <f>IFERROR(VLOOKUP(B139,'Base Produtos'!C:I,2,FALSE),"-")</f>
        <v>-</v>
      </c>
      <c r="E139" s="9" t="str">
        <f>IFERROR(VLOOKUP(B139,'Base Produtos'!C:I,5,FALSE),"-")</f>
        <v>-</v>
      </c>
      <c r="F139" s="82" t="str">
        <f>IFERROR(VLOOKUP(B139,'Base Produtos'!C:I,3,FALSE),"-")</f>
        <v>-</v>
      </c>
      <c r="G139" s="6" t="str">
        <f>IFERROR(VLOOKUP(B139,'Base Produtos'!C:I,4,FALSE),"-")</f>
        <v>-</v>
      </c>
      <c r="H139" s="7" t="str">
        <f t="shared" si="3"/>
        <v>-</v>
      </c>
      <c r="I139" s="8" t="str">
        <f t="shared" si="4"/>
        <v>-</v>
      </c>
      <c r="J139" s="38" t="str">
        <f t="shared" si="5"/>
        <v>-</v>
      </c>
      <c r="K139" s="9" t="str">
        <f>IFERROR(VLOOKUP(B139,'Base Produtos'!C:I,7,FALSE),"-")</f>
        <v>-</v>
      </c>
      <c r="L139" s="10" t="str">
        <f>IFERROR(VLOOKUP(B139,'Base Produtos'!C:I,6,FALSE),"-")</f>
        <v>-</v>
      </c>
      <c r="N139" s="63" t="str">
        <f>IFERROR(VLOOKUP(B139,'Base Produtos'!C:J,8,FALSE),"-")</f>
        <v>-</v>
      </c>
      <c r="O139" s="33" t="str">
        <f>IFERROR((VLOOKUP(B139,'Base Produtos'!#REF!,8,FALSE)*H139),"-")</f>
        <v>-</v>
      </c>
      <c r="P139" s="33" t="str">
        <f>IFERROR(IF(VLOOKUP(B139,'Base Produtos'!#REF!,9,FALSE)="SIM",H139,0),"-")</f>
        <v>-</v>
      </c>
    </row>
    <row r="140" spans="1:16" ht="15" customHeight="1" x14ac:dyDescent="0.2">
      <c r="A140" s="11"/>
      <c r="B140" s="75"/>
      <c r="C140" s="73"/>
      <c r="D140" s="5" t="str">
        <f>IFERROR(VLOOKUP(B140,'Base Produtos'!C:I,2,FALSE),"-")</f>
        <v>-</v>
      </c>
      <c r="E140" s="9" t="str">
        <f>IFERROR(VLOOKUP(B140,'Base Produtos'!C:I,5,FALSE),"-")</f>
        <v>-</v>
      </c>
      <c r="F140" s="82" t="str">
        <f>IFERROR(VLOOKUP(B140,'Base Produtos'!C:I,3,FALSE),"-")</f>
        <v>-</v>
      </c>
      <c r="G140" s="6" t="str">
        <f>IFERROR(VLOOKUP(B140,'Base Produtos'!C:I,4,FALSE),"-")</f>
        <v>-</v>
      </c>
      <c r="H140" s="7" t="str">
        <f t="shared" si="3"/>
        <v>-</v>
      </c>
      <c r="I140" s="8" t="str">
        <f t="shared" si="4"/>
        <v>-</v>
      </c>
      <c r="J140" s="38" t="str">
        <f t="shared" si="5"/>
        <v>-</v>
      </c>
      <c r="K140" s="9" t="str">
        <f>IFERROR(VLOOKUP(B140,'Base Produtos'!C:I,7,FALSE),"-")</f>
        <v>-</v>
      </c>
      <c r="L140" s="10" t="str">
        <f>IFERROR(VLOOKUP(B140,'Base Produtos'!C:I,6,FALSE),"-")</f>
        <v>-</v>
      </c>
      <c r="N140" s="63" t="str">
        <f>IFERROR(VLOOKUP(B140,'Base Produtos'!C:J,8,FALSE),"-")</f>
        <v>-</v>
      </c>
      <c r="O140" s="33" t="str">
        <f>IFERROR((VLOOKUP(B140,'Base Produtos'!#REF!,8,FALSE)*H140),"-")</f>
        <v>-</v>
      </c>
      <c r="P140" s="33" t="str">
        <f>IFERROR(IF(VLOOKUP(B140,'Base Produtos'!#REF!,9,FALSE)="SIM",H140,0),"-")</f>
        <v>-</v>
      </c>
    </row>
    <row r="141" spans="1:16" ht="15" customHeight="1" x14ac:dyDescent="0.2">
      <c r="A141" s="11"/>
      <c r="B141" s="75"/>
      <c r="C141" s="73"/>
      <c r="D141" s="5" t="str">
        <f>IFERROR(VLOOKUP(B141,'Base Produtos'!C:I,2,FALSE),"-")</f>
        <v>-</v>
      </c>
      <c r="E141" s="9" t="str">
        <f>IFERROR(VLOOKUP(B141,'Base Produtos'!C:I,5,FALSE),"-")</f>
        <v>-</v>
      </c>
      <c r="F141" s="82" t="str">
        <f>IFERROR(VLOOKUP(B141,'Base Produtos'!C:I,3,FALSE),"-")</f>
        <v>-</v>
      </c>
      <c r="G141" s="6" t="str">
        <f>IFERROR(VLOOKUP(B141,'Base Produtos'!C:I,4,FALSE),"-")</f>
        <v>-</v>
      </c>
      <c r="H141" s="7" t="str">
        <f t="shared" ref="H141:H204" si="6">IFERROR(G141*C141,"-")</f>
        <v>-</v>
      </c>
      <c r="I141" s="8" t="str">
        <f t="shared" ref="I141:I204" si="7">IFERROR(H141+(H141*F141),"-")</f>
        <v>-</v>
      </c>
      <c r="J141" s="38" t="str">
        <f t="shared" ref="J141:J204" si="8">IFERROR((((I141/C141)*$L$8)/E141),"-")</f>
        <v>-</v>
      </c>
      <c r="K141" s="9" t="str">
        <f>IFERROR(VLOOKUP(B141,'Base Produtos'!C:I,7,FALSE),"-")</f>
        <v>-</v>
      </c>
      <c r="L141" s="10" t="str">
        <f>IFERROR(VLOOKUP(B141,'Base Produtos'!C:I,6,FALSE),"-")</f>
        <v>-</v>
      </c>
      <c r="N141" s="63" t="str">
        <f>IFERROR(VLOOKUP(B141,'Base Produtos'!C:J,8,FALSE),"-")</f>
        <v>-</v>
      </c>
      <c r="O141" s="33" t="str">
        <f>IFERROR((VLOOKUP(B141,'Base Produtos'!#REF!,8,FALSE)*H141),"-")</f>
        <v>-</v>
      </c>
      <c r="P141" s="33" t="str">
        <f>IFERROR(IF(VLOOKUP(B141,'Base Produtos'!#REF!,9,FALSE)="SIM",H141,0),"-")</f>
        <v>-</v>
      </c>
    </row>
    <row r="142" spans="1:16" ht="15" customHeight="1" x14ac:dyDescent="0.2">
      <c r="A142" s="11"/>
      <c r="B142" s="75"/>
      <c r="C142" s="73"/>
      <c r="D142" s="5" t="str">
        <f>IFERROR(VLOOKUP(B142,'Base Produtos'!C:I,2,FALSE),"-")</f>
        <v>-</v>
      </c>
      <c r="E142" s="9" t="str">
        <f>IFERROR(VLOOKUP(B142,'Base Produtos'!C:I,5,FALSE),"-")</f>
        <v>-</v>
      </c>
      <c r="F142" s="82" t="str">
        <f>IFERROR(VLOOKUP(B142,'Base Produtos'!C:I,3,FALSE),"-")</f>
        <v>-</v>
      </c>
      <c r="G142" s="6" t="str">
        <f>IFERROR(VLOOKUP(B142,'Base Produtos'!C:I,4,FALSE),"-")</f>
        <v>-</v>
      </c>
      <c r="H142" s="7" t="str">
        <f t="shared" si="6"/>
        <v>-</v>
      </c>
      <c r="I142" s="8" t="str">
        <f t="shared" si="7"/>
        <v>-</v>
      </c>
      <c r="J142" s="38" t="str">
        <f t="shared" si="8"/>
        <v>-</v>
      </c>
      <c r="K142" s="9" t="str">
        <f>IFERROR(VLOOKUP(B142,'Base Produtos'!C:I,7,FALSE),"-")</f>
        <v>-</v>
      </c>
      <c r="L142" s="10" t="str">
        <f>IFERROR(VLOOKUP(B142,'Base Produtos'!C:I,6,FALSE),"-")</f>
        <v>-</v>
      </c>
      <c r="N142" s="63" t="str">
        <f>IFERROR(VLOOKUP(B142,'Base Produtos'!C:J,8,FALSE),"-")</f>
        <v>-</v>
      </c>
      <c r="O142" s="33" t="str">
        <f>IFERROR((VLOOKUP(B142,'Base Produtos'!#REF!,8,FALSE)*H142),"-")</f>
        <v>-</v>
      </c>
      <c r="P142" s="33" t="str">
        <f>IFERROR(IF(VLOOKUP(B142,'Base Produtos'!#REF!,9,FALSE)="SIM",H142,0),"-")</f>
        <v>-</v>
      </c>
    </row>
    <row r="143" spans="1:16" ht="15" customHeight="1" x14ac:dyDescent="0.2">
      <c r="A143" s="11"/>
      <c r="B143" s="75"/>
      <c r="C143" s="73"/>
      <c r="D143" s="5" t="str">
        <f>IFERROR(VLOOKUP(B143,'Base Produtos'!C:I,2,FALSE),"-")</f>
        <v>-</v>
      </c>
      <c r="E143" s="9" t="str">
        <f>IFERROR(VLOOKUP(B143,'Base Produtos'!C:I,5,FALSE),"-")</f>
        <v>-</v>
      </c>
      <c r="F143" s="82" t="str">
        <f>IFERROR(VLOOKUP(B143,'Base Produtos'!C:I,3,FALSE),"-")</f>
        <v>-</v>
      </c>
      <c r="G143" s="6" t="str">
        <f>IFERROR(VLOOKUP(B143,'Base Produtos'!C:I,4,FALSE),"-")</f>
        <v>-</v>
      </c>
      <c r="H143" s="7" t="str">
        <f t="shared" si="6"/>
        <v>-</v>
      </c>
      <c r="I143" s="8" t="str">
        <f t="shared" si="7"/>
        <v>-</v>
      </c>
      <c r="J143" s="38" t="str">
        <f t="shared" si="8"/>
        <v>-</v>
      </c>
      <c r="K143" s="9" t="str">
        <f>IFERROR(VLOOKUP(B143,'Base Produtos'!C:I,7,FALSE),"-")</f>
        <v>-</v>
      </c>
      <c r="L143" s="10" t="str">
        <f>IFERROR(VLOOKUP(B143,'Base Produtos'!C:I,6,FALSE),"-")</f>
        <v>-</v>
      </c>
      <c r="N143" s="63" t="str">
        <f>IFERROR(VLOOKUP(B143,'Base Produtos'!C:J,8,FALSE),"-")</f>
        <v>-</v>
      </c>
      <c r="O143" s="33" t="str">
        <f>IFERROR((VLOOKUP(B143,'Base Produtos'!#REF!,8,FALSE)*H143),"-")</f>
        <v>-</v>
      </c>
      <c r="P143" s="33" t="str">
        <f>IFERROR(IF(VLOOKUP(B143,'Base Produtos'!#REF!,9,FALSE)="SIM",H143,0),"-")</f>
        <v>-</v>
      </c>
    </row>
    <row r="144" spans="1:16" ht="15" customHeight="1" x14ac:dyDescent="0.2">
      <c r="A144" s="11"/>
      <c r="B144" s="75"/>
      <c r="C144" s="73"/>
      <c r="D144" s="5" t="str">
        <f>IFERROR(VLOOKUP(B144,'Base Produtos'!C:I,2,FALSE),"-")</f>
        <v>-</v>
      </c>
      <c r="E144" s="9" t="str">
        <f>IFERROR(VLOOKUP(B144,'Base Produtos'!C:I,5,FALSE),"-")</f>
        <v>-</v>
      </c>
      <c r="F144" s="82" t="str">
        <f>IFERROR(VLOOKUP(B144,'Base Produtos'!C:I,3,FALSE),"-")</f>
        <v>-</v>
      </c>
      <c r="G144" s="6" t="str">
        <f>IFERROR(VLOOKUP(B144,'Base Produtos'!C:I,4,FALSE),"-")</f>
        <v>-</v>
      </c>
      <c r="H144" s="7" t="str">
        <f t="shared" si="6"/>
        <v>-</v>
      </c>
      <c r="I144" s="8" t="str">
        <f t="shared" si="7"/>
        <v>-</v>
      </c>
      <c r="J144" s="38" t="str">
        <f t="shared" si="8"/>
        <v>-</v>
      </c>
      <c r="K144" s="9" t="str">
        <f>IFERROR(VLOOKUP(B144,'Base Produtos'!C:I,7,FALSE),"-")</f>
        <v>-</v>
      </c>
      <c r="L144" s="10" t="str">
        <f>IFERROR(VLOOKUP(B144,'Base Produtos'!C:I,6,FALSE),"-")</f>
        <v>-</v>
      </c>
      <c r="N144" s="63" t="str">
        <f>IFERROR(VLOOKUP(B144,'Base Produtos'!C:J,8,FALSE),"-")</f>
        <v>-</v>
      </c>
      <c r="O144" s="33" t="str">
        <f>IFERROR((VLOOKUP(B144,'Base Produtos'!#REF!,8,FALSE)*H144),"-")</f>
        <v>-</v>
      </c>
      <c r="P144" s="33" t="str">
        <f>IFERROR(IF(VLOOKUP(B144,'Base Produtos'!#REF!,9,FALSE)="SIM",H144,0),"-")</f>
        <v>-</v>
      </c>
    </row>
    <row r="145" spans="1:16" ht="15" customHeight="1" x14ac:dyDescent="0.2">
      <c r="A145" s="11"/>
      <c r="B145" s="75"/>
      <c r="C145" s="73"/>
      <c r="D145" s="5" t="str">
        <f>IFERROR(VLOOKUP(B145,'Base Produtos'!C:I,2,FALSE),"-")</f>
        <v>-</v>
      </c>
      <c r="E145" s="9" t="str">
        <f>IFERROR(VLOOKUP(B145,'Base Produtos'!C:I,5,FALSE),"-")</f>
        <v>-</v>
      </c>
      <c r="F145" s="82" t="str">
        <f>IFERROR(VLOOKUP(B145,'Base Produtos'!C:I,3,FALSE),"-")</f>
        <v>-</v>
      </c>
      <c r="G145" s="6" t="str">
        <f>IFERROR(VLOOKUP(B145,'Base Produtos'!C:I,4,FALSE),"-")</f>
        <v>-</v>
      </c>
      <c r="H145" s="7" t="str">
        <f t="shared" si="6"/>
        <v>-</v>
      </c>
      <c r="I145" s="8" t="str">
        <f t="shared" si="7"/>
        <v>-</v>
      </c>
      <c r="J145" s="38" t="str">
        <f t="shared" si="8"/>
        <v>-</v>
      </c>
      <c r="K145" s="9" t="str">
        <f>IFERROR(VLOOKUP(B145,'Base Produtos'!C:I,7,FALSE),"-")</f>
        <v>-</v>
      </c>
      <c r="L145" s="10" t="str">
        <f>IFERROR(VLOOKUP(B145,'Base Produtos'!C:I,6,FALSE),"-")</f>
        <v>-</v>
      </c>
      <c r="N145" s="63" t="str">
        <f>IFERROR(VLOOKUP(B145,'Base Produtos'!C:J,8,FALSE),"-")</f>
        <v>-</v>
      </c>
      <c r="O145" s="33" t="str">
        <f>IFERROR((VLOOKUP(B145,'Base Produtos'!#REF!,8,FALSE)*H145),"-")</f>
        <v>-</v>
      </c>
      <c r="P145" s="33" t="str">
        <f>IFERROR(IF(VLOOKUP(B145,'Base Produtos'!#REF!,9,FALSE)="SIM",H145,0),"-")</f>
        <v>-</v>
      </c>
    </row>
    <row r="146" spans="1:16" ht="15" customHeight="1" x14ac:dyDescent="0.2">
      <c r="A146" s="11"/>
      <c r="B146" s="75"/>
      <c r="C146" s="73"/>
      <c r="D146" s="5" t="str">
        <f>IFERROR(VLOOKUP(B146,'Base Produtos'!C:I,2,FALSE),"-")</f>
        <v>-</v>
      </c>
      <c r="E146" s="9" t="str">
        <f>IFERROR(VLOOKUP(B146,'Base Produtos'!C:I,5,FALSE),"-")</f>
        <v>-</v>
      </c>
      <c r="F146" s="82" t="str">
        <f>IFERROR(VLOOKUP(B146,'Base Produtos'!C:I,3,FALSE),"-")</f>
        <v>-</v>
      </c>
      <c r="G146" s="6" t="str">
        <f>IFERROR(VLOOKUP(B146,'Base Produtos'!C:I,4,FALSE),"-")</f>
        <v>-</v>
      </c>
      <c r="H146" s="7" t="str">
        <f t="shared" si="6"/>
        <v>-</v>
      </c>
      <c r="I146" s="8" t="str">
        <f t="shared" si="7"/>
        <v>-</v>
      </c>
      <c r="J146" s="38" t="str">
        <f t="shared" si="8"/>
        <v>-</v>
      </c>
      <c r="K146" s="9" t="str">
        <f>IFERROR(VLOOKUP(B146,'Base Produtos'!C:I,7,FALSE),"-")</f>
        <v>-</v>
      </c>
      <c r="L146" s="10" t="str">
        <f>IFERROR(VLOOKUP(B146,'Base Produtos'!C:I,6,FALSE),"-")</f>
        <v>-</v>
      </c>
      <c r="N146" s="63" t="str">
        <f>IFERROR(VLOOKUP(B146,'Base Produtos'!C:J,8,FALSE),"-")</f>
        <v>-</v>
      </c>
      <c r="O146" s="33" t="str">
        <f>IFERROR((VLOOKUP(B146,'Base Produtos'!#REF!,8,FALSE)*H146),"-")</f>
        <v>-</v>
      </c>
      <c r="P146" s="33" t="str">
        <f>IFERROR(IF(VLOOKUP(B146,'Base Produtos'!#REF!,9,FALSE)="SIM",H146,0),"-")</f>
        <v>-</v>
      </c>
    </row>
    <row r="147" spans="1:16" ht="15" customHeight="1" x14ac:dyDescent="0.2">
      <c r="A147" s="11"/>
      <c r="B147" s="75"/>
      <c r="C147" s="73"/>
      <c r="D147" s="5" t="str">
        <f>IFERROR(VLOOKUP(B147,'Base Produtos'!C:I,2,FALSE),"-")</f>
        <v>-</v>
      </c>
      <c r="E147" s="9" t="str">
        <f>IFERROR(VLOOKUP(B147,'Base Produtos'!C:I,5,FALSE),"-")</f>
        <v>-</v>
      </c>
      <c r="F147" s="82" t="str">
        <f>IFERROR(VLOOKUP(B147,'Base Produtos'!C:I,3,FALSE),"-")</f>
        <v>-</v>
      </c>
      <c r="G147" s="6" t="str">
        <f>IFERROR(VLOOKUP(B147,'Base Produtos'!C:I,4,FALSE),"-")</f>
        <v>-</v>
      </c>
      <c r="H147" s="7" t="str">
        <f t="shared" si="6"/>
        <v>-</v>
      </c>
      <c r="I147" s="8" t="str">
        <f t="shared" si="7"/>
        <v>-</v>
      </c>
      <c r="J147" s="38" t="str">
        <f t="shared" si="8"/>
        <v>-</v>
      </c>
      <c r="K147" s="9" t="str">
        <f>IFERROR(VLOOKUP(B147,'Base Produtos'!C:I,7,FALSE),"-")</f>
        <v>-</v>
      </c>
      <c r="L147" s="10" t="str">
        <f>IFERROR(VLOOKUP(B147,'Base Produtos'!C:I,6,FALSE),"-")</f>
        <v>-</v>
      </c>
      <c r="N147" s="63" t="str">
        <f>IFERROR(VLOOKUP(B147,'Base Produtos'!C:J,8,FALSE),"-")</f>
        <v>-</v>
      </c>
      <c r="O147" s="33" t="str">
        <f>IFERROR((VLOOKUP(B147,'Base Produtos'!#REF!,8,FALSE)*H147),"-")</f>
        <v>-</v>
      </c>
      <c r="P147" s="33" t="str">
        <f>IFERROR(IF(VLOOKUP(B147,'Base Produtos'!#REF!,9,FALSE)="SIM",H147,0),"-")</f>
        <v>-</v>
      </c>
    </row>
    <row r="148" spans="1:16" ht="15" customHeight="1" x14ac:dyDescent="0.2">
      <c r="A148" s="11"/>
      <c r="B148" s="75"/>
      <c r="C148" s="73"/>
      <c r="D148" s="5" t="str">
        <f>IFERROR(VLOOKUP(B148,'Base Produtos'!C:I,2,FALSE),"-")</f>
        <v>-</v>
      </c>
      <c r="E148" s="9" t="str">
        <f>IFERROR(VLOOKUP(B148,'Base Produtos'!C:I,5,FALSE),"-")</f>
        <v>-</v>
      </c>
      <c r="F148" s="82" t="str">
        <f>IFERROR(VLOOKUP(B148,'Base Produtos'!C:I,3,FALSE),"-")</f>
        <v>-</v>
      </c>
      <c r="G148" s="6" t="str">
        <f>IFERROR(VLOOKUP(B148,'Base Produtos'!C:I,4,FALSE),"-")</f>
        <v>-</v>
      </c>
      <c r="H148" s="7" t="str">
        <f t="shared" si="6"/>
        <v>-</v>
      </c>
      <c r="I148" s="8" t="str">
        <f t="shared" si="7"/>
        <v>-</v>
      </c>
      <c r="J148" s="38" t="str">
        <f t="shared" si="8"/>
        <v>-</v>
      </c>
      <c r="K148" s="9" t="str">
        <f>IFERROR(VLOOKUP(B148,'Base Produtos'!C:I,7,FALSE),"-")</f>
        <v>-</v>
      </c>
      <c r="L148" s="10" t="str">
        <f>IFERROR(VLOOKUP(B148,'Base Produtos'!C:I,6,FALSE),"-")</f>
        <v>-</v>
      </c>
      <c r="N148" s="63" t="str">
        <f>IFERROR(VLOOKUP(B148,'Base Produtos'!C:J,8,FALSE),"-")</f>
        <v>-</v>
      </c>
      <c r="O148" s="33" t="str">
        <f>IFERROR((VLOOKUP(B148,'Base Produtos'!#REF!,8,FALSE)*H148),"-")</f>
        <v>-</v>
      </c>
      <c r="P148" s="33" t="str">
        <f>IFERROR(IF(VLOOKUP(B148,'Base Produtos'!#REF!,9,FALSE)="SIM",H148,0),"-")</f>
        <v>-</v>
      </c>
    </row>
    <row r="149" spans="1:16" ht="15" customHeight="1" x14ac:dyDescent="0.2">
      <c r="A149" s="11"/>
      <c r="B149" s="75"/>
      <c r="C149" s="73"/>
      <c r="D149" s="5" t="str">
        <f>IFERROR(VLOOKUP(B149,'Base Produtos'!C:I,2,FALSE),"-")</f>
        <v>-</v>
      </c>
      <c r="E149" s="9" t="str">
        <f>IFERROR(VLOOKUP(B149,'Base Produtos'!C:I,5,FALSE),"-")</f>
        <v>-</v>
      </c>
      <c r="F149" s="82" t="str">
        <f>IFERROR(VLOOKUP(B149,'Base Produtos'!C:I,3,FALSE),"-")</f>
        <v>-</v>
      </c>
      <c r="G149" s="6" t="str">
        <f>IFERROR(VLOOKUP(B149,'Base Produtos'!C:I,4,FALSE),"-")</f>
        <v>-</v>
      </c>
      <c r="H149" s="7" t="str">
        <f t="shared" si="6"/>
        <v>-</v>
      </c>
      <c r="I149" s="8" t="str">
        <f t="shared" si="7"/>
        <v>-</v>
      </c>
      <c r="J149" s="38" t="str">
        <f t="shared" si="8"/>
        <v>-</v>
      </c>
      <c r="K149" s="9" t="str">
        <f>IFERROR(VLOOKUP(B149,'Base Produtos'!C:I,7,FALSE),"-")</f>
        <v>-</v>
      </c>
      <c r="L149" s="10" t="str">
        <f>IFERROR(VLOOKUP(B149,'Base Produtos'!C:I,6,FALSE),"-")</f>
        <v>-</v>
      </c>
      <c r="N149" s="63" t="str">
        <f>IFERROR(VLOOKUP(B149,'Base Produtos'!C:J,8,FALSE),"-")</f>
        <v>-</v>
      </c>
      <c r="O149" s="33" t="str">
        <f>IFERROR((VLOOKUP(B149,'Base Produtos'!#REF!,8,FALSE)*H149),"-")</f>
        <v>-</v>
      </c>
      <c r="P149" s="33" t="str">
        <f>IFERROR(IF(VLOOKUP(B149,'Base Produtos'!#REF!,9,FALSE)="SIM",H149,0),"-")</f>
        <v>-</v>
      </c>
    </row>
    <row r="150" spans="1:16" ht="15" customHeight="1" x14ac:dyDescent="0.2">
      <c r="A150" s="11"/>
      <c r="B150" s="75"/>
      <c r="C150" s="73"/>
      <c r="D150" s="5" t="str">
        <f>IFERROR(VLOOKUP(B150,'Base Produtos'!C:I,2,FALSE),"-")</f>
        <v>-</v>
      </c>
      <c r="E150" s="9" t="str">
        <f>IFERROR(VLOOKUP(B150,'Base Produtos'!C:I,5,FALSE),"-")</f>
        <v>-</v>
      </c>
      <c r="F150" s="82" t="str">
        <f>IFERROR(VLOOKUP(B150,'Base Produtos'!C:I,3,FALSE),"-")</f>
        <v>-</v>
      </c>
      <c r="G150" s="6" t="str">
        <f>IFERROR(VLOOKUP(B150,'Base Produtos'!C:I,4,FALSE),"-")</f>
        <v>-</v>
      </c>
      <c r="H150" s="7" t="str">
        <f t="shared" si="6"/>
        <v>-</v>
      </c>
      <c r="I150" s="8" t="str">
        <f t="shared" si="7"/>
        <v>-</v>
      </c>
      <c r="J150" s="38" t="str">
        <f t="shared" si="8"/>
        <v>-</v>
      </c>
      <c r="K150" s="9" t="str">
        <f>IFERROR(VLOOKUP(B150,'Base Produtos'!C:I,7,FALSE),"-")</f>
        <v>-</v>
      </c>
      <c r="L150" s="10" t="str">
        <f>IFERROR(VLOOKUP(B150,'Base Produtos'!C:I,6,FALSE),"-")</f>
        <v>-</v>
      </c>
      <c r="N150" s="63" t="str">
        <f>IFERROR(VLOOKUP(B150,'Base Produtos'!C:J,8,FALSE),"-")</f>
        <v>-</v>
      </c>
      <c r="O150" s="33" t="str">
        <f>IFERROR((VLOOKUP(B150,'Base Produtos'!#REF!,8,FALSE)*H150),"-")</f>
        <v>-</v>
      </c>
      <c r="P150" s="33" t="str">
        <f>IFERROR(IF(VLOOKUP(B150,'Base Produtos'!#REF!,9,FALSE)="SIM",H150,0),"-")</f>
        <v>-</v>
      </c>
    </row>
    <row r="151" spans="1:16" ht="15" customHeight="1" x14ac:dyDescent="0.2">
      <c r="A151" s="11"/>
      <c r="B151" s="75"/>
      <c r="C151" s="73"/>
      <c r="D151" s="5" t="str">
        <f>IFERROR(VLOOKUP(B151,'Base Produtos'!C:I,2,FALSE),"-")</f>
        <v>-</v>
      </c>
      <c r="E151" s="9" t="str">
        <f>IFERROR(VLOOKUP(B151,'Base Produtos'!C:I,5,FALSE),"-")</f>
        <v>-</v>
      </c>
      <c r="F151" s="82" t="str">
        <f>IFERROR(VLOOKUP(B151,'Base Produtos'!C:I,3,FALSE),"-")</f>
        <v>-</v>
      </c>
      <c r="G151" s="6" t="str">
        <f>IFERROR(VLOOKUP(B151,'Base Produtos'!C:I,4,FALSE),"-")</f>
        <v>-</v>
      </c>
      <c r="H151" s="7" t="str">
        <f t="shared" si="6"/>
        <v>-</v>
      </c>
      <c r="I151" s="8" t="str">
        <f t="shared" si="7"/>
        <v>-</v>
      </c>
      <c r="J151" s="38" t="str">
        <f t="shared" si="8"/>
        <v>-</v>
      </c>
      <c r="K151" s="9" t="str">
        <f>IFERROR(VLOOKUP(B151,'Base Produtos'!C:I,7,FALSE),"-")</f>
        <v>-</v>
      </c>
      <c r="L151" s="10" t="str">
        <f>IFERROR(VLOOKUP(B151,'Base Produtos'!C:I,6,FALSE),"-")</f>
        <v>-</v>
      </c>
      <c r="N151" s="63" t="str">
        <f>IFERROR(VLOOKUP(B151,'Base Produtos'!C:J,8,FALSE),"-")</f>
        <v>-</v>
      </c>
      <c r="O151" s="33" t="str">
        <f>IFERROR((VLOOKUP(B151,'Base Produtos'!#REF!,8,FALSE)*H151),"-")</f>
        <v>-</v>
      </c>
      <c r="P151" s="33" t="str">
        <f>IFERROR(IF(VLOOKUP(B151,'Base Produtos'!#REF!,9,FALSE)="SIM",H151,0),"-")</f>
        <v>-</v>
      </c>
    </row>
    <row r="152" spans="1:16" ht="15" customHeight="1" x14ac:dyDescent="0.2">
      <c r="A152" s="11"/>
      <c r="B152" s="75"/>
      <c r="C152" s="73"/>
      <c r="D152" s="5" t="str">
        <f>IFERROR(VLOOKUP(B152,'Base Produtos'!C:I,2,FALSE),"-")</f>
        <v>-</v>
      </c>
      <c r="E152" s="9" t="str">
        <f>IFERROR(VLOOKUP(B152,'Base Produtos'!C:I,5,FALSE),"-")</f>
        <v>-</v>
      </c>
      <c r="F152" s="82" t="str">
        <f>IFERROR(VLOOKUP(B152,'Base Produtos'!C:I,3,FALSE),"-")</f>
        <v>-</v>
      </c>
      <c r="G152" s="6" t="str">
        <f>IFERROR(VLOOKUP(B152,'Base Produtos'!C:I,4,FALSE),"-")</f>
        <v>-</v>
      </c>
      <c r="H152" s="7" t="str">
        <f t="shared" si="6"/>
        <v>-</v>
      </c>
      <c r="I152" s="8" t="str">
        <f t="shared" si="7"/>
        <v>-</v>
      </c>
      <c r="J152" s="38" t="str">
        <f t="shared" si="8"/>
        <v>-</v>
      </c>
      <c r="K152" s="9" t="str">
        <f>IFERROR(VLOOKUP(B152,'Base Produtos'!C:I,7,FALSE),"-")</f>
        <v>-</v>
      </c>
      <c r="L152" s="10" t="str">
        <f>IFERROR(VLOOKUP(B152,'Base Produtos'!C:I,6,FALSE),"-")</f>
        <v>-</v>
      </c>
      <c r="N152" s="63" t="str">
        <f>IFERROR(VLOOKUP(B152,'Base Produtos'!C:J,8,FALSE),"-")</f>
        <v>-</v>
      </c>
      <c r="O152" s="33" t="str">
        <f>IFERROR((VLOOKUP(B152,'Base Produtos'!#REF!,8,FALSE)*H152),"-")</f>
        <v>-</v>
      </c>
      <c r="P152" s="33" t="str">
        <f>IFERROR(IF(VLOOKUP(B152,'Base Produtos'!#REF!,9,FALSE)="SIM",H152,0),"-")</f>
        <v>-</v>
      </c>
    </row>
    <row r="153" spans="1:16" ht="15" customHeight="1" x14ac:dyDescent="0.2">
      <c r="A153" s="11"/>
      <c r="B153" s="75"/>
      <c r="C153" s="73"/>
      <c r="D153" s="5" t="str">
        <f>IFERROR(VLOOKUP(B153,'Base Produtos'!C:I,2,FALSE),"-")</f>
        <v>-</v>
      </c>
      <c r="E153" s="9" t="str">
        <f>IFERROR(VLOOKUP(B153,'Base Produtos'!C:I,5,FALSE),"-")</f>
        <v>-</v>
      </c>
      <c r="F153" s="82" t="str">
        <f>IFERROR(VLOOKUP(B153,'Base Produtos'!C:I,3,FALSE),"-")</f>
        <v>-</v>
      </c>
      <c r="G153" s="6" t="str">
        <f>IFERROR(VLOOKUP(B153,'Base Produtos'!C:I,4,FALSE),"-")</f>
        <v>-</v>
      </c>
      <c r="H153" s="7" t="str">
        <f t="shared" si="6"/>
        <v>-</v>
      </c>
      <c r="I153" s="8" t="str">
        <f t="shared" si="7"/>
        <v>-</v>
      </c>
      <c r="J153" s="38" t="str">
        <f t="shared" si="8"/>
        <v>-</v>
      </c>
      <c r="K153" s="9" t="str">
        <f>IFERROR(VLOOKUP(B153,'Base Produtos'!C:I,7,FALSE),"-")</f>
        <v>-</v>
      </c>
      <c r="L153" s="10" t="str">
        <f>IFERROR(VLOOKUP(B153,'Base Produtos'!C:I,6,FALSE),"-")</f>
        <v>-</v>
      </c>
      <c r="N153" s="63" t="str">
        <f>IFERROR(VLOOKUP(B153,'Base Produtos'!C:J,8,FALSE),"-")</f>
        <v>-</v>
      </c>
      <c r="O153" s="33" t="str">
        <f>IFERROR((VLOOKUP(B153,'Base Produtos'!#REF!,8,FALSE)*H153),"-")</f>
        <v>-</v>
      </c>
      <c r="P153" s="33" t="str">
        <f>IFERROR(IF(VLOOKUP(B153,'Base Produtos'!#REF!,9,FALSE)="SIM",H153,0),"-")</f>
        <v>-</v>
      </c>
    </row>
    <row r="154" spans="1:16" ht="15" customHeight="1" x14ac:dyDescent="0.2">
      <c r="A154" s="11"/>
      <c r="B154" s="75"/>
      <c r="C154" s="73"/>
      <c r="D154" s="5" t="str">
        <f>IFERROR(VLOOKUP(B154,'Base Produtos'!C:I,2,FALSE),"-")</f>
        <v>-</v>
      </c>
      <c r="E154" s="9" t="str">
        <f>IFERROR(VLOOKUP(B154,'Base Produtos'!C:I,5,FALSE),"-")</f>
        <v>-</v>
      </c>
      <c r="F154" s="82" t="str">
        <f>IFERROR(VLOOKUP(B154,'Base Produtos'!C:I,3,FALSE),"-")</f>
        <v>-</v>
      </c>
      <c r="G154" s="6" t="str">
        <f>IFERROR(VLOOKUP(B154,'Base Produtos'!C:I,4,FALSE),"-")</f>
        <v>-</v>
      </c>
      <c r="H154" s="7" t="str">
        <f t="shared" si="6"/>
        <v>-</v>
      </c>
      <c r="I154" s="8" t="str">
        <f t="shared" si="7"/>
        <v>-</v>
      </c>
      <c r="J154" s="38" t="str">
        <f t="shared" si="8"/>
        <v>-</v>
      </c>
      <c r="K154" s="9" t="str">
        <f>IFERROR(VLOOKUP(B154,'Base Produtos'!C:I,7,FALSE),"-")</f>
        <v>-</v>
      </c>
      <c r="L154" s="10" t="str">
        <f>IFERROR(VLOOKUP(B154,'Base Produtos'!C:I,6,FALSE),"-")</f>
        <v>-</v>
      </c>
      <c r="N154" s="63" t="str">
        <f>IFERROR(VLOOKUP(B154,'Base Produtos'!C:J,8,FALSE),"-")</f>
        <v>-</v>
      </c>
      <c r="O154" s="33" t="str">
        <f>IFERROR((VLOOKUP(B154,'Base Produtos'!#REF!,8,FALSE)*H154),"-")</f>
        <v>-</v>
      </c>
      <c r="P154" s="33" t="str">
        <f>IFERROR(IF(VLOOKUP(B154,'Base Produtos'!#REF!,9,FALSE)="SIM",H154,0),"-")</f>
        <v>-</v>
      </c>
    </row>
    <row r="155" spans="1:16" ht="15" customHeight="1" x14ac:dyDescent="0.2">
      <c r="A155" s="11"/>
      <c r="B155" s="75"/>
      <c r="C155" s="73"/>
      <c r="D155" s="5" t="str">
        <f>IFERROR(VLOOKUP(B155,'Base Produtos'!C:I,2,FALSE),"-")</f>
        <v>-</v>
      </c>
      <c r="E155" s="9" t="str">
        <f>IFERROR(VLOOKUP(B155,'Base Produtos'!C:I,5,FALSE),"-")</f>
        <v>-</v>
      </c>
      <c r="F155" s="82" t="str">
        <f>IFERROR(VLOOKUP(B155,'Base Produtos'!C:I,3,FALSE),"-")</f>
        <v>-</v>
      </c>
      <c r="G155" s="6" t="str">
        <f>IFERROR(VLOOKUP(B155,'Base Produtos'!C:I,4,FALSE),"-")</f>
        <v>-</v>
      </c>
      <c r="H155" s="7" t="str">
        <f t="shared" si="6"/>
        <v>-</v>
      </c>
      <c r="I155" s="8" t="str">
        <f t="shared" si="7"/>
        <v>-</v>
      </c>
      <c r="J155" s="38" t="str">
        <f t="shared" si="8"/>
        <v>-</v>
      </c>
      <c r="K155" s="9" t="str">
        <f>IFERROR(VLOOKUP(B155,'Base Produtos'!C:I,7,FALSE),"-")</f>
        <v>-</v>
      </c>
      <c r="L155" s="10" t="str">
        <f>IFERROR(VLOOKUP(B155,'Base Produtos'!C:I,6,FALSE),"-")</f>
        <v>-</v>
      </c>
      <c r="N155" s="63" t="str">
        <f>IFERROR(VLOOKUP(B155,'Base Produtos'!C:J,8,FALSE),"-")</f>
        <v>-</v>
      </c>
      <c r="O155" s="33" t="str">
        <f>IFERROR((VLOOKUP(B155,'Base Produtos'!#REF!,8,FALSE)*H155),"-")</f>
        <v>-</v>
      </c>
      <c r="P155" s="33" t="str">
        <f>IFERROR(IF(VLOOKUP(B155,'Base Produtos'!#REF!,9,FALSE)="SIM",H155,0),"-")</f>
        <v>-</v>
      </c>
    </row>
    <row r="156" spans="1:16" ht="15" customHeight="1" x14ac:dyDescent="0.2">
      <c r="A156" s="11"/>
      <c r="B156" s="75"/>
      <c r="C156" s="73"/>
      <c r="D156" s="5" t="str">
        <f>IFERROR(VLOOKUP(B156,'Base Produtos'!C:I,2,FALSE),"-")</f>
        <v>-</v>
      </c>
      <c r="E156" s="9" t="str">
        <f>IFERROR(VLOOKUP(B156,'Base Produtos'!C:I,5,FALSE),"-")</f>
        <v>-</v>
      </c>
      <c r="F156" s="82" t="str">
        <f>IFERROR(VLOOKUP(B156,'Base Produtos'!C:I,3,FALSE),"-")</f>
        <v>-</v>
      </c>
      <c r="G156" s="6" t="str">
        <f>IFERROR(VLOOKUP(B156,'Base Produtos'!C:I,4,FALSE),"-")</f>
        <v>-</v>
      </c>
      <c r="H156" s="7" t="str">
        <f t="shared" si="6"/>
        <v>-</v>
      </c>
      <c r="I156" s="8" t="str">
        <f t="shared" si="7"/>
        <v>-</v>
      </c>
      <c r="J156" s="38" t="str">
        <f t="shared" si="8"/>
        <v>-</v>
      </c>
      <c r="K156" s="9" t="str">
        <f>IFERROR(VLOOKUP(B156,'Base Produtos'!C:I,7,FALSE),"-")</f>
        <v>-</v>
      </c>
      <c r="L156" s="10" t="str">
        <f>IFERROR(VLOOKUP(B156,'Base Produtos'!C:I,6,FALSE),"-")</f>
        <v>-</v>
      </c>
      <c r="N156" s="63" t="str">
        <f>IFERROR(VLOOKUP(B156,'Base Produtos'!C:J,8,FALSE),"-")</f>
        <v>-</v>
      </c>
      <c r="O156" s="33" t="str">
        <f>IFERROR((VLOOKUP(B156,'Base Produtos'!#REF!,8,FALSE)*H156),"-")</f>
        <v>-</v>
      </c>
      <c r="P156" s="33" t="str">
        <f>IFERROR(IF(VLOOKUP(B156,'Base Produtos'!#REF!,9,FALSE)="SIM",H156,0),"-")</f>
        <v>-</v>
      </c>
    </row>
    <row r="157" spans="1:16" ht="15" customHeight="1" x14ac:dyDescent="0.2">
      <c r="A157" s="11"/>
      <c r="B157" s="75"/>
      <c r="C157" s="73"/>
      <c r="D157" s="5" t="str">
        <f>IFERROR(VLOOKUP(B157,'Base Produtos'!C:I,2,FALSE),"-")</f>
        <v>-</v>
      </c>
      <c r="E157" s="9" t="str">
        <f>IFERROR(VLOOKUP(B157,'Base Produtos'!C:I,5,FALSE),"-")</f>
        <v>-</v>
      </c>
      <c r="F157" s="82" t="str">
        <f>IFERROR(VLOOKUP(B157,'Base Produtos'!C:I,3,FALSE),"-")</f>
        <v>-</v>
      </c>
      <c r="G157" s="6" t="str">
        <f>IFERROR(VLOOKUP(B157,'Base Produtos'!C:I,4,FALSE),"-")</f>
        <v>-</v>
      </c>
      <c r="H157" s="7" t="str">
        <f t="shared" si="6"/>
        <v>-</v>
      </c>
      <c r="I157" s="8" t="str">
        <f t="shared" si="7"/>
        <v>-</v>
      </c>
      <c r="J157" s="38" t="str">
        <f t="shared" si="8"/>
        <v>-</v>
      </c>
      <c r="K157" s="9" t="str">
        <f>IFERROR(VLOOKUP(B157,'Base Produtos'!C:I,7,FALSE),"-")</f>
        <v>-</v>
      </c>
      <c r="L157" s="10" t="str">
        <f>IFERROR(VLOOKUP(B157,'Base Produtos'!C:I,6,FALSE),"-")</f>
        <v>-</v>
      </c>
      <c r="N157" s="63" t="str">
        <f>IFERROR(VLOOKUP(B157,'Base Produtos'!C:J,8,FALSE),"-")</f>
        <v>-</v>
      </c>
      <c r="O157" s="33" t="str">
        <f>IFERROR((VLOOKUP(B157,'Base Produtos'!#REF!,8,FALSE)*H157),"-")</f>
        <v>-</v>
      </c>
      <c r="P157" s="33" t="str">
        <f>IFERROR(IF(VLOOKUP(B157,'Base Produtos'!#REF!,9,FALSE)="SIM",H157,0),"-")</f>
        <v>-</v>
      </c>
    </row>
    <row r="158" spans="1:16" ht="15" customHeight="1" x14ac:dyDescent="0.2">
      <c r="A158" s="11"/>
      <c r="B158" s="75"/>
      <c r="C158" s="73"/>
      <c r="D158" s="5" t="str">
        <f>IFERROR(VLOOKUP(B158,'Base Produtos'!C:I,2,FALSE),"-")</f>
        <v>-</v>
      </c>
      <c r="E158" s="9" t="str">
        <f>IFERROR(VLOOKUP(B158,'Base Produtos'!C:I,5,FALSE),"-")</f>
        <v>-</v>
      </c>
      <c r="F158" s="82" t="str">
        <f>IFERROR(VLOOKUP(B158,'Base Produtos'!C:I,3,FALSE),"-")</f>
        <v>-</v>
      </c>
      <c r="G158" s="6" t="str">
        <f>IFERROR(VLOOKUP(B158,'Base Produtos'!C:I,4,FALSE),"-")</f>
        <v>-</v>
      </c>
      <c r="H158" s="7" t="str">
        <f t="shared" si="6"/>
        <v>-</v>
      </c>
      <c r="I158" s="8" t="str">
        <f t="shared" si="7"/>
        <v>-</v>
      </c>
      <c r="J158" s="38" t="str">
        <f t="shared" si="8"/>
        <v>-</v>
      </c>
      <c r="K158" s="9" t="str">
        <f>IFERROR(VLOOKUP(B158,'Base Produtos'!C:I,7,FALSE),"-")</f>
        <v>-</v>
      </c>
      <c r="L158" s="10" t="str">
        <f>IFERROR(VLOOKUP(B158,'Base Produtos'!C:I,6,FALSE),"-")</f>
        <v>-</v>
      </c>
      <c r="N158" s="63" t="str">
        <f>IFERROR(VLOOKUP(B158,'Base Produtos'!C:J,8,FALSE),"-")</f>
        <v>-</v>
      </c>
      <c r="O158" s="33" t="str">
        <f>IFERROR((VLOOKUP(B158,'Base Produtos'!#REF!,8,FALSE)*H158),"-")</f>
        <v>-</v>
      </c>
      <c r="P158" s="33" t="str">
        <f>IFERROR(IF(VLOOKUP(B158,'Base Produtos'!#REF!,9,FALSE)="SIM",H158,0),"-")</f>
        <v>-</v>
      </c>
    </row>
    <row r="159" spans="1:16" ht="15" customHeight="1" x14ac:dyDescent="0.2">
      <c r="A159" s="11"/>
      <c r="B159" s="75"/>
      <c r="C159" s="73"/>
      <c r="D159" s="5" t="str">
        <f>IFERROR(VLOOKUP(B159,'Base Produtos'!C:I,2,FALSE),"-")</f>
        <v>-</v>
      </c>
      <c r="E159" s="9" t="str">
        <f>IFERROR(VLOOKUP(B159,'Base Produtos'!C:I,5,FALSE),"-")</f>
        <v>-</v>
      </c>
      <c r="F159" s="82" t="str">
        <f>IFERROR(VLOOKUP(B159,'Base Produtos'!C:I,3,FALSE),"-")</f>
        <v>-</v>
      </c>
      <c r="G159" s="6" t="str">
        <f>IFERROR(VLOOKUP(B159,'Base Produtos'!C:I,4,FALSE),"-")</f>
        <v>-</v>
      </c>
      <c r="H159" s="7" t="str">
        <f t="shared" si="6"/>
        <v>-</v>
      </c>
      <c r="I159" s="8" t="str">
        <f t="shared" si="7"/>
        <v>-</v>
      </c>
      <c r="J159" s="38" t="str">
        <f t="shared" si="8"/>
        <v>-</v>
      </c>
      <c r="K159" s="9" t="str">
        <f>IFERROR(VLOOKUP(B159,'Base Produtos'!C:I,7,FALSE),"-")</f>
        <v>-</v>
      </c>
      <c r="L159" s="10" t="str">
        <f>IFERROR(VLOOKUP(B159,'Base Produtos'!C:I,6,FALSE),"-")</f>
        <v>-</v>
      </c>
      <c r="N159" s="63" t="str">
        <f>IFERROR(VLOOKUP(B159,'Base Produtos'!C:J,8,FALSE),"-")</f>
        <v>-</v>
      </c>
      <c r="O159" s="33" t="str">
        <f>IFERROR((VLOOKUP(B159,'Base Produtos'!#REF!,8,FALSE)*H159),"-")</f>
        <v>-</v>
      </c>
      <c r="P159" s="33" t="str">
        <f>IFERROR(IF(VLOOKUP(B159,'Base Produtos'!#REF!,9,FALSE)="SIM",H159,0),"-")</f>
        <v>-</v>
      </c>
    </row>
    <row r="160" spans="1:16" ht="15" customHeight="1" x14ac:dyDescent="0.2">
      <c r="A160" s="11"/>
      <c r="B160" s="75"/>
      <c r="C160" s="73"/>
      <c r="D160" s="5" t="str">
        <f>IFERROR(VLOOKUP(B160,'Base Produtos'!C:I,2,FALSE),"-")</f>
        <v>-</v>
      </c>
      <c r="E160" s="9" t="str">
        <f>IFERROR(VLOOKUP(B160,'Base Produtos'!C:I,5,FALSE),"-")</f>
        <v>-</v>
      </c>
      <c r="F160" s="82" t="str">
        <f>IFERROR(VLOOKUP(B160,'Base Produtos'!C:I,3,FALSE),"-")</f>
        <v>-</v>
      </c>
      <c r="G160" s="6" t="str">
        <f>IFERROR(VLOOKUP(B160,'Base Produtos'!C:I,4,FALSE),"-")</f>
        <v>-</v>
      </c>
      <c r="H160" s="7" t="str">
        <f t="shared" si="6"/>
        <v>-</v>
      </c>
      <c r="I160" s="8" t="str">
        <f t="shared" si="7"/>
        <v>-</v>
      </c>
      <c r="J160" s="38" t="str">
        <f t="shared" si="8"/>
        <v>-</v>
      </c>
      <c r="K160" s="9" t="str">
        <f>IFERROR(VLOOKUP(B160,'Base Produtos'!C:I,7,FALSE),"-")</f>
        <v>-</v>
      </c>
      <c r="L160" s="10" t="str">
        <f>IFERROR(VLOOKUP(B160,'Base Produtos'!C:I,6,FALSE),"-")</f>
        <v>-</v>
      </c>
      <c r="N160" s="63" t="str">
        <f>IFERROR(VLOOKUP(B160,'Base Produtos'!C:J,8,FALSE),"-")</f>
        <v>-</v>
      </c>
      <c r="O160" s="33" t="str">
        <f>IFERROR((VLOOKUP(B160,'Base Produtos'!#REF!,8,FALSE)*H160),"-")</f>
        <v>-</v>
      </c>
      <c r="P160" s="33" t="str">
        <f>IFERROR(IF(VLOOKUP(B160,'Base Produtos'!#REF!,9,FALSE)="SIM",H160,0),"-")</f>
        <v>-</v>
      </c>
    </row>
    <row r="161" spans="1:16" ht="15" customHeight="1" x14ac:dyDescent="0.2">
      <c r="A161" s="11"/>
      <c r="B161" s="75"/>
      <c r="C161" s="73"/>
      <c r="D161" s="5" t="str">
        <f>IFERROR(VLOOKUP(B161,'Base Produtos'!C:I,2,FALSE),"-")</f>
        <v>-</v>
      </c>
      <c r="E161" s="9" t="str">
        <f>IFERROR(VLOOKUP(B161,'Base Produtos'!C:I,5,FALSE),"-")</f>
        <v>-</v>
      </c>
      <c r="F161" s="82" t="str">
        <f>IFERROR(VLOOKUP(B161,'Base Produtos'!C:I,3,FALSE),"-")</f>
        <v>-</v>
      </c>
      <c r="G161" s="6" t="str">
        <f>IFERROR(VLOOKUP(B161,'Base Produtos'!C:I,4,FALSE),"-")</f>
        <v>-</v>
      </c>
      <c r="H161" s="7" t="str">
        <f t="shared" si="6"/>
        <v>-</v>
      </c>
      <c r="I161" s="8" t="str">
        <f t="shared" si="7"/>
        <v>-</v>
      </c>
      <c r="J161" s="38" t="str">
        <f t="shared" si="8"/>
        <v>-</v>
      </c>
      <c r="K161" s="9" t="str">
        <f>IFERROR(VLOOKUP(B161,'Base Produtos'!C:I,7,FALSE),"-")</f>
        <v>-</v>
      </c>
      <c r="L161" s="10" t="str">
        <f>IFERROR(VLOOKUP(B161,'Base Produtos'!C:I,6,FALSE),"-")</f>
        <v>-</v>
      </c>
      <c r="N161" s="63" t="str">
        <f>IFERROR(VLOOKUP(B161,'Base Produtos'!C:J,8,FALSE),"-")</f>
        <v>-</v>
      </c>
      <c r="O161" s="33" t="str">
        <f>IFERROR((VLOOKUP(B161,'Base Produtos'!#REF!,8,FALSE)*H161),"-")</f>
        <v>-</v>
      </c>
      <c r="P161" s="33" t="str">
        <f>IFERROR(IF(VLOOKUP(B161,'Base Produtos'!#REF!,9,FALSE)="SIM",H161,0),"-")</f>
        <v>-</v>
      </c>
    </row>
    <row r="162" spans="1:16" ht="15" customHeight="1" x14ac:dyDescent="0.2">
      <c r="A162" s="11"/>
      <c r="B162" s="75"/>
      <c r="C162" s="73"/>
      <c r="D162" s="5" t="str">
        <f>IFERROR(VLOOKUP(B162,'Base Produtos'!C:I,2,FALSE),"-")</f>
        <v>-</v>
      </c>
      <c r="E162" s="9" t="str">
        <f>IFERROR(VLOOKUP(B162,'Base Produtos'!C:I,5,FALSE),"-")</f>
        <v>-</v>
      </c>
      <c r="F162" s="82" t="str">
        <f>IFERROR(VLOOKUP(B162,'Base Produtos'!C:I,3,FALSE),"-")</f>
        <v>-</v>
      </c>
      <c r="G162" s="6" t="str">
        <f>IFERROR(VLOOKUP(B162,'Base Produtos'!C:I,4,FALSE),"-")</f>
        <v>-</v>
      </c>
      <c r="H162" s="7" t="str">
        <f t="shared" si="6"/>
        <v>-</v>
      </c>
      <c r="I162" s="8" t="str">
        <f t="shared" si="7"/>
        <v>-</v>
      </c>
      <c r="J162" s="38" t="str">
        <f t="shared" si="8"/>
        <v>-</v>
      </c>
      <c r="K162" s="9" t="str">
        <f>IFERROR(VLOOKUP(B162,'Base Produtos'!C:I,7,FALSE),"-")</f>
        <v>-</v>
      </c>
      <c r="L162" s="10" t="str">
        <f>IFERROR(VLOOKUP(B162,'Base Produtos'!C:I,6,FALSE),"-")</f>
        <v>-</v>
      </c>
      <c r="N162" s="63" t="str">
        <f>IFERROR(VLOOKUP(B162,'Base Produtos'!C:J,8,FALSE),"-")</f>
        <v>-</v>
      </c>
      <c r="O162" s="33" t="str">
        <f>IFERROR((VLOOKUP(B162,'Base Produtos'!#REF!,8,FALSE)*H162),"-")</f>
        <v>-</v>
      </c>
      <c r="P162" s="33" t="str">
        <f>IFERROR(IF(VLOOKUP(B162,'Base Produtos'!#REF!,9,FALSE)="SIM",H162,0),"-")</f>
        <v>-</v>
      </c>
    </row>
    <row r="163" spans="1:16" ht="15" customHeight="1" x14ac:dyDescent="0.2">
      <c r="A163" s="11"/>
      <c r="B163" s="75"/>
      <c r="C163" s="73"/>
      <c r="D163" s="5" t="str">
        <f>IFERROR(VLOOKUP(B163,'Base Produtos'!C:I,2,FALSE),"-")</f>
        <v>-</v>
      </c>
      <c r="E163" s="9" t="str">
        <f>IFERROR(VLOOKUP(B163,'Base Produtos'!C:I,5,FALSE),"-")</f>
        <v>-</v>
      </c>
      <c r="F163" s="82" t="str">
        <f>IFERROR(VLOOKUP(B163,'Base Produtos'!C:I,3,FALSE),"-")</f>
        <v>-</v>
      </c>
      <c r="G163" s="6" t="str">
        <f>IFERROR(VLOOKUP(B163,'Base Produtos'!C:I,4,FALSE),"-")</f>
        <v>-</v>
      </c>
      <c r="H163" s="7" t="str">
        <f t="shared" si="6"/>
        <v>-</v>
      </c>
      <c r="I163" s="8" t="str">
        <f t="shared" si="7"/>
        <v>-</v>
      </c>
      <c r="J163" s="38" t="str">
        <f t="shared" si="8"/>
        <v>-</v>
      </c>
      <c r="K163" s="9" t="str">
        <f>IFERROR(VLOOKUP(B163,'Base Produtos'!C:I,7,FALSE),"-")</f>
        <v>-</v>
      </c>
      <c r="L163" s="10" t="str">
        <f>IFERROR(VLOOKUP(B163,'Base Produtos'!C:I,6,FALSE),"-")</f>
        <v>-</v>
      </c>
      <c r="N163" s="63" t="str">
        <f>IFERROR(VLOOKUP(B163,'Base Produtos'!C:J,8,FALSE),"-")</f>
        <v>-</v>
      </c>
      <c r="O163" s="33" t="str">
        <f>IFERROR((VLOOKUP(B163,'Base Produtos'!#REF!,8,FALSE)*H163),"-")</f>
        <v>-</v>
      </c>
      <c r="P163" s="33" t="str">
        <f>IFERROR(IF(VLOOKUP(B163,'Base Produtos'!#REF!,9,FALSE)="SIM",H163,0),"-")</f>
        <v>-</v>
      </c>
    </row>
    <row r="164" spans="1:16" ht="15" customHeight="1" x14ac:dyDescent="0.2">
      <c r="A164" s="11"/>
      <c r="B164" s="75"/>
      <c r="C164" s="73"/>
      <c r="D164" s="5" t="str">
        <f>IFERROR(VLOOKUP(B164,'Base Produtos'!C:I,2,FALSE),"-")</f>
        <v>-</v>
      </c>
      <c r="E164" s="9" t="str">
        <f>IFERROR(VLOOKUP(B164,'Base Produtos'!C:I,5,FALSE),"-")</f>
        <v>-</v>
      </c>
      <c r="F164" s="82" t="str">
        <f>IFERROR(VLOOKUP(B164,'Base Produtos'!C:I,3,FALSE),"-")</f>
        <v>-</v>
      </c>
      <c r="G164" s="6" t="str">
        <f>IFERROR(VLOOKUP(B164,'Base Produtos'!C:I,4,FALSE),"-")</f>
        <v>-</v>
      </c>
      <c r="H164" s="7" t="str">
        <f t="shared" si="6"/>
        <v>-</v>
      </c>
      <c r="I164" s="8" t="str">
        <f t="shared" si="7"/>
        <v>-</v>
      </c>
      <c r="J164" s="38" t="str">
        <f t="shared" si="8"/>
        <v>-</v>
      </c>
      <c r="K164" s="9" t="str">
        <f>IFERROR(VLOOKUP(B164,'Base Produtos'!C:I,7,FALSE),"-")</f>
        <v>-</v>
      </c>
      <c r="L164" s="10" t="str">
        <f>IFERROR(VLOOKUP(B164,'Base Produtos'!C:I,6,FALSE),"-")</f>
        <v>-</v>
      </c>
      <c r="N164" s="63" t="str">
        <f>IFERROR(VLOOKUP(B164,'Base Produtos'!C:J,8,FALSE),"-")</f>
        <v>-</v>
      </c>
      <c r="O164" s="33" t="str">
        <f>IFERROR((VLOOKUP(B164,'Base Produtos'!#REF!,8,FALSE)*H164),"-")</f>
        <v>-</v>
      </c>
      <c r="P164" s="33" t="str">
        <f>IFERROR(IF(VLOOKUP(B164,'Base Produtos'!#REF!,9,FALSE)="SIM",H164,0),"-")</f>
        <v>-</v>
      </c>
    </row>
    <row r="165" spans="1:16" ht="15" customHeight="1" x14ac:dyDescent="0.2">
      <c r="A165" s="11"/>
      <c r="B165" s="75"/>
      <c r="C165" s="73"/>
      <c r="D165" s="5" t="str">
        <f>IFERROR(VLOOKUP(B165,'Base Produtos'!C:I,2,FALSE),"-")</f>
        <v>-</v>
      </c>
      <c r="E165" s="9" t="str">
        <f>IFERROR(VLOOKUP(B165,'Base Produtos'!C:I,5,FALSE),"-")</f>
        <v>-</v>
      </c>
      <c r="F165" s="82" t="str">
        <f>IFERROR(VLOOKUP(B165,'Base Produtos'!C:I,3,FALSE),"-")</f>
        <v>-</v>
      </c>
      <c r="G165" s="6" t="str">
        <f>IFERROR(VLOOKUP(B165,'Base Produtos'!C:I,4,FALSE),"-")</f>
        <v>-</v>
      </c>
      <c r="H165" s="7" t="str">
        <f t="shared" si="6"/>
        <v>-</v>
      </c>
      <c r="I165" s="8" t="str">
        <f t="shared" si="7"/>
        <v>-</v>
      </c>
      <c r="J165" s="38" t="str">
        <f t="shared" si="8"/>
        <v>-</v>
      </c>
      <c r="K165" s="9" t="str">
        <f>IFERROR(VLOOKUP(B165,'Base Produtos'!C:I,7,FALSE),"-")</f>
        <v>-</v>
      </c>
      <c r="L165" s="10" t="str">
        <f>IFERROR(VLOOKUP(B165,'Base Produtos'!C:I,6,FALSE),"-")</f>
        <v>-</v>
      </c>
      <c r="N165" s="63" t="str">
        <f>IFERROR(VLOOKUP(B165,'Base Produtos'!C:J,8,FALSE),"-")</f>
        <v>-</v>
      </c>
      <c r="O165" s="33" t="str">
        <f>IFERROR((VLOOKUP(B165,'Base Produtos'!#REF!,8,FALSE)*H165),"-")</f>
        <v>-</v>
      </c>
      <c r="P165" s="33" t="str">
        <f>IFERROR(IF(VLOOKUP(B165,'Base Produtos'!#REF!,9,FALSE)="SIM",H165,0),"-")</f>
        <v>-</v>
      </c>
    </row>
    <row r="166" spans="1:16" ht="15" customHeight="1" x14ac:dyDescent="0.2">
      <c r="A166" s="11"/>
      <c r="B166" s="75"/>
      <c r="C166" s="73"/>
      <c r="D166" s="5" t="str">
        <f>IFERROR(VLOOKUP(B166,'Base Produtos'!C:I,2,FALSE),"-")</f>
        <v>-</v>
      </c>
      <c r="E166" s="9" t="str">
        <f>IFERROR(VLOOKUP(B166,'Base Produtos'!C:I,5,FALSE),"-")</f>
        <v>-</v>
      </c>
      <c r="F166" s="82" t="str">
        <f>IFERROR(VLOOKUP(B166,'Base Produtos'!C:I,3,FALSE),"-")</f>
        <v>-</v>
      </c>
      <c r="G166" s="6" t="str">
        <f>IFERROR(VLOOKUP(B166,'Base Produtos'!C:I,4,FALSE),"-")</f>
        <v>-</v>
      </c>
      <c r="H166" s="7" t="str">
        <f t="shared" si="6"/>
        <v>-</v>
      </c>
      <c r="I166" s="8" t="str">
        <f t="shared" si="7"/>
        <v>-</v>
      </c>
      <c r="J166" s="38" t="str">
        <f t="shared" si="8"/>
        <v>-</v>
      </c>
      <c r="K166" s="9" t="str">
        <f>IFERROR(VLOOKUP(B166,'Base Produtos'!C:I,7,FALSE),"-")</f>
        <v>-</v>
      </c>
      <c r="L166" s="10" t="str">
        <f>IFERROR(VLOOKUP(B166,'Base Produtos'!C:I,6,FALSE),"-")</f>
        <v>-</v>
      </c>
      <c r="N166" s="63" t="str">
        <f>IFERROR(VLOOKUP(B166,'Base Produtos'!C:J,8,FALSE),"-")</f>
        <v>-</v>
      </c>
      <c r="O166" s="33" t="str">
        <f>IFERROR((VLOOKUP(B166,'Base Produtos'!#REF!,8,FALSE)*H166),"-")</f>
        <v>-</v>
      </c>
      <c r="P166" s="33" t="str">
        <f>IFERROR(IF(VLOOKUP(B166,'Base Produtos'!#REF!,9,FALSE)="SIM",H166,0),"-")</f>
        <v>-</v>
      </c>
    </row>
    <row r="167" spans="1:16" ht="15" customHeight="1" x14ac:dyDescent="0.2">
      <c r="A167" s="11"/>
      <c r="B167" s="75"/>
      <c r="C167" s="73"/>
      <c r="D167" s="5" t="str">
        <f>IFERROR(VLOOKUP(B167,'Base Produtos'!C:I,2,FALSE),"-")</f>
        <v>-</v>
      </c>
      <c r="E167" s="9" t="str">
        <f>IFERROR(VLOOKUP(B167,'Base Produtos'!C:I,5,FALSE),"-")</f>
        <v>-</v>
      </c>
      <c r="F167" s="82" t="str">
        <f>IFERROR(VLOOKUP(B167,'Base Produtos'!C:I,3,FALSE),"-")</f>
        <v>-</v>
      </c>
      <c r="G167" s="6" t="str">
        <f>IFERROR(VLOOKUP(B167,'Base Produtos'!C:I,4,FALSE),"-")</f>
        <v>-</v>
      </c>
      <c r="H167" s="7" t="str">
        <f t="shared" si="6"/>
        <v>-</v>
      </c>
      <c r="I167" s="8" t="str">
        <f t="shared" si="7"/>
        <v>-</v>
      </c>
      <c r="J167" s="38" t="str">
        <f t="shared" si="8"/>
        <v>-</v>
      </c>
      <c r="K167" s="9" t="str">
        <f>IFERROR(VLOOKUP(B167,'Base Produtos'!C:I,7,FALSE),"-")</f>
        <v>-</v>
      </c>
      <c r="L167" s="10" t="str">
        <f>IFERROR(VLOOKUP(B167,'Base Produtos'!C:I,6,FALSE),"-")</f>
        <v>-</v>
      </c>
      <c r="N167" s="63" t="str">
        <f>IFERROR(VLOOKUP(B167,'Base Produtos'!C:J,8,FALSE),"-")</f>
        <v>-</v>
      </c>
      <c r="O167" s="33" t="str">
        <f>IFERROR((VLOOKUP(B167,'Base Produtos'!#REF!,8,FALSE)*H167),"-")</f>
        <v>-</v>
      </c>
      <c r="P167" s="33" t="str">
        <f>IFERROR(IF(VLOOKUP(B167,'Base Produtos'!#REF!,9,FALSE)="SIM",H167,0),"-")</f>
        <v>-</v>
      </c>
    </row>
    <row r="168" spans="1:16" ht="15" customHeight="1" x14ac:dyDescent="0.2">
      <c r="A168" s="11"/>
      <c r="B168" s="75"/>
      <c r="C168" s="73"/>
      <c r="D168" s="5" t="str">
        <f>IFERROR(VLOOKUP(B168,'Base Produtos'!C:I,2,FALSE),"-")</f>
        <v>-</v>
      </c>
      <c r="E168" s="9" t="str">
        <f>IFERROR(VLOOKUP(B168,'Base Produtos'!C:I,5,FALSE),"-")</f>
        <v>-</v>
      </c>
      <c r="F168" s="82" t="str">
        <f>IFERROR(VLOOKUP(B168,'Base Produtos'!C:I,3,FALSE),"-")</f>
        <v>-</v>
      </c>
      <c r="G168" s="6" t="str">
        <f>IFERROR(VLOOKUP(B168,'Base Produtos'!C:I,4,FALSE),"-")</f>
        <v>-</v>
      </c>
      <c r="H168" s="7" t="str">
        <f t="shared" si="6"/>
        <v>-</v>
      </c>
      <c r="I168" s="8" t="str">
        <f t="shared" si="7"/>
        <v>-</v>
      </c>
      <c r="J168" s="38" t="str">
        <f t="shared" si="8"/>
        <v>-</v>
      </c>
      <c r="K168" s="9" t="str">
        <f>IFERROR(VLOOKUP(B168,'Base Produtos'!C:I,7,FALSE),"-")</f>
        <v>-</v>
      </c>
      <c r="L168" s="10" t="str">
        <f>IFERROR(VLOOKUP(B168,'Base Produtos'!C:I,6,FALSE),"-")</f>
        <v>-</v>
      </c>
      <c r="N168" s="63" t="str">
        <f>IFERROR(VLOOKUP(B168,'Base Produtos'!C:J,8,FALSE),"-")</f>
        <v>-</v>
      </c>
      <c r="O168" s="33" t="str">
        <f>IFERROR((VLOOKUP(B168,'Base Produtos'!#REF!,8,FALSE)*H168),"-")</f>
        <v>-</v>
      </c>
      <c r="P168" s="33" t="str">
        <f>IFERROR(IF(VLOOKUP(B168,'Base Produtos'!#REF!,9,FALSE)="SIM",H168,0),"-")</f>
        <v>-</v>
      </c>
    </row>
    <row r="169" spans="1:16" ht="15" customHeight="1" x14ac:dyDescent="0.2">
      <c r="A169" s="11"/>
      <c r="B169" s="75"/>
      <c r="C169" s="73"/>
      <c r="D169" s="5" t="str">
        <f>IFERROR(VLOOKUP(B169,'Base Produtos'!C:I,2,FALSE),"-")</f>
        <v>-</v>
      </c>
      <c r="E169" s="9" t="str">
        <f>IFERROR(VLOOKUP(B169,'Base Produtos'!C:I,5,FALSE),"-")</f>
        <v>-</v>
      </c>
      <c r="F169" s="82" t="str">
        <f>IFERROR(VLOOKUP(B169,'Base Produtos'!C:I,3,FALSE),"-")</f>
        <v>-</v>
      </c>
      <c r="G169" s="6" t="str">
        <f>IFERROR(VLOOKUP(B169,'Base Produtos'!C:I,4,FALSE),"-")</f>
        <v>-</v>
      </c>
      <c r="H169" s="7" t="str">
        <f t="shared" si="6"/>
        <v>-</v>
      </c>
      <c r="I169" s="8" t="str">
        <f t="shared" si="7"/>
        <v>-</v>
      </c>
      <c r="J169" s="38" t="str">
        <f t="shared" si="8"/>
        <v>-</v>
      </c>
      <c r="K169" s="9" t="str">
        <f>IFERROR(VLOOKUP(B169,'Base Produtos'!C:I,7,FALSE),"-")</f>
        <v>-</v>
      </c>
      <c r="L169" s="10" t="str">
        <f>IFERROR(VLOOKUP(B169,'Base Produtos'!C:I,6,FALSE),"-")</f>
        <v>-</v>
      </c>
      <c r="N169" s="63" t="str">
        <f>IFERROR(VLOOKUP(B169,'Base Produtos'!C:J,8,FALSE),"-")</f>
        <v>-</v>
      </c>
      <c r="O169" s="33" t="str">
        <f>IFERROR((VLOOKUP(B169,'Base Produtos'!#REF!,8,FALSE)*H169),"-")</f>
        <v>-</v>
      </c>
      <c r="P169" s="33" t="str">
        <f>IFERROR(IF(VLOOKUP(B169,'Base Produtos'!#REF!,9,FALSE)="SIM",H169,0),"-")</f>
        <v>-</v>
      </c>
    </row>
    <row r="170" spans="1:16" ht="15" customHeight="1" x14ac:dyDescent="0.2">
      <c r="A170" s="11"/>
      <c r="B170" s="75"/>
      <c r="C170" s="73"/>
      <c r="D170" s="5" t="str">
        <f>IFERROR(VLOOKUP(B170,'Base Produtos'!C:I,2,FALSE),"-")</f>
        <v>-</v>
      </c>
      <c r="E170" s="9" t="str">
        <f>IFERROR(VLOOKUP(B170,'Base Produtos'!C:I,5,FALSE),"-")</f>
        <v>-</v>
      </c>
      <c r="F170" s="82" t="str">
        <f>IFERROR(VLOOKUP(B170,'Base Produtos'!C:I,3,FALSE),"-")</f>
        <v>-</v>
      </c>
      <c r="G170" s="6" t="str">
        <f>IFERROR(VLOOKUP(B170,'Base Produtos'!C:I,4,FALSE),"-")</f>
        <v>-</v>
      </c>
      <c r="H170" s="7" t="str">
        <f t="shared" si="6"/>
        <v>-</v>
      </c>
      <c r="I170" s="8" t="str">
        <f t="shared" si="7"/>
        <v>-</v>
      </c>
      <c r="J170" s="38" t="str">
        <f t="shared" si="8"/>
        <v>-</v>
      </c>
      <c r="K170" s="9" t="str">
        <f>IFERROR(VLOOKUP(B170,'Base Produtos'!C:I,7,FALSE),"-")</f>
        <v>-</v>
      </c>
      <c r="L170" s="10" t="str">
        <f>IFERROR(VLOOKUP(B170,'Base Produtos'!C:I,6,FALSE),"-")</f>
        <v>-</v>
      </c>
      <c r="N170" s="63" t="str">
        <f>IFERROR(VLOOKUP(B170,'Base Produtos'!C:J,8,FALSE),"-")</f>
        <v>-</v>
      </c>
      <c r="O170" s="33" t="str">
        <f>IFERROR((VLOOKUP(B170,'Base Produtos'!#REF!,8,FALSE)*H170),"-")</f>
        <v>-</v>
      </c>
      <c r="P170" s="33" t="str">
        <f>IFERROR(IF(VLOOKUP(B170,'Base Produtos'!#REF!,9,FALSE)="SIM",H170,0),"-")</f>
        <v>-</v>
      </c>
    </row>
    <row r="171" spans="1:16" ht="15" customHeight="1" x14ac:dyDescent="0.2">
      <c r="A171" s="11"/>
      <c r="B171" s="75"/>
      <c r="C171" s="73"/>
      <c r="D171" s="5" t="str">
        <f>IFERROR(VLOOKUP(B171,'Base Produtos'!C:I,2,FALSE),"-")</f>
        <v>-</v>
      </c>
      <c r="E171" s="9" t="str">
        <f>IFERROR(VLOOKUP(B171,'Base Produtos'!C:I,5,FALSE),"-")</f>
        <v>-</v>
      </c>
      <c r="F171" s="82" t="str">
        <f>IFERROR(VLOOKUP(B171,'Base Produtos'!C:I,3,FALSE),"-")</f>
        <v>-</v>
      </c>
      <c r="G171" s="6" t="str">
        <f>IFERROR(VLOOKUP(B171,'Base Produtos'!C:I,4,FALSE),"-")</f>
        <v>-</v>
      </c>
      <c r="H171" s="7" t="str">
        <f t="shared" si="6"/>
        <v>-</v>
      </c>
      <c r="I171" s="8" t="str">
        <f t="shared" si="7"/>
        <v>-</v>
      </c>
      <c r="J171" s="38" t="str">
        <f t="shared" si="8"/>
        <v>-</v>
      </c>
      <c r="K171" s="9" t="str">
        <f>IFERROR(VLOOKUP(B171,'Base Produtos'!C:I,7,FALSE),"-")</f>
        <v>-</v>
      </c>
      <c r="L171" s="10" t="str">
        <f>IFERROR(VLOOKUP(B171,'Base Produtos'!C:I,6,FALSE),"-")</f>
        <v>-</v>
      </c>
      <c r="N171" s="63" t="str">
        <f>IFERROR(VLOOKUP(B171,'Base Produtos'!C:J,8,FALSE),"-")</f>
        <v>-</v>
      </c>
      <c r="O171" s="33" t="str">
        <f>IFERROR((VLOOKUP(B171,'Base Produtos'!#REF!,8,FALSE)*H171),"-")</f>
        <v>-</v>
      </c>
      <c r="P171" s="33" t="str">
        <f>IFERROR(IF(VLOOKUP(B171,'Base Produtos'!#REF!,9,FALSE)="SIM",H171,0),"-")</f>
        <v>-</v>
      </c>
    </row>
    <row r="172" spans="1:16" ht="15" customHeight="1" x14ac:dyDescent="0.2">
      <c r="A172" s="11"/>
      <c r="B172" s="75"/>
      <c r="C172" s="73"/>
      <c r="D172" s="5" t="str">
        <f>IFERROR(VLOOKUP(B172,'Base Produtos'!C:I,2,FALSE),"-")</f>
        <v>-</v>
      </c>
      <c r="E172" s="9" t="str">
        <f>IFERROR(VLOOKUP(B172,'Base Produtos'!C:I,5,FALSE),"-")</f>
        <v>-</v>
      </c>
      <c r="F172" s="82" t="str">
        <f>IFERROR(VLOOKUP(B172,'Base Produtos'!C:I,3,FALSE),"-")</f>
        <v>-</v>
      </c>
      <c r="G172" s="6" t="str">
        <f>IFERROR(VLOOKUP(B172,'Base Produtos'!C:I,4,FALSE),"-")</f>
        <v>-</v>
      </c>
      <c r="H172" s="7" t="str">
        <f t="shared" si="6"/>
        <v>-</v>
      </c>
      <c r="I172" s="8" t="str">
        <f t="shared" si="7"/>
        <v>-</v>
      </c>
      <c r="J172" s="38" t="str">
        <f t="shared" si="8"/>
        <v>-</v>
      </c>
      <c r="K172" s="9" t="str">
        <f>IFERROR(VLOOKUP(B172,'Base Produtos'!C:I,7,FALSE),"-")</f>
        <v>-</v>
      </c>
      <c r="L172" s="10" t="str">
        <f>IFERROR(VLOOKUP(B172,'Base Produtos'!C:I,6,FALSE),"-")</f>
        <v>-</v>
      </c>
      <c r="N172" s="63" t="str">
        <f>IFERROR(VLOOKUP(B172,'Base Produtos'!C:J,8,FALSE),"-")</f>
        <v>-</v>
      </c>
      <c r="O172" s="33" t="str">
        <f>IFERROR((VLOOKUP(B172,'Base Produtos'!#REF!,8,FALSE)*H172),"-")</f>
        <v>-</v>
      </c>
      <c r="P172" s="33" t="str">
        <f>IFERROR(IF(VLOOKUP(B172,'Base Produtos'!#REF!,9,FALSE)="SIM",H172,0),"-")</f>
        <v>-</v>
      </c>
    </row>
    <row r="173" spans="1:16" ht="15" customHeight="1" x14ac:dyDescent="0.2">
      <c r="A173" s="11"/>
      <c r="B173" s="75"/>
      <c r="C173" s="73"/>
      <c r="D173" s="5" t="str">
        <f>IFERROR(VLOOKUP(B173,'Base Produtos'!C:I,2,FALSE),"-")</f>
        <v>-</v>
      </c>
      <c r="E173" s="9" t="str">
        <f>IFERROR(VLOOKUP(B173,'Base Produtos'!C:I,5,FALSE),"-")</f>
        <v>-</v>
      </c>
      <c r="F173" s="82" t="str">
        <f>IFERROR(VLOOKUP(B173,'Base Produtos'!C:I,3,FALSE),"-")</f>
        <v>-</v>
      </c>
      <c r="G173" s="6" t="str">
        <f>IFERROR(VLOOKUP(B173,'Base Produtos'!C:I,4,FALSE),"-")</f>
        <v>-</v>
      </c>
      <c r="H173" s="7" t="str">
        <f t="shared" si="6"/>
        <v>-</v>
      </c>
      <c r="I173" s="8" t="str">
        <f t="shared" si="7"/>
        <v>-</v>
      </c>
      <c r="J173" s="38" t="str">
        <f t="shared" si="8"/>
        <v>-</v>
      </c>
      <c r="K173" s="9" t="str">
        <f>IFERROR(VLOOKUP(B173,'Base Produtos'!C:I,7,FALSE),"-")</f>
        <v>-</v>
      </c>
      <c r="L173" s="10" t="str">
        <f>IFERROR(VLOOKUP(B173,'Base Produtos'!C:I,6,FALSE),"-")</f>
        <v>-</v>
      </c>
      <c r="N173" s="63" t="str">
        <f>IFERROR(VLOOKUP(B173,'Base Produtos'!C:J,8,FALSE),"-")</f>
        <v>-</v>
      </c>
      <c r="O173" s="33" t="str">
        <f>IFERROR((VLOOKUP(B173,'Base Produtos'!#REF!,8,FALSE)*H173),"-")</f>
        <v>-</v>
      </c>
      <c r="P173" s="33" t="str">
        <f>IFERROR(IF(VLOOKUP(B173,'Base Produtos'!#REF!,9,FALSE)="SIM",H173,0),"-")</f>
        <v>-</v>
      </c>
    </row>
    <row r="174" spans="1:16" ht="15" customHeight="1" x14ac:dyDescent="0.2">
      <c r="A174" s="11"/>
      <c r="B174" s="75"/>
      <c r="C174" s="73"/>
      <c r="D174" s="5" t="str">
        <f>IFERROR(VLOOKUP(B174,'Base Produtos'!C:I,2,FALSE),"-")</f>
        <v>-</v>
      </c>
      <c r="E174" s="9" t="str">
        <f>IFERROR(VLOOKUP(B174,'Base Produtos'!C:I,5,FALSE),"-")</f>
        <v>-</v>
      </c>
      <c r="F174" s="82" t="str">
        <f>IFERROR(VLOOKUP(B174,'Base Produtos'!C:I,3,FALSE),"-")</f>
        <v>-</v>
      </c>
      <c r="G174" s="6" t="str">
        <f>IFERROR(VLOOKUP(B174,'Base Produtos'!C:I,4,FALSE),"-")</f>
        <v>-</v>
      </c>
      <c r="H174" s="7" t="str">
        <f t="shared" si="6"/>
        <v>-</v>
      </c>
      <c r="I174" s="8" t="str">
        <f t="shared" si="7"/>
        <v>-</v>
      </c>
      <c r="J174" s="38" t="str">
        <f t="shared" si="8"/>
        <v>-</v>
      </c>
      <c r="K174" s="9" t="str">
        <f>IFERROR(VLOOKUP(B174,'Base Produtos'!C:I,7,FALSE),"-")</f>
        <v>-</v>
      </c>
      <c r="L174" s="10" t="str">
        <f>IFERROR(VLOOKUP(B174,'Base Produtos'!C:I,6,FALSE),"-")</f>
        <v>-</v>
      </c>
      <c r="N174" s="63" t="str">
        <f>IFERROR(VLOOKUP(B174,'Base Produtos'!C:J,8,FALSE),"-")</f>
        <v>-</v>
      </c>
      <c r="O174" s="33" t="str">
        <f>IFERROR((VLOOKUP(B174,'Base Produtos'!#REF!,8,FALSE)*H174),"-")</f>
        <v>-</v>
      </c>
      <c r="P174" s="33" t="str">
        <f>IFERROR(IF(VLOOKUP(B174,'Base Produtos'!#REF!,9,FALSE)="SIM",H174,0),"-")</f>
        <v>-</v>
      </c>
    </row>
    <row r="175" spans="1:16" ht="15" customHeight="1" x14ac:dyDescent="0.2">
      <c r="A175" s="11"/>
      <c r="B175" s="75"/>
      <c r="C175" s="73"/>
      <c r="D175" s="5" t="str">
        <f>IFERROR(VLOOKUP(B175,'Base Produtos'!C:I,2,FALSE),"-")</f>
        <v>-</v>
      </c>
      <c r="E175" s="9" t="str">
        <f>IFERROR(VLOOKUP(B175,'Base Produtos'!C:I,5,FALSE),"-")</f>
        <v>-</v>
      </c>
      <c r="F175" s="82" t="str">
        <f>IFERROR(VLOOKUP(B175,'Base Produtos'!C:I,3,FALSE),"-")</f>
        <v>-</v>
      </c>
      <c r="G175" s="6" t="str">
        <f>IFERROR(VLOOKUP(B175,'Base Produtos'!C:I,4,FALSE),"-")</f>
        <v>-</v>
      </c>
      <c r="H175" s="7" t="str">
        <f t="shared" si="6"/>
        <v>-</v>
      </c>
      <c r="I175" s="8" t="str">
        <f t="shared" si="7"/>
        <v>-</v>
      </c>
      <c r="J175" s="38" t="str">
        <f t="shared" si="8"/>
        <v>-</v>
      </c>
      <c r="K175" s="9" t="str">
        <f>IFERROR(VLOOKUP(B175,'Base Produtos'!C:I,7,FALSE),"-")</f>
        <v>-</v>
      </c>
      <c r="L175" s="10" t="str">
        <f>IFERROR(VLOOKUP(B175,'Base Produtos'!C:I,6,FALSE),"-")</f>
        <v>-</v>
      </c>
      <c r="N175" s="63" t="str">
        <f>IFERROR(VLOOKUP(B175,'Base Produtos'!C:J,8,FALSE),"-")</f>
        <v>-</v>
      </c>
      <c r="O175" s="33" t="str">
        <f>IFERROR((VLOOKUP(B175,'Base Produtos'!#REF!,8,FALSE)*H175),"-")</f>
        <v>-</v>
      </c>
      <c r="P175" s="33" t="str">
        <f>IFERROR(IF(VLOOKUP(B175,'Base Produtos'!#REF!,9,FALSE)="SIM",H175,0),"-")</f>
        <v>-</v>
      </c>
    </row>
    <row r="176" spans="1:16" ht="15" customHeight="1" x14ac:dyDescent="0.2">
      <c r="A176" s="11"/>
      <c r="B176" s="75"/>
      <c r="C176" s="73"/>
      <c r="D176" s="5" t="str">
        <f>IFERROR(VLOOKUP(B176,'Base Produtos'!C:I,2,FALSE),"-")</f>
        <v>-</v>
      </c>
      <c r="E176" s="9" t="str">
        <f>IFERROR(VLOOKUP(B176,'Base Produtos'!C:I,5,FALSE),"-")</f>
        <v>-</v>
      </c>
      <c r="F176" s="82" t="str">
        <f>IFERROR(VLOOKUP(B176,'Base Produtos'!C:I,3,FALSE),"-")</f>
        <v>-</v>
      </c>
      <c r="G176" s="6" t="str">
        <f>IFERROR(VLOOKUP(B176,'Base Produtos'!C:I,4,FALSE),"-")</f>
        <v>-</v>
      </c>
      <c r="H176" s="7" t="str">
        <f t="shared" si="6"/>
        <v>-</v>
      </c>
      <c r="I176" s="8" t="str">
        <f t="shared" si="7"/>
        <v>-</v>
      </c>
      <c r="J176" s="38" t="str">
        <f t="shared" si="8"/>
        <v>-</v>
      </c>
      <c r="K176" s="9" t="str">
        <f>IFERROR(VLOOKUP(B176,'Base Produtos'!C:I,7,FALSE),"-")</f>
        <v>-</v>
      </c>
      <c r="L176" s="10" t="str">
        <f>IFERROR(VLOOKUP(B176,'Base Produtos'!C:I,6,FALSE),"-")</f>
        <v>-</v>
      </c>
      <c r="N176" s="63" t="str">
        <f>IFERROR(VLOOKUP(B176,'Base Produtos'!C:J,8,FALSE),"-")</f>
        <v>-</v>
      </c>
      <c r="O176" s="33" t="str">
        <f>IFERROR((VLOOKUP(B176,'Base Produtos'!#REF!,8,FALSE)*H176),"-")</f>
        <v>-</v>
      </c>
      <c r="P176" s="33" t="str">
        <f>IFERROR(IF(VLOOKUP(B176,'Base Produtos'!#REF!,9,FALSE)="SIM",H176,0),"-")</f>
        <v>-</v>
      </c>
    </row>
    <row r="177" spans="1:16" ht="15" customHeight="1" x14ac:dyDescent="0.2">
      <c r="A177" s="11"/>
      <c r="B177" s="75"/>
      <c r="C177" s="73"/>
      <c r="D177" s="5" t="str">
        <f>IFERROR(VLOOKUP(B177,'Base Produtos'!C:I,2,FALSE),"-")</f>
        <v>-</v>
      </c>
      <c r="E177" s="9" t="str">
        <f>IFERROR(VLOOKUP(B177,'Base Produtos'!C:I,5,FALSE),"-")</f>
        <v>-</v>
      </c>
      <c r="F177" s="82" t="str">
        <f>IFERROR(VLOOKUP(B177,'Base Produtos'!C:I,3,FALSE),"-")</f>
        <v>-</v>
      </c>
      <c r="G177" s="6" t="str">
        <f>IFERROR(VLOOKUP(B177,'Base Produtos'!C:I,4,FALSE),"-")</f>
        <v>-</v>
      </c>
      <c r="H177" s="7" t="str">
        <f t="shared" si="6"/>
        <v>-</v>
      </c>
      <c r="I177" s="8" t="str">
        <f t="shared" si="7"/>
        <v>-</v>
      </c>
      <c r="J177" s="38" t="str">
        <f t="shared" si="8"/>
        <v>-</v>
      </c>
      <c r="K177" s="9" t="str">
        <f>IFERROR(VLOOKUP(B177,'Base Produtos'!C:I,7,FALSE),"-")</f>
        <v>-</v>
      </c>
      <c r="L177" s="10" t="str">
        <f>IFERROR(VLOOKUP(B177,'Base Produtos'!C:I,6,FALSE),"-")</f>
        <v>-</v>
      </c>
      <c r="N177" s="63" t="str">
        <f>IFERROR(VLOOKUP(B177,'Base Produtos'!C:J,8,FALSE),"-")</f>
        <v>-</v>
      </c>
      <c r="O177" s="33" t="str">
        <f>IFERROR((VLOOKUP(B177,'Base Produtos'!#REF!,8,FALSE)*H177),"-")</f>
        <v>-</v>
      </c>
      <c r="P177" s="33" t="str">
        <f>IFERROR(IF(VLOOKUP(B177,'Base Produtos'!#REF!,9,FALSE)="SIM",H177,0),"-")</f>
        <v>-</v>
      </c>
    </row>
    <row r="178" spans="1:16" ht="15" customHeight="1" x14ac:dyDescent="0.2">
      <c r="A178" s="11"/>
      <c r="B178" s="75"/>
      <c r="C178" s="73"/>
      <c r="D178" s="5" t="str">
        <f>IFERROR(VLOOKUP(B178,'Base Produtos'!C:I,2,FALSE),"-")</f>
        <v>-</v>
      </c>
      <c r="E178" s="9" t="str">
        <f>IFERROR(VLOOKUP(B178,'Base Produtos'!C:I,5,FALSE),"-")</f>
        <v>-</v>
      </c>
      <c r="F178" s="82" t="str">
        <f>IFERROR(VLOOKUP(B178,'Base Produtos'!C:I,3,FALSE),"-")</f>
        <v>-</v>
      </c>
      <c r="G178" s="6" t="str">
        <f>IFERROR(VLOOKUP(B178,'Base Produtos'!C:I,4,FALSE),"-")</f>
        <v>-</v>
      </c>
      <c r="H178" s="7" t="str">
        <f t="shared" si="6"/>
        <v>-</v>
      </c>
      <c r="I178" s="8" t="str">
        <f t="shared" si="7"/>
        <v>-</v>
      </c>
      <c r="J178" s="38" t="str">
        <f t="shared" si="8"/>
        <v>-</v>
      </c>
      <c r="K178" s="9" t="str">
        <f>IFERROR(VLOOKUP(B178,'Base Produtos'!C:I,7,FALSE),"-")</f>
        <v>-</v>
      </c>
      <c r="L178" s="10" t="str">
        <f>IFERROR(VLOOKUP(B178,'Base Produtos'!C:I,6,FALSE),"-")</f>
        <v>-</v>
      </c>
      <c r="N178" s="63" t="str">
        <f>IFERROR(VLOOKUP(B178,'Base Produtos'!C:J,8,FALSE),"-")</f>
        <v>-</v>
      </c>
      <c r="O178" s="33" t="str">
        <f>IFERROR((VLOOKUP(B178,'Base Produtos'!#REF!,8,FALSE)*H178),"-")</f>
        <v>-</v>
      </c>
      <c r="P178" s="33" t="str">
        <f>IFERROR(IF(VLOOKUP(B178,'Base Produtos'!#REF!,9,FALSE)="SIM",H178,0),"-")</f>
        <v>-</v>
      </c>
    </row>
    <row r="179" spans="1:16" ht="15" customHeight="1" x14ac:dyDescent="0.2">
      <c r="A179" s="11"/>
      <c r="B179" s="75"/>
      <c r="C179" s="73"/>
      <c r="D179" s="5" t="str">
        <f>IFERROR(VLOOKUP(B179,'Base Produtos'!C:I,2,FALSE),"-")</f>
        <v>-</v>
      </c>
      <c r="E179" s="9" t="str">
        <f>IFERROR(VLOOKUP(B179,'Base Produtos'!C:I,5,FALSE),"-")</f>
        <v>-</v>
      </c>
      <c r="F179" s="82" t="str">
        <f>IFERROR(VLOOKUP(B179,'Base Produtos'!C:I,3,FALSE),"-")</f>
        <v>-</v>
      </c>
      <c r="G179" s="6" t="str">
        <f>IFERROR(VLOOKUP(B179,'Base Produtos'!C:I,4,FALSE),"-")</f>
        <v>-</v>
      </c>
      <c r="H179" s="7" t="str">
        <f t="shared" si="6"/>
        <v>-</v>
      </c>
      <c r="I179" s="8" t="str">
        <f t="shared" si="7"/>
        <v>-</v>
      </c>
      <c r="J179" s="38" t="str">
        <f t="shared" si="8"/>
        <v>-</v>
      </c>
      <c r="K179" s="9" t="str">
        <f>IFERROR(VLOOKUP(B179,'Base Produtos'!C:I,7,FALSE),"-")</f>
        <v>-</v>
      </c>
      <c r="L179" s="10" t="str">
        <f>IFERROR(VLOOKUP(B179,'Base Produtos'!C:I,6,FALSE),"-")</f>
        <v>-</v>
      </c>
      <c r="N179" s="63" t="str">
        <f>IFERROR(VLOOKUP(B179,'Base Produtos'!C:J,8,FALSE),"-")</f>
        <v>-</v>
      </c>
      <c r="O179" s="33" t="str">
        <f>IFERROR((VLOOKUP(B179,'Base Produtos'!#REF!,8,FALSE)*H179),"-")</f>
        <v>-</v>
      </c>
      <c r="P179" s="33" t="str">
        <f>IFERROR(IF(VLOOKUP(B179,'Base Produtos'!#REF!,9,FALSE)="SIM",H179,0),"-")</f>
        <v>-</v>
      </c>
    </row>
    <row r="180" spans="1:16" ht="15" customHeight="1" x14ac:dyDescent="0.2">
      <c r="A180" s="11"/>
      <c r="B180" s="75"/>
      <c r="C180" s="73"/>
      <c r="D180" s="5" t="str">
        <f>IFERROR(VLOOKUP(B180,'Base Produtos'!C:I,2,FALSE),"-")</f>
        <v>-</v>
      </c>
      <c r="E180" s="9" t="str">
        <f>IFERROR(VLOOKUP(B180,'Base Produtos'!C:I,5,FALSE),"-")</f>
        <v>-</v>
      </c>
      <c r="F180" s="82" t="str">
        <f>IFERROR(VLOOKUP(B180,'Base Produtos'!C:I,3,FALSE),"-")</f>
        <v>-</v>
      </c>
      <c r="G180" s="6" t="str">
        <f>IFERROR(VLOOKUP(B180,'Base Produtos'!C:I,4,FALSE),"-")</f>
        <v>-</v>
      </c>
      <c r="H180" s="7" t="str">
        <f t="shared" si="6"/>
        <v>-</v>
      </c>
      <c r="I180" s="8" t="str">
        <f t="shared" si="7"/>
        <v>-</v>
      </c>
      <c r="J180" s="38" t="str">
        <f t="shared" si="8"/>
        <v>-</v>
      </c>
      <c r="K180" s="9" t="str">
        <f>IFERROR(VLOOKUP(B180,'Base Produtos'!C:I,7,FALSE),"-")</f>
        <v>-</v>
      </c>
      <c r="L180" s="10" t="str">
        <f>IFERROR(VLOOKUP(B180,'Base Produtos'!C:I,6,FALSE),"-")</f>
        <v>-</v>
      </c>
      <c r="N180" s="63" t="str">
        <f>IFERROR(VLOOKUP(B180,'Base Produtos'!C:J,8,FALSE),"-")</f>
        <v>-</v>
      </c>
      <c r="O180" s="33" t="str">
        <f>IFERROR((VLOOKUP(B180,'Base Produtos'!#REF!,8,FALSE)*H180),"-")</f>
        <v>-</v>
      </c>
      <c r="P180" s="33" t="str">
        <f>IFERROR(IF(VLOOKUP(B180,'Base Produtos'!#REF!,9,FALSE)="SIM",H180,0),"-")</f>
        <v>-</v>
      </c>
    </row>
    <row r="181" spans="1:16" ht="15" customHeight="1" x14ac:dyDescent="0.2">
      <c r="A181" s="11"/>
      <c r="B181" s="75"/>
      <c r="C181" s="73"/>
      <c r="D181" s="5" t="str">
        <f>IFERROR(VLOOKUP(B181,'Base Produtos'!C:I,2,FALSE),"-")</f>
        <v>-</v>
      </c>
      <c r="E181" s="9" t="str">
        <f>IFERROR(VLOOKUP(B181,'Base Produtos'!C:I,5,FALSE),"-")</f>
        <v>-</v>
      </c>
      <c r="F181" s="82" t="str">
        <f>IFERROR(VLOOKUP(B181,'Base Produtos'!C:I,3,FALSE),"-")</f>
        <v>-</v>
      </c>
      <c r="G181" s="6" t="str">
        <f>IFERROR(VLOOKUP(B181,'Base Produtos'!C:I,4,FALSE),"-")</f>
        <v>-</v>
      </c>
      <c r="H181" s="7" t="str">
        <f t="shared" si="6"/>
        <v>-</v>
      </c>
      <c r="I181" s="8" t="str">
        <f t="shared" si="7"/>
        <v>-</v>
      </c>
      <c r="J181" s="38" t="str">
        <f t="shared" si="8"/>
        <v>-</v>
      </c>
      <c r="K181" s="9" t="str">
        <f>IFERROR(VLOOKUP(B181,'Base Produtos'!C:I,7,FALSE),"-")</f>
        <v>-</v>
      </c>
      <c r="L181" s="10" t="str">
        <f>IFERROR(VLOOKUP(B181,'Base Produtos'!C:I,6,FALSE),"-")</f>
        <v>-</v>
      </c>
      <c r="N181" s="63" t="str">
        <f>IFERROR(VLOOKUP(B181,'Base Produtos'!C:J,8,FALSE),"-")</f>
        <v>-</v>
      </c>
      <c r="O181" s="33" t="str">
        <f>IFERROR((VLOOKUP(B181,'Base Produtos'!#REF!,8,FALSE)*H181),"-")</f>
        <v>-</v>
      </c>
      <c r="P181" s="33" t="str">
        <f>IFERROR(IF(VLOOKUP(B181,'Base Produtos'!#REF!,9,FALSE)="SIM",H181,0),"-")</f>
        <v>-</v>
      </c>
    </row>
    <row r="182" spans="1:16" ht="15" customHeight="1" x14ac:dyDescent="0.2">
      <c r="A182" s="11"/>
      <c r="B182" s="75"/>
      <c r="C182" s="73"/>
      <c r="D182" s="5" t="str">
        <f>IFERROR(VLOOKUP(B182,'Base Produtos'!C:I,2,FALSE),"-")</f>
        <v>-</v>
      </c>
      <c r="E182" s="9" t="str">
        <f>IFERROR(VLOOKUP(B182,'Base Produtos'!C:I,5,FALSE),"-")</f>
        <v>-</v>
      </c>
      <c r="F182" s="82" t="str">
        <f>IFERROR(VLOOKUP(B182,'Base Produtos'!C:I,3,FALSE),"-")</f>
        <v>-</v>
      </c>
      <c r="G182" s="6" t="str">
        <f>IFERROR(VLOOKUP(B182,'Base Produtos'!C:I,4,FALSE),"-")</f>
        <v>-</v>
      </c>
      <c r="H182" s="7" t="str">
        <f t="shared" si="6"/>
        <v>-</v>
      </c>
      <c r="I182" s="8" t="str">
        <f t="shared" si="7"/>
        <v>-</v>
      </c>
      <c r="J182" s="38" t="str">
        <f t="shared" si="8"/>
        <v>-</v>
      </c>
      <c r="K182" s="9" t="str">
        <f>IFERROR(VLOOKUP(B182,'Base Produtos'!C:I,7,FALSE),"-")</f>
        <v>-</v>
      </c>
      <c r="L182" s="10" t="str">
        <f>IFERROR(VLOOKUP(B182,'Base Produtos'!C:I,6,FALSE),"-")</f>
        <v>-</v>
      </c>
      <c r="N182" s="63" t="str">
        <f>IFERROR(VLOOKUP(B182,'Base Produtos'!C:J,8,FALSE),"-")</f>
        <v>-</v>
      </c>
      <c r="O182" s="33" t="str">
        <f>IFERROR((VLOOKUP(B182,'Base Produtos'!#REF!,8,FALSE)*H182),"-")</f>
        <v>-</v>
      </c>
      <c r="P182" s="33" t="str">
        <f>IFERROR(IF(VLOOKUP(B182,'Base Produtos'!#REF!,9,FALSE)="SIM",H182,0),"-")</f>
        <v>-</v>
      </c>
    </row>
    <row r="183" spans="1:16" ht="15" customHeight="1" x14ac:dyDescent="0.2">
      <c r="A183" s="11"/>
      <c r="B183" s="75"/>
      <c r="C183" s="73"/>
      <c r="D183" s="5" t="str">
        <f>IFERROR(VLOOKUP(B183,'Base Produtos'!C:I,2,FALSE),"-")</f>
        <v>-</v>
      </c>
      <c r="E183" s="9" t="str">
        <f>IFERROR(VLOOKUP(B183,'Base Produtos'!C:I,5,FALSE),"-")</f>
        <v>-</v>
      </c>
      <c r="F183" s="82" t="str">
        <f>IFERROR(VLOOKUP(B183,'Base Produtos'!C:I,3,FALSE),"-")</f>
        <v>-</v>
      </c>
      <c r="G183" s="6" t="str">
        <f>IFERROR(VLOOKUP(B183,'Base Produtos'!C:I,4,FALSE),"-")</f>
        <v>-</v>
      </c>
      <c r="H183" s="7" t="str">
        <f t="shared" si="6"/>
        <v>-</v>
      </c>
      <c r="I183" s="8" t="str">
        <f t="shared" si="7"/>
        <v>-</v>
      </c>
      <c r="J183" s="38" t="str">
        <f t="shared" si="8"/>
        <v>-</v>
      </c>
      <c r="K183" s="9" t="str">
        <f>IFERROR(VLOOKUP(B183,'Base Produtos'!C:I,7,FALSE),"-")</f>
        <v>-</v>
      </c>
      <c r="L183" s="10" t="str">
        <f>IFERROR(VLOOKUP(B183,'Base Produtos'!C:I,6,FALSE),"-")</f>
        <v>-</v>
      </c>
      <c r="N183" s="63" t="str">
        <f>IFERROR(VLOOKUP(B183,'Base Produtos'!C:J,8,FALSE),"-")</f>
        <v>-</v>
      </c>
      <c r="O183" s="33" t="str">
        <f>IFERROR((VLOOKUP(B183,'Base Produtos'!#REF!,8,FALSE)*H183),"-")</f>
        <v>-</v>
      </c>
      <c r="P183" s="33" t="str">
        <f>IFERROR(IF(VLOOKUP(B183,'Base Produtos'!#REF!,9,FALSE)="SIM",H183,0),"-")</f>
        <v>-</v>
      </c>
    </row>
    <row r="184" spans="1:16" ht="15" customHeight="1" x14ac:dyDescent="0.2">
      <c r="A184" s="11"/>
      <c r="B184" s="75"/>
      <c r="C184" s="73"/>
      <c r="D184" s="5" t="str">
        <f>IFERROR(VLOOKUP(B184,'Base Produtos'!C:I,2,FALSE),"-")</f>
        <v>-</v>
      </c>
      <c r="E184" s="9" t="str">
        <f>IFERROR(VLOOKUP(B184,'Base Produtos'!C:I,5,FALSE),"-")</f>
        <v>-</v>
      </c>
      <c r="F184" s="82" t="str">
        <f>IFERROR(VLOOKUP(B184,'Base Produtos'!C:I,3,FALSE),"-")</f>
        <v>-</v>
      </c>
      <c r="G184" s="6" t="str">
        <f>IFERROR(VLOOKUP(B184,'Base Produtos'!C:I,4,FALSE),"-")</f>
        <v>-</v>
      </c>
      <c r="H184" s="7" t="str">
        <f t="shared" si="6"/>
        <v>-</v>
      </c>
      <c r="I184" s="8" t="str">
        <f t="shared" si="7"/>
        <v>-</v>
      </c>
      <c r="J184" s="38" t="str">
        <f t="shared" si="8"/>
        <v>-</v>
      </c>
      <c r="K184" s="9" t="str">
        <f>IFERROR(VLOOKUP(B184,'Base Produtos'!C:I,7,FALSE),"-")</f>
        <v>-</v>
      </c>
      <c r="L184" s="10" t="str">
        <f>IFERROR(VLOOKUP(B184,'Base Produtos'!C:I,6,FALSE),"-")</f>
        <v>-</v>
      </c>
      <c r="N184" s="63" t="str">
        <f>IFERROR(VLOOKUP(B184,'Base Produtos'!C:J,8,FALSE),"-")</f>
        <v>-</v>
      </c>
      <c r="O184" s="33" t="str">
        <f>IFERROR((VLOOKUP(B184,'Base Produtos'!#REF!,8,FALSE)*H184),"-")</f>
        <v>-</v>
      </c>
      <c r="P184" s="33" t="str">
        <f>IFERROR(IF(VLOOKUP(B184,'Base Produtos'!#REF!,9,FALSE)="SIM",H184,0),"-")</f>
        <v>-</v>
      </c>
    </row>
    <row r="185" spans="1:16" ht="15" customHeight="1" x14ac:dyDescent="0.2">
      <c r="A185" s="11"/>
      <c r="B185" s="75"/>
      <c r="C185" s="73"/>
      <c r="D185" s="5" t="str">
        <f>IFERROR(VLOOKUP(B185,'Base Produtos'!C:I,2,FALSE),"-")</f>
        <v>-</v>
      </c>
      <c r="E185" s="9" t="str">
        <f>IFERROR(VLOOKUP(B185,'Base Produtos'!C:I,5,FALSE),"-")</f>
        <v>-</v>
      </c>
      <c r="F185" s="82" t="str">
        <f>IFERROR(VLOOKUP(B185,'Base Produtos'!C:I,3,FALSE),"-")</f>
        <v>-</v>
      </c>
      <c r="G185" s="6" t="str">
        <f>IFERROR(VLOOKUP(B185,'Base Produtos'!C:I,4,FALSE),"-")</f>
        <v>-</v>
      </c>
      <c r="H185" s="7" t="str">
        <f t="shared" si="6"/>
        <v>-</v>
      </c>
      <c r="I185" s="8" t="str">
        <f t="shared" si="7"/>
        <v>-</v>
      </c>
      <c r="J185" s="38" t="str">
        <f t="shared" si="8"/>
        <v>-</v>
      </c>
      <c r="K185" s="9" t="str">
        <f>IFERROR(VLOOKUP(B185,'Base Produtos'!C:I,7,FALSE),"-")</f>
        <v>-</v>
      </c>
      <c r="L185" s="10" t="str">
        <f>IFERROR(VLOOKUP(B185,'Base Produtos'!C:I,6,FALSE),"-")</f>
        <v>-</v>
      </c>
      <c r="N185" s="63" t="str">
        <f>IFERROR(VLOOKUP(B185,'Base Produtos'!C:J,8,FALSE),"-")</f>
        <v>-</v>
      </c>
      <c r="O185" s="33" t="str">
        <f>IFERROR((VLOOKUP(B185,'Base Produtos'!#REF!,8,FALSE)*H185),"-")</f>
        <v>-</v>
      </c>
      <c r="P185" s="33" t="str">
        <f>IFERROR(IF(VLOOKUP(B185,'Base Produtos'!#REF!,9,FALSE)="SIM",H185,0),"-")</f>
        <v>-</v>
      </c>
    </row>
    <row r="186" spans="1:16" ht="15" customHeight="1" x14ac:dyDescent="0.2">
      <c r="A186" s="11"/>
      <c r="B186" s="75"/>
      <c r="C186" s="73"/>
      <c r="D186" s="5" t="str">
        <f>IFERROR(VLOOKUP(B186,'Base Produtos'!C:I,2,FALSE),"-")</f>
        <v>-</v>
      </c>
      <c r="E186" s="9" t="str">
        <f>IFERROR(VLOOKUP(B186,'Base Produtos'!C:I,5,FALSE),"-")</f>
        <v>-</v>
      </c>
      <c r="F186" s="82" t="str">
        <f>IFERROR(VLOOKUP(B186,'Base Produtos'!C:I,3,FALSE),"-")</f>
        <v>-</v>
      </c>
      <c r="G186" s="6" t="str">
        <f>IFERROR(VLOOKUP(B186,'Base Produtos'!C:I,4,FALSE),"-")</f>
        <v>-</v>
      </c>
      <c r="H186" s="7" t="str">
        <f t="shared" si="6"/>
        <v>-</v>
      </c>
      <c r="I186" s="8" t="str">
        <f t="shared" si="7"/>
        <v>-</v>
      </c>
      <c r="J186" s="38" t="str">
        <f t="shared" si="8"/>
        <v>-</v>
      </c>
      <c r="K186" s="9" t="str">
        <f>IFERROR(VLOOKUP(B186,'Base Produtos'!C:I,7,FALSE),"-")</f>
        <v>-</v>
      </c>
      <c r="L186" s="10" t="str">
        <f>IFERROR(VLOOKUP(B186,'Base Produtos'!C:I,6,FALSE),"-")</f>
        <v>-</v>
      </c>
      <c r="N186" s="63" t="str">
        <f>IFERROR(VLOOKUP(B186,'Base Produtos'!C:J,8,FALSE),"-")</f>
        <v>-</v>
      </c>
      <c r="O186" s="33" t="str">
        <f>IFERROR((VLOOKUP(B186,'Base Produtos'!#REF!,8,FALSE)*H186),"-")</f>
        <v>-</v>
      </c>
      <c r="P186" s="33" t="str">
        <f>IFERROR(IF(VLOOKUP(B186,'Base Produtos'!#REF!,9,FALSE)="SIM",H186,0),"-")</f>
        <v>-</v>
      </c>
    </row>
    <row r="187" spans="1:16" ht="15" customHeight="1" x14ac:dyDescent="0.2">
      <c r="A187" s="11"/>
      <c r="B187" s="75"/>
      <c r="C187" s="73"/>
      <c r="D187" s="5" t="str">
        <f>IFERROR(VLOOKUP(B187,'Base Produtos'!C:I,2,FALSE),"-")</f>
        <v>-</v>
      </c>
      <c r="E187" s="9" t="str">
        <f>IFERROR(VLOOKUP(B187,'Base Produtos'!C:I,5,FALSE),"-")</f>
        <v>-</v>
      </c>
      <c r="F187" s="82" t="str">
        <f>IFERROR(VLOOKUP(B187,'Base Produtos'!C:I,3,FALSE),"-")</f>
        <v>-</v>
      </c>
      <c r="G187" s="6" t="str">
        <f>IFERROR(VLOOKUP(B187,'Base Produtos'!C:I,4,FALSE),"-")</f>
        <v>-</v>
      </c>
      <c r="H187" s="7" t="str">
        <f t="shared" si="6"/>
        <v>-</v>
      </c>
      <c r="I187" s="8" t="str">
        <f t="shared" si="7"/>
        <v>-</v>
      </c>
      <c r="J187" s="38" t="str">
        <f t="shared" si="8"/>
        <v>-</v>
      </c>
      <c r="K187" s="9" t="str">
        <f>IFERROR(VLOOKUP(B187,'Base Produtos'!C:I,7,FALSE),"-")</f>
        <v>-</v>
      </c>
      <c r="L187" s="10" t="str">
        <f>IFERROR(VLOOKUP(B187,'Base Produtos'!C:I,6,FALSE),"-")</f>
        <v>-</v>
      </c>
      <c r="N187" s="63" t="str">
        <f>IFERROR(VLOOKUP(B187,'Base Produtos'!C:J,8,FALSE),"-")</f>
        <v>-</v>
      </c>
      <c r="O187" s="33" t="str">
        <f>IFERROR((VLOOKUP(B187,'Base Produtos'!#REF!,8,FALSE)*H187),"-")</f>
        <v>-</v>
      </c>
      <c r="P187" s="33" t="str">
        <f>IFERROR(IF(VLOOKUP(B187,'Base Produtos'!#REF!,9,FALSE)="SIM",H187,0),"-")</f>
        <v>-</v>
      </c>
    </row>
    <row r="188" spans="1:16" ht="15" customHeight="1" x14ac:dyDescent="0.2">
      <c r="A188" s="11"/>
      <c r="B188" s="75"/>
      <c r="C188" s="73"/>
      <c r="D188" s="5" t="str">
        <f>IFERROR(VLOOKUP(B188,'Base Produtos'!C:I,2,FALSE),"-")</f>
        <v>-</v>
      </c>
      <c r="E188" s="9" t="str">
        <f>IFERROR(VLOOKUP(B188,'Base Produtos'!C:I,5,FALSE),"-")</f>
        <v>-</v>
      </c>
      <c r="F188" s="82" t="str">
        <f>IFERROR(VLOOKUP(B188,'Base Produtos'!C:I,3,FALSE),"-")</f>
        <v>-</v>
      </c>
      <c r="G188" s="6" t="str">
        <f>IFERROR(VLOOKUP(B188,'Base Produtos'!C:I,4,FALSE),"-")</f>
        <v>-</v>
      </c>
      <c r="H188" s="7" t="str">
        <f t="shared" si="6"/>
        <v>-</v>
      </c>
      <c r="I188" s="8" t="str">
        <f t="shared" si="7"/>
        <v>-</v>
      </c>
      <c r="J188" s="38" t="str">
        <f t="shared" si="8"/>
        <v>-</v>
      </c>
      <c r="K188" s="9" t="str">
        <f>IFERROR(VLOOKUP(B188,'Base Produtos'!C:I,7,FALSE),"-")</f>
        <v>-</v>
      </c>
      <c r="L188" s="10" t="str">
        <f>IFERROR(VLOOKUP(B188,'Base Produtos'!C:I,6,FALSE),"-")</f>
        <v>-</v>
      </c>
      <c r="N188" s="63" t="str">
        <f>IFERROR(VLOOKUP(B188,'Base Produtos'!C:J,8,FALSE),"-")</f>
        <v>-</v>
      </c>
      <c r="O188" s="33" t="str">
        <f>IFERROR((VLOOKUP(B188,'Base Produtos'!#REF!,8,FALSE)*H188),"-")</f>
        <v>-</v>
      </c>
      <c r="P188" s="33" t="str">
        <f>IFERROR(IF(VLOOKUP(B188,'Base Produtos'!#REF!,9,FALSE)="SIM",H188,0),"-")</f>
        <v>-</v>
      </c>
    </row>
    <row r="189" spans="1:16" ht="15" customHeight="1" x14ac:dyDescent="0.2">
      <c r="A189" s="11"/>
      <c r="B189" s="75"/>
      <c r="C189" s="73"/>
      <c r="D189" s="5" t="str">
        <f>IFERROR(VLOOKUP(B189,'Base Produtos'!C:I,2,FALSE),"-")</f>
        <v>-</v>
      </c>
      <c r="E189" s="9" t="str">
        <f>IFERROR(VLOOKUP(B189,'Base Produtos'!C:I,5,FALSE),"-")</f>
        <v>-</v>
      </c>
      <c r="F189" s="82" t="str">
        <f>IFERROR(VLOOKUP(B189,'Base Produtos'!C:I,3,FALSE),"-")</f>
        <v>-</v>
      </c>
      <c r="G189" s="6" t="str">
        <f>IFERROR(VLOOKUP(B189,'Base Produtos'!C:I,4,FALSE),"-")</f>
        <v>-</v>
      </c>
      <c r="H189" s="7" t="str">
        <f t="shared" si="6"/>
        <v>-</v>
      </c>
      <c r="I189" s="8" t="str">
        <f t="shared" si="7"/>
        <v>-</v>
      </c>
      <c r="J189" s="38" t="str">
        <f t="shared" si="8"/>
        <v>-</v>
      </c>
      <c r="K189" s="9" t="str">
        <f>IFERROR(VLOOKUP(B189,'Base Produtos'!C:I,7,FALSE),"-")</f>
        <v>-</v>
      </c>
      <c r="L189" s="10" t="str">
        <f>IFERROR(VLOOKUP(B189,'Base Produtos'!C:I,6,FALSE),"-")</f>
        <v>-</v>
      </c>
      <c r="N189" s="63" t="str">
        <f>IFERROR(VLOOKUP(B189,'Base Produtos'!C:J,8,FALSE),"-")</f>
        <v>-</v>
      </c>
      <c r="O189" s="33" t="str">
        <f>IFERROR((VLOOKUP(B189,'Base Produtos'!#REF!,8,FALSE)*H189),"-")</f>
        <v>-</v>
      </c>
      <c r="P189" s="33" t="str">
        <f>IFERROR(IF(VLOOKUP(B189,'Base Produtos'!#REF!,9,FALSE)="SIM",H189,0),"-")</f>
        <v>-</v>
      </c>
    </row>
    <row r="190" spans="1:16" ht="15" customHeight="1" x14ac:dyDescent="0.2">
      <c r="A190" s="11"/>
      <c r="B190" s="75"/>
      <c r="C190" s="73"/>
      <c r="D190" s="5" t="str">
        <f>IFERROR(VLOOKUP(B190,'Base Produtos'!C:I,2,FALSE),"-")</f>
        <v>-</v>
      </c>
      <c r="E190" s="9" t="str">
        <f>IFERROR(VLOOKUP(B190,'Base Produtos'!C:I,5,FALSE),"-")</f>
        <v>-</v>
      </c>
      <c r="F190" s="82" t="str">
        <f>IFERROR(VLOOKUP(B190,'Base Produtos'!C:I,3,FALSE),"-")</f>
        <v>-</v>
      </c>
      <c r="G190" s="6" t="str">
        <f>IFERROR(VLOOKUP(B190,'Base Produtos'!C:I,4,FALSE),"-")</f>
        <v>-</v>
      </c>
      <c r="H190" s="7" t="str">
        <f t="shared" si="6"/>
        <v>-</v>
      </c>
      <c r="I190" s="8" t="str">
        <f t="shared" si="7"/>
        <v>-</v>
      </c>
      <c r="J190" s="38" t="str">
        <f t="shared" si="8"/>
        <v>-</v>
      </c>
      <c r="K190" s="9" t="str">
        <f>IFERROR(VLOOKUP(B190,'Base Produtos'!C:I,7,FALSE),"-")</f>
        <v>-</v>
      </c>
      <c r="L190" s="10" t="str">
        <f>IFERROR(VLOOKUP(B190,'Base Produtos'!C:I,6,FALSE),"-")</f>
        <v>-</v>
      </c>
      <c r="N190" s="63" t="str">
        <f>IFERROR(VLOOKUP(B190,'Base Produtos'!C:J,8,FALSE),"-")</f>
        <v>-</v>
      </c>
      <c r="O190" s="33" t="str">
        <f>IFERROR((VLOOKUP(B190,'Base Produtos'!#REF!,8,FALSE)*H190),"-")</f>
        <v>-</v>
      </c>
      <c r="P190" s="33" t="str">
        <f>IFERROR(IF(VLOOKUP(B190,'Base Produtos'!#REF!,9,FALSE)="SIM",H190,0),"-")</f>
        <v>-</v>
      </c>
    </row>
    <row r="191" spans="1:16" ht="15" customHeight="1" x14ac:dyDescent="0.2">
      <c r="A191" s="11"/>
      <c r="B191" s="75"/>
      <c r="C191" s="73"/>
      <c r="D191" s="5" t="str">
        <f>IFERROR(VLOOKUP(B191,'Base Produtos'!C:I,2,FALSE),"-")</f>
        <v>-</v>
      </c>
      <c r="E191" s="9" t="str">
        <f>IFERROR(VLOOKUP(B191,'Base Produtos'!C:I,5,FALSE),"-")</f>
        <v>-</v>
      </c>
      <c r="F191" s="82" t="str">
        <f>IFERROR(VLOOKUP(B191,'Base Produtos'!C:I,3,FALSE),"-")</f>
        <v>-</v>
      </c>
      <c r="G191" s="6" t="str">
        <f>IFERROR(VLOOKUP(B191,'Base Produtos'!C:I,4,FALSE),"-")</f>
        <v>-</v>
      </c>
      <c r="H191" s="7" t="str">
        <f t="shared" si="6"/>
        <v>-</v>
      </c>
      <c r="I191" s="8" t="str">
        <f t="shared" si="7"/>
        <v>-</v>
      </c>
      <c r="J191" s="38" t="str">
        <f t="shared" si="8"/>
        <v>-</v>
      </c>
      <c r="K191" s="9" t="str">
        <f>IFERROR(VLOOKUP(B191,'Base Produtos'!C:I,7,FALSE),"-")</f>
        <v>-</v>
      </c>
      <c r="L191" s="10" t="str">
        <f>IFERROR(VLOOKUP(B191,'Base Produtos'!C:I,6,FALSE),"-")</f>
        <v>-</v>
      </c>
      <c r="N191" s="63" t="str">
        <f>IFERROR(VLOOKUP(B191,'Base Produtos'!C:J,8,FALSE),"-")</f>
        <v>-</v>
      </c>
      <c r="O191" s="33" t="str">
        <f>IFERROR((VLOOKUP(B191,'Base Produtos'!#REF!,8,FALSE)*H191),"-")</f>
        <v>-</v>
      </c>
      <c r="P191" s="33" t="str">
        <f>IFERROR(IF(VLOOKUP(B191,'Base Produtos'!#REF!,9,FALSE)="SIM",H191,0),"-")</f>
        <v>-</v>
      </c>
    </row>
    <row r="192" spans="1:16" ht="15" customHeight="1" x14ac:dyDescent="0.2">
      <c r="A192" s="11"/>
      <c r="B192" s="75"/>
      <c r="C192" s="73"/>
      <c r="D192" s="5" t="str">
        <f>IFERROR(VLOOKUP(B192,'Base Produtos'!C:I,2,FALSE),"-")</f>
        <v>-</v>
      </c>
      <c r="E192" s="9" t="str">
        <f>IFERROR(VLOOKUP(B192,'Base Produtos'!C:I,5,FALSE),"-")</f>
        <v>-</v>
      </c>
      <c r="F192" s="82" t="str">
        <f>IFERROR(VLOOKUP(B192,'Base Produtos'!C:I,3,FALSE),"-")</f>
        <v>-</v>
      </c>
      <c r="G192" s="6" t="str">
        <f>IFERROR(VLOOKUP(B192,'Base Produtos'!C:I,4,FALSE),"-")</f>
        <v>-</v>
      </c>
      <c r="H192" s="7" t="str">
        <f t="shared" si="6"/>
        <v>-</v>
      </c>
      <c r="I192" s="8" t="str">
        <f t="shared" si="7"/>
        <v>-</v>
      </c>
      <c r="J192" s="38" t="str">
        <f t="shared" si="8"/>
        <v>-</v>
      </c>
      <c r="K192" s="9" t="str">
        <f>IFERROR(VLOOKUP(B192,'Base Produtos'!C:I,7,FALSE),"-")</f>
        <v>-</v>
      </c>
      <c r="L192" s="10" t="str">
        <f>IFERROR(VLOOKUP(B192,'Base Produtos'!C:I,6,FALSE),"-")</f>
        <v>-</v>
      </c>
      <c r="N192" s="63" t="str">
        <f>IFERROR(VLOOKUP(B192,'Base Produtos'!C:J,8,FALSE),"-")</f>
        <v>-</v>
      </c>
      <c r="O192" s="33" t="str">
        <f>IFERROR((VLOOKUP(B192,'Base Produtos'!#REF!,8,FALSE)*H192),"-")</f>
        <v>-</v>
      </c>
      <c r="P192" s="33" t="str">
        <f>IFERROR(IF(VLOOKUP(B192,'Base Produtos'!#REF!,9,FALSE)="SIM",H192,0),"-")</f>
        <v>-</v>
      </c>
    </row>
    <row r="193" spans="1:16" ht="15" customHeight="1" x14ac:dyDescent="0.2">
      <c r="A193" s="11"/>
      <c r="B193" s="75"/>
      <c r="C193" s="73"/>
      <c r="D193" s="5" t="str">
        <f>IFERROR(VLOOKUP(B193,'Base Produtos'!C:I,2,FALSE),"-")</f>
        <v>-</v>
      </c>
      <c r="E193" s="9" t="str">
        <f>IFERROR(VLOOKUP(B193,'Base Produtos'!C:I,5,FALSE),"-")</f>
        <v>-</v>
      </c>
      <c r="F193" s="82" t="str">
        <f>IFERROR(VLOOKUP(B193,'Base Produtos'!C:I,3,FALSE),"-")</f>
        <v>-</v>
      </c>
      <c r="G193" s="6" t="str">
        <f>IFERROR(VLOOKUP(B193,'Base Produtos'!C:I,4,FALSE),"-")</f>
        <v>-</v>
      </c>
      <c r="H193" s="7" t="str">
        <f t="shared" si="6"/>
        <v>-</v>
      </c>
      <c r="I193" s="8" t="str">
        <f t="shared" si="7"/>
        <v>-</v>
      </c>
      <c r="J193" s="38" t="str">
        <f t="shared" si="8"/>
        <v>-</v>
      </c>
      <c r="K193" s="9" t="str">
        <f>IFERROR(VLOOKUP(B193,'Base Produtos'!C:I,7,FALSE),"-")</f>
        <v>-</v>
      </c>
      <c r="L193" s="10" t="str">
        <f>IFERROR(VLOOKUP(B193,'Base Produtos'!C:I,6,FALSE),"-")</f>
        <v>-</v>
      </c>
      <c r="N193" s="63" t="str">
        <f>IFERROR(VLOOKUP(B193,'Base Produtos'!C:J,8,FALSE),"-")</f>
        <v>-</v>
      </c>
      <c r="O193" s="33" t="str">
        <f>IFERROR((VLOOKUP(B193,'Base Produtos'!#REF!,8,FALSE)*H193),"-")</f>
        <v>-</v>
      </c>
      <c r="P193" s="33" t="str">
        <f>IFERROR(IF(VLOOKUP(B193,'Base Produtos'!#REF!,9,FALSE)="SIM",H193,0),"-")</f>
        <v>-</v>
      </c>
    </row>
    <row r="194" spans="1:16" ht="15" customHeight="1" x14ac:dyDescent="0.2">
      <c r="A194" s="11"/>
      <c r="B194" s="75"/>
      <c r="C194" s="73"/>
      <c r="D194" s="5" t="str">
        <f>IFERROR(VLOOKUP(B194,'Base Produtos'!C:I,2,FALSE),"-")</f>
        <v>-</v>
      </c>
      <c r="E194" s="9" t="str">
        <f>IFERROR(VLOOKUP(B194,'Base Produtos'!C:I,5,FALSE),"-")</f>
        <v>-</v>
      </c>
      <c r="F194" s="82" t="str">
        <f>IFERROR(VLOOKUP(B194,'Base Produtos'!C:I,3,FALSE),"-")</f>
        <v>-</v>
      </c>
      <c r="G194" s="6" t="str">
        <f>IFERROR(VLOOKUP(B194,'Base Produtos'!C:I,4,FALSE),"-")</f>
        <v>-</v>
      </c>
      <c r="H194" s="7" t="str">
        <f t="shared" si="6"/>
        <v>-</v>
      </c>
      <c r="I194" s="8" t="str">
        <f t="shared" si="7"/>
        <v>-</v>
      </c>
      <c r="J194" s="38" t="str">
        <f t="shared" si="8"/>
        <v>-</v>
      </c>
      <c r="K194" s="9" t="str">
        <f>IFERROR(VLOOKUP(B194,'Base Produtos'!C:I,7,FALSE),"-")</f>
        <v>-</v>
      </c>
      <c r="L194" s="10" t="str">
        <f>IFERROR(VLOOKUP(B194,'Base Produtos'!C:I,6,FALSE),"-")</f>
        <v>-</v>
      </c>
      <c r="N194" s="63" t="str">
        <f>IFERROR(VLOOKUP(B194,'Base Produtos'!C:J,8,FALSE),"-")</f>
        <v>-</v>
      </c>
      <c r="O194" s="33" t="str">
        <f>IFERROR((VLOOKUP(B194,'Base Produtos'!#REF!,8,FALSE)*H194),"-")</f>
        <v>-</v>
      </c>
      <c r="P194" s="33" t="str">
        <f>IFERROR(IF(VLOOKUP(B194,'Base Produtos'!#REF!,9,FALSE)="SIM",H194,0),"-")</f>
        <v>-</v>
      </c>
    </row>
    <row r="195" spans="1:16" ht="15" customHeight="1" x14ac:dyDescent="0.2">
      <c r="A195" s="11"/>
      <c r="B195" s="75"/>
      <c r="C195" s="73"/>
      <c r="D195" s="5" t="str">
        <f>IFERROR(VLOOKUP(B195,'Base Produtos'!C:I,2,FALSE),"-")</f>
        <v>-</v>
      </c>
      <c r="E195" s="9" t="str">
        <f>IFERROR(VLOOKUP(B195,'Base Produtos'!C:I,5,FALSE),"-")</f>
        <v>-</v>
      </c>
      <c r="F195" s="82" t="str">
        <f>IFERROR(VLOOKUP(B195,'Base Produtos'!C:I,3,FALSE),"-")</f>
        <v>-</v>
      </c>
      <c r="G195" s="6" t="str">
        <f>IFERROR(VLOOKUP(B195,'Base Produtos'!C:I,4,FALSE),"-")</f>
        <v>-</v>
      </c>
      <c r="H195" s="7" t="str">
        <f t="shared" si="6"/>
        <v>-</v>
      </c>
      <c r="I195" s="8" t="str">
        <f t="shared" si="7"/>
        <v>-</v>
      </c>
      <c r="J195" s="38" t="str">
        <f t="shared" si="8"/>
        <v>-</v>
      </c>
      <c r="K195" s="9" t="str">
        <f>IFERROR(VLOOKUP(B195,'Base Produtos'!C:I,7,FALSE),"-")</f>
        <v>-</v>
      </c>
      <c r="L195" s="10" t="str">
        <f>IFERROR(VLOOKUP(B195,'Base Produtos'!C:I,6,FALSE),"-")</f>
        <v>-</v>
      </c>
      <c r="N195" s="63" t="str">
        <f>IFERROR(VLOOKUP(B195,'Base Produtos'!C:J,8,FALSE),"-")</f>
        <v>-</v>
      </c>
      <c r="O195" s="33" t="str">
        <f>IFERROR((VLOOKUP(B195,'Base Produtos'!#REF!,8,FALSE)*H195),"-")</f>
        <v>-</v>
      </c>
      <c r="P195" s="33" t="str">
        <f>IFERROR(IF(VLOOKUP(B195,'Base Produtos'!#REF!,9,FALSE)="SIM",H195,0),"-")</f>
        <v>-</v>
      </c>
    </row>
    <row r="196" spans="1:16" ht="15" customHeight="1" x14ac:dyDescent="0.2">
      <c r="A196" s="11"/>
      <c r="B196" s="75"/>
      <c r="C196" s="73"/>
      <c r="D196" s="5" t="str">
        <f>IFERROR(VLOOKUP(B196,'Base Produtos'!C:I,2,FALSE),"-")</f>
        <v>-</v>
      </c>
      <c r="E196" s="9" t="str">
        <f>IFERROR(VLOOKUP(B196,'Base Produtos'!C:I,5,FALSE),"-")</f>
        <v>-</v>
      </c>
      <c r="F196" s="82" t="str">
        <f>IFERROR(VLOOKUP(B196,'Base Produtos'!C:I,3,FALSE),"-")</f>
        <v>-</v>
      </c>
      <c r="G196" s="6" t="str">
        <f>IFERROR(VLOOKUP(B196,'Base Produtos'!C:I,4,FALSE),"-")</f>
        <v>-</v>
      </c>
      <c r="H196" s="7" t="str">
        <f t="shared" si="6"/>
        <v>-</v>
      </c>
      <c r="I196" s="8" t="str">
        <f t="shared" si="7"/>
        <v>-</v>
      </c>
      <c r="J196" s="38" t="str">
        <f t="shared" si="8"/>
        <v>-</v>
      </c>
      <c r="K196" s="9" t="str">
        <f>IFERROR(VLOOKUP(B196,'Base Produtos'!C:I,7,FALSE),"-")</f>
        <v>-</v>
      </c>
      <c r="L196" s="10" t="str">
        <f>IFERROR(VLOOKUP(B196,'Base Produtos'!C:I,6,FALSE),"-")</f>
        <v>-</v>
      </c>
      <c r="N196" s="63" t="str">
        <f>IFERROR(VLOOKUP(B196,'Base Produtos'!C:J,8,FALSE),"-")</f>
        <v>-</v>
      </c>
      <c r="O196" s="33" t="str">
        <f>IFERROR((VLOOKUP(B196,'Base Produtos'!#REF!,8,FALSE)*H196),"-")</f>
        <v>-</v>
      </c>
      <c r="P196" s="33" t="str">
        <f>IFERROR(IF(VLOOKUP(B196,'Base Produtos'!#REF!,9,FALSE)="SIM",H196,0),"-")</f>
        <v>-</v>
      </c>
    </row>
    <row r="197" spans="1:16" ht="15" customHeight="1" x14ac:dyDescent="0.2">
      <c r="A197" s="11"/>
      <c r="B197" s="75"/>
      <c r="C197" s="73"/>
      <c r="D197" s="5" t="str">
        <f>IFERROR(VLOOKUP(B197,'Base Produtos'!C:I,2,FALSE),"-")</f>
        <v>-</v>
      </c>
      <c r="E197" s="9" t="str">
        <f>IFERROR(VLOOKUP(B197,'Base Produtos'!C:I,5,FALSE),"-")</f>
        <v>-</v>
      </c>
      <c r="F197" s="82" t="str">
        <f>IFERROR(VLOOKUP(B197,'Base Produtos'!C:I,3,FALSE),"-")</f>
        <v>-</v>
      </c>
      <c r="G197" s="6" t="str">
        <f>IFERROR(VLOOKUP(B197,'Base Produtos'!C:I,4,FALSE),"-")</f>
        <v>-</v>
      </c>
      <c r="H197" s="7" t="str">
        <f t="shared" si="6"/>
        <v>-</v>
      </c>
      <c r="I197" s="8" t="str">
        <f t="shared" si="7"/>
        <v>-</v>
      </c>
      <c r="J197" s="38" t="str">
        <f t="shared" si="8"/>
        <v>-</v>
      </c>
      <c r="K197" s="9" t="str">
        <f>IFERROR(VLOOKUP(B197,'Base Produtos'!C:I,7,FALSE),"-")</f>
        <v>-</v>
      </c>
      <c r="L197" s="10" t="str">
        <f>IFERROR(VLOOKUP(B197,'Base Produtos'!C:I,6,FALSE),"-")</f>
        <v>-</v>
      </c>
      <c r="N197" s="63" t="str">
        <f>IFERROR(VLOOKUP(B197,'Base Produtos'!C:J,8,FALSE),"-")</f>
        <v>-</v>
      </c>
      <c r="O197" s="33" t="str">
        <f>IFERROR((VLOOKUP(B197,'Base Produtos'!#REF!,8,FALSE)*H197),"-")</f>
        <v>-</v>
      </c>
      <c r="P197" s="33" t="str">
        <f>IFERROR(IF(VLOOKUP(B197,'Base Produtos'!#REF!,9,FALSE)="SIM",H197,0),"-")</f>
        <v>-</v>
      </c>
    </row>
    <row r="198" spans="1:16" ht="15" customHeight="1" x14ac:dyDescent="0.2">
      <c r="A198" s="11"/>
      <c r="B198" s="75"/>
      <c r="C198" s="73"/>
      <c r="D198" s="5" t="str">
        <f>IFERROR(VLOOKUP(B198,'Base Produtos'!C:I,2,FALSE),"-")</f>
        <v>-</v>
      </c>
      <c r="E198" s="9" t="str">
        <f>IFERROR(VLOOKUP(B198,'Base Produtos'!C:I,5,FALSE),"-")</f>
        <v>-</v>
      </c>
      <c r="F198" s="82" t="str">
        <f>IFERROR(VLOOKUP(B198,'Base Produtos'!C:I,3,FALSE),"-")</f>
        <v>-</v>
      </c>
      <c r="G198" s="6" t="str">
        <f>IFERROR(VLOOKUP(B198,'Base Produtos'!C:I,4,FALSE),"-")</f>
        <v>-</v>
      </c>
      <c r="H198" s="7" t="str">
        <f t="shared" si="6"/>
        <v>-</v>
      </c>
      <c r="I198" s="8" t="str">
        <f t="shared" si="7"/>
        <v>-</v>
      </c>
      <c r="J198" s="38" t="str">
        <f t="shared" si="8"/>
        <v>-</v>
      </c>
      <c r="K198" s="9" t="str">
        <f>IFERROR(VLOOKUP(B198,'Base Produtos'!C:I,7,FALSE),"-")</f>
        <v>-</v>
      </c>
      <c r="L198" s="10" t="str">
        <f>IFERROR(VLOOKUP(B198,'Base Produtos'!C:I,6,FALSE),"-")</f>
        <v>-</v>
      </c>
      <c r="N198" s="63" t="str">
        <f>IFERROR(VLOOKUP(B198,'Base Produtos'!C:J,8,FALSE),"-")</f>
        <v>-</v>
      </c>
      <c r="O198" s="33" t="str">
        <f>IFERROR((VLOOKUP(B198,'Base Produtos'!#REF!,8,FALSE)*H198),"-")</f>
        <v>-</v>
      </c>
      <c r="P198" s="33" t="str">
        <f>IFERROR(IF(VLOOKUP(B198,'Base Produtos'!#REF!,9,FALSE)="SIM",H198,0),"-")</f>
        <v>-</v>
      </c>
    </row>
    <row r="199" spans="1:16" ht="15" customHeight="1" x14ac:dyDescent="0.2">
      <c r="A199" s="11"/>
      <c r="B199" s="75"/>
      <c r="C199" s="73"/>
      <c r="D199" s="5" t="str">
        <f>IFERROR(VLOOKUP(B199,'Base Produtos'!C:I,2,FALSE),"-")</f>
        <v>-</v>
      </c>
      <c r="E199" s="9" t="str">
        <f>IFERROR(VLOOKUP(B199,'Base Produtos'!C:I,5,FALSE),"-")</f>
        <v>-</v>
      </c>
      <c r="F199" s="82" t="str">
        <f>IFERROR(VLOOKUP(B199,'Base Produtos'!C:I,3,FALSE),"-")</f>
        <v>-</v>
      </c>
      <c r="G199" s="6" t="str">
        <f>IFERROR(VLOOKUP(B199,'Base Produtos'!C:I,4,FALSE),"-")</f>
        <v>-</v>
      </c>
      <c r="H199" s="7" t="str">
        <f t="shared" si="6"/>
        <v>-</v>
      </c>
      <c r="I199" s="8" t="str">
        <f t="shared" si="7"/>
        <v>-</v>
      </c>
      <c r="J199" s="38" t="str">
        <f t="shared" si="8"/>
        <v>-</v>
      </c>
      <c r="K199" s="9" t="str">
        <f>IFERROR(VLOOKUP(B199,'Base Produtos'!C:I,7,FALSE),"-")</f>
        <v>-</v>
      </c>
      <c r="L199" s="10" t="str">
        <f>IFERROR(VLOOKUP(B199,'Base Produtos'!C:I,6,FALSE),"-")</f>
        <v>-</v>
      </c>
      <c r="N199" s="63" t="str">
        <f>IFERROR(VLOOKUP(B199,'Base Produtos'!C:J,8,FALSE),"-")</f>
        <v>-</v>
      </c>
      <c r="O199" s="33" t="str">
        <f>IFERROR((VLOOKUP(B199,'Base Produtos'!#REF!,8,FALSE)*H199),"-")</f>
        <v>-</v>
      </c>
      <c r="P199" s="33" t="str">
        <f>IFERROR(IF(VLOOKUP(B199,'Base Produtos'!#REF!,9,FALSE)="SIM",H199,0),"-")</f>
        <v>-</v>
      </c>
    </row>
    <row r="200" spans="1:16" ht="15" customHeight="1" x14ac:dyDescent="0.2">
      <c r="A200" s="11"/>
      <c r="B200" s="75"/>
      <c r="C200" s="73"/>
      <c r="D200" s="5" t="str">
        <f>IFERROR(VLOOKUP(B200,'Base Produtos'!C:I,2,FALSE),"-")</f>
        <v>-</v>
      </c>
      <c r="E200" s="9" t="str">
        <f>IFERROR(VLOOKUP(B200,'Base Produtos'!C:I,5,FALSE),"-")</f>
        <v>-</v>
      </c>
      <c r="F200" s="82" t="str">
        <f>IFERROR(VLOOKUP(B200,'Base Produtos'!C:I,3,FALSE),"-")</f>
        <v>-</v>
      </c>
      <c r="G200" s="6" t="str">
        <f>IFERROR(VLOOKUP(B200,'Base Produtos'!C:I,4,FALSE),"-")</f>
        <v>-</v>
      </c>
      <c r="H200" s="7" t="str">
        <f t="shared" si="6"/>
        <v>-</v>
      </c>
      <c r="I200" s="8" t="str">
        <f t="shared" si="7"/>
        <v>-</v>
      </c>
      <c r="J200" s="38" t="str">
        <f t="shared" si="8"/>
        <v>-</v>
      </c>
      <c r="K200" s="9" t="str">
        <f>IFERROR(VLOOKUP(B200,'Base Produtos'!C:I,7,FALSE),"-")</f>
        <v>-</v>
      </c>
      <c r="L200" s="10" t="str">
        <f>IFERROR(VLOOKUP(B200,'Base Produtos'!C:I,6,FALSE),"-")</f>
        <v>-</v>
      </c>
      <c r="N200" s="63" t="str">
        <f>IFERROR(VLOOKUP(B200,'Base Produtos'!C:J,8,FALSE),"-")</f>
        <v>-</v>
      </c>
      <c r="O200" s="33" t="str">
        <f>IFERROR((VLOOKUP(B200,'Base Produtos'!#REF!,8,FALSE)*H200),"-")</f>
        <v>-</v>
      </c>
      <c r="P200" s="33" t="str">
        <f>IFERROR(IF(VLOOKUP(B200,'Base Produtos'!#REF!,9,FALSE)="SIM",H200,0),"-")</f>
        <v>-</v>
      </c>
    </row>
    <row r="201" spans="1:16" ht="15" customHeight="1" x14ac:dyDescent="0.2">
      <c r="A201" s="11"/>
      <c r="B201" s="75"/>
      <c r="C201" s="73"/>
      <c r="D201" s="5" t="str">
        <f>IFERROR(VLOOKUP(B201,'Base Produtos'!C:I,2,FALSE),"-")</f>
        <v>-</v>
      </c>
      <c r="E201" s="9" t="str">
        <f>IFERROR(VLOOKUP(B201,'Base Produtos'!C:I,5,FALSE),"-")</f>
        <v>-</v>
      </c>
      <c r="F201" s="82" t="str">
        <f>IFERROR(VLOOKUP(B201,'Base Produtos'!C:I,3,FALSE),"-")</f>
        <v>-</v>
      </c>
      <c r="G201" s="6" t="str">
        <f>IFERROR(VLOOKUP(B201,'Base Produtos'!C:I,4,FALSE),"-")</f>
        <v>-</v>
      </c>
      <c r="H201" s="7" t="str">
        <f t="shared" si="6"/>
        <v>-</v>
      </c>
      <c r="I201" s="8" t="str">
        <f t="shared" si="7"/>
        <v>-</v>
      </c>
      <c r="J201" s="38" t="str">
        <f t="shared" si="8"/>
        <v>-</v>
      </c>
      <c r="K201" s="9" t="str">
        <f>IFERROR(VLOOKUP(B201,'Base Produtos'!C:I,7,FALSE),"-")</f>
        <v>-</v>
      </c>
      <c r="L201" s="10" t="str">
        <f>IFERROR(VLOOKUP(B201,'Base Produtos'!C:I,6,FALSE),"-")</f>
        <v>-</v>
      </c>
      <c r="N201" s="63" t="str">
        <f>IFERROR(VLOOKUP(B201,'Base Produtos'!C:J,8,FALSE),"-")</f>
        <v>-</v>
      </c>
      <c r="O201" s="33" t="str">
        <f>IFERROR((VLOOKUP(B201,'Base Produtos'!#REF!,8,FALSE)*H201),"-")</f>
        <v>-</v>
      </c>
      <c r="P201" s="33" t="str">
        <f>IFERROR(IF(VLOOKUP(B201,'Base Produtos'!#REF!,9,FALSE)="SIM",H201,0),"-")</f>
        <v>-</v>
      </c>
    </row>
    <row r="202" spans="1:16" ht="15" customHeight="1" x14ac:dyDescent="0.2">
      <c r="A202" s="11"/>
      <c r="B202" s="75"/>
      <c r="C202" s="73"/>
      <c r="D202" s="5" t="str">
        <f>IFERROR(VLOOKUP(B202,'Base Produtos'!C:I,2,FALSE),"-")</f>
        <v>-</v>
      </c>
      <c r="E202" s="9" t="str">
        <f>IFERROR(VLOOKUP(B202,'Base Produtos'!C:I,5,FALSE),"-")</f>
        <v>-</v>
      </c>
      <c r="F202" s="82" t="str">
        <f>IFERROR(VLOOKUP(B202,'Base Produtos'!C:I,3,FALSE),"-")</f>
        <v>-</v>
      </c>
      <c r="G202" s="6" t="str">
        <f>IFERROR(VLOOKUP(B202,'Base Produtos'!C:I,4,FALSE),"-")</f>
        <v>-</v>
      </c>
      <c r="H202" s="7" t="str">
        <f t="shared" si="6"/>
        <v>-</v>
      </c>
      <c r="I202" s="8" t="str">
        <f t="shared" si="7"/>
        <v>-</v>
      </c>
      <c r="J202" s="38" t="str">
        <f t="shared" si="8"/>
        <v>-</v>
      </c>
      <c r="K202" s="9" t="str">
        <f>IFERROR(VLOOKUP(B202,'Base Produtos'!C:I,7,FALSE),"-")</f>
        <v>-</v>
      </c>
      <c r="L202" s="10" t="str">
        <f>IFERROR(VLOOKUP(B202,'Base Produtos'!C:I,6,FALSE),"-")</f>
        <v>-</v>
      </c>
      <c r="N202" s="63" t="str">
        <f>IFERROR(VLOOKUP(B202,'Base Produtos'!C:J,8,FALSE),"-")</f>
        <v>-</v>
      </c>
      <c r="O202" s="33" t="str">
        <f>IFERROR((VLOOKUP(B202,'Base Produtos'!#REF!,8,FALSE)*H202),"-")</f>
        <v>-</v>
      </c>
      <c r="P202" s="33" t="str">
        <f>IFERROR(IF(VLOOKUP(B202,'Base Produtos'!#REF!,9,FALSE)="SIM",H202,0),"-")</f>
        <v>-</v>
      </c>
    </row>
    <row r="203" spans="1:16" ht="15" customHeight="1" x14ac:dyDescent="0.2">
      <c r="A203" s="11"/>
      <c r="B203" s="75"/>
      <c r="C203" s="73"/>
      <c r="D203" s="5" t="str">
        <f>IFERROR(VLOOKUP(B203,'Base Produtos'!C:I,2,FALSE),"-")</f>
        <v>-</v>
      </c>
      <c r="E203" s="9" t="str">
        <f>IFERROR(VLOOKUP(B203,'Base Produtos'!C:I,5,FALSE),"-")</f>
        <v>-</v>
      </c>
      <c r="F203" s="82" t="str">
        <f>IFERROR(VLOOKUP(B203,'Base Produtos'!C:I,3,FALSE),"-")</f>
        <v>-</v>
      </c>
      <c r="G203" s="6" t="str">
        <f>IFERROR(VLOOKUP(B203,'Base Produtos'!C:I,4,FALSE),"-")</f>
        <v>-</v>
      </c>
      <c r="H203" s="7" t="str">
        <f t="shared" si="6"/>
        <v>-</v>
      </c>
      <c r="I203" s="8" t="str">
        <f t="shared" si="7"/>
        <v>-</v>
      </c>
      <c r="J203" s="38" t="str">
        <f t="shared" si="8"/>
        <v>-</v>
      </c>
      <c r="K203" s="9" t="str">
        <f>IFERROR(VLOOKUP(B203,'Base Produtos'!C:I,7,FALSE),"-")</f>
        <v>-</v>
      </c>
      <c r="L203" s="10" t="str">
        <f>IFERROR(VLOOKUP(B203,'Base Produtos'!C:I,6,FALSE),"-")</f>
        <v>-</v>
      </c>
      <c r="N203" s="63" t="str">
        <f>IFERROR(VLOOKUP(B203,'Base Produtos'!C:J,8,FALSE),"-")</f>
        <v>-</v>
      </c>
      <c r="O203" s="33" t="str">
        <f>IFERROR((VLOOKUP(B203,'Base Produtos'!#REF!,8,FALSE)*H203),"-")</f>
        <v>-</v>
      </c>
      <c r="P203" s="33" t="str">
        <f>IFERROR(IF(VLOOKUP(B203,'Base Produtos'!#REF!,9,FALSE)="SIM",H203,0),"-")</f>
        <v>-</v>
      </c>
    </row>
    <row r="204" spans="1:16" ht="15" customHeight="1" x14ac:dyDescent="0.2">
      <c r="A204" s="11"/>
      <c r="B204" s="75"/>
      <c r="C204" s="73"/>
      <c r="D204" s="5" t="str">
        <f>IFERROR(VLOOKUP(B204,'Base Produtos'!C:I,2,FALSE),"-")</f>
        <v>-</v>
      </c>
      <c r="E204" s="9" t="str">
        <f>IFERROR(VLOOKUP(B204,'Base Produtos'!C:I,5,FALSE),"-")</f>
        <v>-</v>
      </c>
      <c r="F204" s="82" t="str">
        <f>IFERROR(VLOOKUP(B204,'Base Produtos'!C:I,3,FALSE),"-")</f>
        <v>-</v>
      </c>
      <c r="G204" s="6" t="str">
        <f>IFERROR(VLOOKUP(B204,'Base Produtos'!C:I,4,FALSE),"-")</f>
        <v>-</v>
      </c>
      <c r="H204" s="7" t="str">
        <f t="shared" si="6"/>
        <v>-</v>
      </c>
      <c r="I204" s="8" t="str">
        <f t="shared" si="7"/>
        <v>-</v>
      </c>
      <c r="J204" s="38" t="str">
        <f t="shared" si="8"/>
        <v>-</v>
      </c>
      <c r="K204" s="9" t="str">
        <f>IFERROR(VLOOKUP(B204,'Base Produtos'!C:I,7,FALSE),"-")</f>
        <v>-</v>
      </c>
      <c r="L204" s="10" t="str">
        <f>IFERROR(VLOOKUP(B204,'Base Produtos'!C:I,6,FALSE),"-")</f>
        <v>-</v>
      </c>
      <c r="N204" s="63" t="str">
        <f>IFERROR(VLOOKUP(B204,'Base Produtos'!C:J,8,FALSE),"-")</f>
        <v>-</v>
      </c>
      <c r="O204" s="33" t="str">
        <f>IFERROR((VLOOKUP(B204,'Base Produtos'!#REF!,8,FALSE)*H204),"-")</f>
        <v>-</v>
      </c>
      <c r="P204" s="33" t="str">
        <f>IFERROR(IF(VLOOKUP(B204,'Base Produtos'!#REF!,9,FALSE)="SIM",H204,0),"-")</f>
        <v>-</v>
      </c>
    </row>
    <row r="205" spans="1:16" ht="15" customHeight="1" x14ac:dyDescent="0.2">
      <c r="A205" s="11"/>
      <c r="B205" s="75"/>
      <c r="C205" s="73"/>
      <c r="D205" s="5" t="str">
        <f>IFERROR(VLOOKUP(B205,'Base Produtos'!C:I,2,FALSE),"-")</f>
        <v>-</v>
      </c>
      <c r="E205" s="9" t="str">
        <f>IFERROR(VLOOKUP(B205,'Base Produtos'!C:I,5,FALSE),"-")</f>
        <v>-</v>
      </c>
      <c r="F205" s="82" t="str">
        <f>IFERROR(VLOOKUP(B205,'Base Produtos'!C:I,3,FALSE),"-")</f>
        <v>-</v>
      </c>
      <c r="G205" s="6" t="str">
        <f>IFERROR(VLOOKUP(B205,'Base Produtos'!C:I,4,FALSE),"-")</f>
        <v>-</v>
      </c>
      <c r="H205" s="7" t="str">
        <f t="shared" ref="H205:H268" si="9">IFERROR(G205*C205,"-")</f>
        <v>-</v>
      </c>
      <c r="I205" s="8" t="str">
        <f t="shared" ref="I205:I268" si="10">IFERROR(H205+(H205*F205),"-")</f>
        <v>-</v>
      </c>
      <c r="J205" s="38" t="str">
        <f t="shared" ref="J205:J268" si="11">IFERROR((((I205/C205)*$L$8)/E205),"-")</f>
        <v>-</v>
      </c>
      <c r="K205" s="9" t="str">
        <f>IFERROR(VLOOKUP(B205,'Base Produtos'!C:I,7,FALSE),"-")</f>
        <v>-</v>
      </c>
      <c r="L205" s="10" t="str">
        <f>IFERROR(VLOOKUP(B205,'Base Produtos'!C:I,6,FALSE),"-")</f>
        <v>-</v>
      </c>
      <c r="N205" s="63" t="str">
        <f>IFERROR(VLOOKUP(B205,'Base Produtos'!C:J,8,FALSE),"-")</f>
        <v>-</v>
      </c>
      <c r="O205" s="33" t="str">
        <f>IFERROR((VLOOKUP(B205,'Base Produtos'!#REF!,8,FALSE)*H205),"-")</f>
        <v>-</v>
      </c>
      <c r="P205" s="33" t="str">
        <f>IFERROR(IF(VLOOKUP(B205,'Base Produtos'!#REF!,9,FALSE)="SIM",H205,0),"-")</f>
        <v>-</v>
      </c>
    </row>
    <row r="206" spans="1:16" ht="15" customHeight="1" x14ac:dyDescent="0.2">
      <c r="A206" s="11"/>
      <c r="B206" s="75"/>
      <c r="C206" s="73"/>
      <c r="D206" s="5" t="str">
        <f>IFERROR(VLOOKUP(B206,'Base Produtos'!C:I,2,FALSE),"-")</f>
        <v>-</v>
      </c>
      <c r="E206" s="9" t="str">
        <f>IFERROR(VLOOKUP(B206,'Base Produtos'!C:I,5,FALSE),"-")</f>
        <v>-</v>
      </c>
      <c r="F206" s="82" t="str">
        <f>IFERROR(VLOOKUP(B206,'Base Produtos'!C:I,3,FALSE),"-")</f>
        <v>-</v>
      </c>
      <c r="G206" s="6" t="str">
        <f>IFERROR(VLOOKUP(B206,'Base Produtos'!C:I,4,FALSE),"-")</f>
        <v>-</v>
      </c>
      <c r="H206" s="7" t="str">
        <f t="shared" si="9"/>
        <v>-</v>
      </c>
      <c r="I206" s="8" t="str">
        <f t="shared" si="10"/>
        <v>-</v>
      </c>
      <c r="J206" s="38" t="str">
        <f t="shared" si="11"/>
        <v>-</v>
      </c>
      <c r="K206" s="9" t="str">
        <f>IFERROR(VLOOKUP(B206,'Base Produtos'!C:I,7,FALSE),"-")</f>
        <v>-</v>
      </c>
      <c r="L206" s="10" t="str">
        <f>IFERROR(VLOOKUP(B206,'Base Produtos'!C:I,6,FALSE),"-")</f>
        <v>-</v>
      </c>
      <c r="N206" s="63" t="str">
        <f>IFERROR(VLOOKUP(B206,'Base Produtos'!C:J,8,FALSE),"-")</f>
        <v>-</v>
      </c>
      <c r="O206" s="33" t="str">
        <f>IFERROR((VLOOKUP(B206,'Base Produtos'!#REF!,8,FALSE)*H206),"-")</f>
        <v>-</v>
      </c>
      <c r="P206" s="33" t="str">
        <f>IFERROR(IF(VLOOKUP(B206,'Base Produtos'!#REF!,9,FALSE)="SIM",H206,0),"-")</f>
        <v>-</v>
      </c>
    </row>
    <row r="207" spans="1:16" ht="15" customHeight="1" x14ac:dyDescent="0.2">
      <c r="A207" s="11"/>
      <c r="B207" s="75"/>
      <c r="C207" s="73"/>
      <c r="D207" s="5" t="str">
        <f>IFERROR(VLOOKUP(B207,'Base Produtos'!C:I,2,FALSE),"-")</f>
        <v>-</v>
      </c>
      <c r="E207" s="9" t="str">
        <f>IFERROR(VLOOKUP(B207,'Base Produtos'!C:I,5,FALSE),"-")</f>
        <v>-</v>
      </c>
      <c r="F207" s="82" t="str">
        <f>IFERROR(VLOOKUP(B207,'Base Produtos'!C:I,3,FALSE),"-")</f>
        <v>-</v>
      </c>
      <c r="G207" s="6" t="str">
        <f>IFERROR(VLOOKUP(B207,'Base Produtos'!C:I,4,FALSE),"-")</f>
        <v>-</v>
      </c>
      <c r="H207" s="7" t="str">
        <f t="shared" si="9"/>
        <v>-</v>
      </c>
      <c r="I207" s="8" t="str">
        <f t="shared" si="10"/>
        <v>-</v>
      </c>
      <c r="J207" s="38" t="str">
        <f t="shared" si="11"/>
        <v>-</v>
      </c>
      <c r="K207" s="9" t="str">
        <f>IFERROR(VLOOKUP(B207,'Base Produtos'!C:I,7,FALSE),"-")</f>
        <v>-</v>
      </c>
      <c r="L207" s="10" t="str">
        <f>IFERROR(VLOOKUP(B207,'Base Produtos'!C:I,6,FALSE),"-")</f>
        <v>-</v>
      </c>
      <c r="N207" s="63" t="str">
        <f>IFERROR(VLOOKUP(B207,'Base Produtos'!C:J,8,FALSE),"-")</f>
        <v>-</v>
      </c>
      <c r="O207" s="33" t="str">
        <f>IFERROR((VLOOKUP(B207,'Base Produtos'!#REF!,8,FALSE)*H207),"-")</f>
        <v>-</v>
      </c>
      <c r="P207" s="33" t="str">
        <f>IFERROR(IF(VLOOKUP(B207,'Base Produtos'!#REF!,9,FALSE)="SIM",H207,0),"-")</f>
        <v>-</v>
      </c>
    </row>
    <row r="208" spans="1:16" ht="15" customHeight="1" x14ac:dyDescent="0.2">
      <c r="A208" s="11"/>
      <c r="B208" s="75"/>
      <c r="C208" s="73"/>
      <c r="D208" s="5" t="str">
        <f>IFERROR(VLOOKUP(B208,'Base Produtos'!C:I,2,FALSE),"-")</f>
        <v>-</v>
      </c>
      <c r="E208" s="9" t="str">
        <f>IFERROR(VLOOKUP(B208,'Base Produtos'!C:I,5,FALSE),"-")</f>
        <v>-</v>
      </c>
      <c r="F208" s="82" t="str">
        <f>IFERROR(VLOOKUP(B208,'Base Produtos'!C:I,3,FALSE),"-")</f>
        <v>-</v>
      </c>
      <c r="G208" s="6" t="str">
        <f>IFERROR(VLOOKUP(B208,'Base Produtos'!C:I,4,FALSE),"-")</f>
        <v>-</v>
      </c>
      <c r="H208" s="7" t="str">
        <f t="shared" si="9"/>
        <v>-</v>
      </c>
      <c r="I208" s="8" t="str">
        <f t="shared" si="10"/>
        <v>-</v>
      </c>
      <c r="J208" s="38" t="str">
        <f t="shared" si="11"/>
        <v>-</v>
      </c>
      <c r="K208" s="9" t="str">
        <f>IFERROR(VLOOKUP(B208,'Base Produtos'!C:I,7,FALSE),"-")</f>
        <v>-</v>
      </c>
      <c r="L208" s="10" t="str">
        <f>IFERROR(VLOOKUP(B208,'Base Produtos'!C:I,6,FALSE),"-")</f>
        <v>-</v>
      </c>
      <c r="N208" s="63" t="str">
        <f>IFERROR(VLOOKUP(B208,'Base Produtos'!C:J,8,FALSE),"-")</f>
        <v>-</v>
      </c>
      <c r="O208" s="33" t="str">
        <f>IFERROR((VLOOKUP(B208,'Base Produtos'!#REF!,8,FALSE)*H208),"-")</f>
        <v>-</v>
      </c>
      <c r="P208" s="33" t="str">
        <f>IFERROR(IF(VLOOKUP(B208,'Base Produtos'!#REF!,9,FALSE)="SIM",H208,0),"-")</f>
        <v>-</v>
      </c>
    </row>
    <row r="209" spans="1:16" ht="15" customHeight="1" x14ac:dyDescent="0.2">
      <c r="A209" s="11"/>
      <c r="B209" s="75"/>
      <c r="C209" s="73"/>
      <c r="D209" s="5" t="str">
        <f>IFERROR(VLOOKUP(B209,'Base Produtos'!C:I,2,FALSE),"-")</f>
        <v>-</v>
      </c>
      <c r="E209" s="9" t="str">
        <f>IFERROR(VLOOKUP(B209,'Base Produtos'!C:I,5,FALSE),"-")</f>
        <v>-</v>
      </c>
      <c r="F209" s="82" t="str">
        <f>IFERROR(VLOOKUP(B209,'Base Produtos'!C:I,3,FALSE),"-")</f>
        <v>-</v>
      </c>
      <c r="G209" s="6" t="str">
        <f>IFERROR(VLOOKUP(B209,'Base Produtos'!C:I,4,FALSE),"-")</f>
        <v>-</v>
      </c>
      <c r="H209" s="7" t="str">
        <f t="shared" si="9"/>
        <v>-</v>
      </c>
      <c r="I209" s="8" t="str">
        <f t="shared" si="10"/>
        <v>-</v>
      </c>
      <c r="J209" s="38" t="str">
        <f t="shared" si="11"/>
        <v>-</v>
      </c>
      <c r="K209" s="9" t="str">
        <f>IFERROR(VLOOKUP(B209,'Base Produtos'!C:I,7,FALSE),"-")</f>
        <v>-</v>
      </c>
      <c r="L209" s="10" t="str">
        <f>IFERROR(VLOOKUP(B209,'Base Produtos'!C:I,6,FALSE),"-")</f>
        <v>-</v>
      </c>
      <c r="N209" s="63" t="str">
        <f>IFERROR(VLOOKUP(B209,'Base Produtos'!C:J,8,FALSE),"-")</f>
        <v>-</v>
      </c>
      <c r="O209" s="33" t="str">
        <f>IFERROR((VLOOKUP(B209,'Base Produtos'!#REF!,8,FALSE)*H209),"-")</f>
        <v>-</v>
      </c>
      <c r="P209" s="33" t="str">
        <f>IFERROR(IF(VLOOKUP(B209,'Base Produtos'!#REF!,9,FALSE)="SIM",H209,0),"-")</f>
        <v>-</v>
      </c>
    </row>
    <row r="210" spans="1:16" ht="15" customHeight="1" x14ac:dyDescent="0.2">
      <c r="A210" s="11"/>
      <c r="B210" s="75"/>
      <c r="C210" s="73"/>
      <c r="D210" s="5" t="str">
        <f>IFERROR(VLOOKUP(B210,'Base Produtos'!C:I,2,FALSE),"-")</f>
        <v>-</v>
      </c>
      <c r="E210" s="9" t="str">
        <f>IFERROR(VLOOKUP(B210,'Base Produtos'!C:I,5,FALSE),"-")</f>
        <v>-</v>
      </c>
      <c r="F210" s="82" t="str">
        <f>IFERROR(VLOOKUP(B210,'Base Produtos'!C:I,3,FALSE),"-")</f>
        <v>-</v>
      </c>
      <c r="G210" s="6" t="str">
        <f>IFERROR(VLOOKUP(B210,'Base Produtos'!C:I,4,FALSE),"-")</f>
        <v>-</v>
      </c>
      <c r="H210" s="7" t="str">
        <f t="shared" si="9"/>
        <v>-</v>
      </c>
      <c r="I210" s="8" t="str">
        <f t="shared" si="10"/>
        <v>-</v>
      </c>
      <c r="J210" s="38" t="str">
        <f t="shared" si="11"/>
        <v>-</v>
      </c>
      <c r="K210" s="9" t="str">
        <f>IFERROR(VLOOKUP(B210,'Base Produtos'!C:I,7,FALSE),"-")</f>
        <v>-</v>
      </c>
      <c r="L210" s="10" t="str">
        <f>IFERROR(VLOOKUP(B210,'Base Produtos'!C:I,6,FALSE),"-")</f>
        <v>-</v>
      </c>
      <c r="N210" s="63" t="str">
        <f>IFERROR(VLOOKUP(B210,'Base Produtos'!C:J,8,FALSE),"-")</f>
        <v>-</v>
      </c>
      <c r="O210" s="33" t="str">
        <f>IFERROR((VLOOKUP(B210,'Base Produtos'!#REF!,8,FALSE)*H210),"-")</f>
        <v>-</v>
      </c>
      <c r="P210" s="33" t="str">
        <f>IFERROR(IF(VLOOKUP(B210,'Base Produtos'!#REF!,9,FALSE)="SIM",H210,0),"-")</f>
        <v>-</v>
      </c>
    </row>
    <row r="211" spans="1:16" ht="15" customHeight="1" x14ac:dyDescent="0.2">
      <c r="A211" s="11"/>
      <c r="B211" s="75"/>
      <c r="C211" s="73"/>
      <c r="D211" s="5" t="str">
        <f>IFERROR(VLOOKUP(B211,'Base Produtos'!C:I,2,FALSE),"-")</f>
        <v>-</v>
      </c>
      <c r="E211" s="9" t="str">
        <f>IFERROR(VLOOKUP(B211,'Base Produtos'!C:I,5,FALSE),"-")</f>
        <v>-</v>
      </c>
      <c r="F211" s="82" t="str">
        <f>IFERROR(VLOOKUP(B211,'Base Produtos'!C:I,3,FALSE),"-")</f>
        <v>-</v>
      </c>
      <c r="G211" s="6" t="str">
        <f>IFERROR(VLOOKUP(B211,'Base Produtos'!C:I,4,FALSE),"-")</f>
        <v>-</v>
      </c>
      <c r="H211" s="7" t="str">
        <f t="shared" si="9"/>
        <v>-</v>
      </c>
      <c r="I211" s="8" t="str">
        <f t="shared" si="10"/>
        <v>-</v>
      </c>
      <c r="J211" s="38" t="str">
        <f t="shared" si="11"/>
        <v>-</v>
      </c>
      <c r="K211" s="9" t="str">
        <f>IFERROR(VLOOKUP(B211,'Base Produtos'!C:I,7,FALSE),"-")</f>
        <v>-</v>
      </c>
      <c r="L211" s="10" t="str">
        <f>IFERROR(VLOOKUP(B211,'Base Produtos'!C:I,6,FALSE),"-")</f>
        <v>-</v>
      </c>
      <c r="N211" s="63" t="str">
        <f>IFERROR(VLOOKUP(B211,'Base Produtos'!C:J,8,FALSE),"-")</f>
        <v>-</v>
      </c>
      <c r="O211" s="33" t="str">
        <f>IFERROR((VLOOKUP(B211,'Base Produtos'!#REF!,8,FALSE)*H211),"-")</f>
        <v>-</v>
      </c>
      <c r="P211" s="33" t="str">
        <f>IFERROR(IF(VLOOKUP(B211,'Base Produtos'!#REF!,9,FALSE)="SIM",H211,0),"-")</f>
        <v>-</v>
      </c>
    </row>
    <row r="212" spans="1:16" ht="15" customHeight="1" x14ac:dyDescent="0.2">
      <c r="A212" s="11"/>
      <c r="B212" s="75"/>
      <c r="C212" s="73"/>
      <c r="D212" s="5" t="str">
        <f>IFERROR(VLOOKUP(B212,'Base Produtos'!C:I,2,FALSE),"-")</f>
        <v>-</v>
      </c>
      <c r="E212" s="9" t="str">
        <f>IFERROR(VLOOKUP(B212,'Base Produtos'!C:I,5,FALSE),"-")</f>
        <v>-</v>
      </c>
      <c r="F212" s="82" t="str">
        <f>IFERROR(VLOOKUP(B212,'Base Produtos'!C:I,3,FALSE),"-")</f>
        <v>-</v>
      </c>
      <c r="G212" s="6" t="str">
        <f>IFERROR(VLOOKUP(B212,'Base Produtos'!C:I,4,FALSE),"-")</f>
        <v>-</v>
      </c>
      <c r="H212" s="7" t="str">
        <f t="shared" si="9"/>
        <v>-</v>
      </c>
      <c r="I212" s="8" t="str">
        <f t="shared" si="10"/>
        <v>-</v>
      </c>
      <c r="J212" s="38" t="str">
        <f t="shared" si="11"/>
        <v>-</v>
      </c>
      <c r="K212" s="9" t="str">
        <f>IFERROR(VLOOKUP(B212,'Base Produtos'!C:I,7,FALSE),"-")</f>
        <v>-</v>
      </c>
      <c r="L212" s="10" t="str">
        <f>IFERROR(VLOOKUP(B212,'Base Produtos'!C:I,6,FALSE),"-")</f>
        <v>-</v>
      </c>
      <c r="N212" s="63" t="str">
        <f>IFERROR(VLOOKUP(B212,'Base Produtos'!C:J,8,FALSE),"-")</f>
        <v>-</v>
      </c>
      <c r="O212" s="33" t="str">
        <f>IFERROR((VLOOKUP(B212,'Base Produtos'!#REF!,8,FALSE)*H212),"-")</f>
        <v>-</v>
      </c>
      <c r="P212" s="33" t="str">
        <f>IFERROR(IF(VLOOKUP(B212,'Base Produtos'!#REF!,9,FALSE)="SIM",H212,0),"-")</f>
        <v>-</v>
      </c>
    </row>
    <row r="213" spans="1:16" ht="15" customHeight="1" x14ac:dyDescent="0.2">
      <c r="A213" s="11"/>
      <c r="B213" s="75"/>
      <c r="C213" s="73"/>
      <c r="D213" s="5" t="str">
        <f>IFERROR(VLOOKUP(B213,'Base Produtos'!C:I,2,FALSE),"-")</f>
        <v>-</v>
      </c>
      <c r="E213" s="9" t="str">
        <f>IFERROR(VLOOKUP(B213,'Base Produtos'!C:I,5,FALSE),"-")</f>
        <v>-</v>
      </c>
      <c r="F213" s="82" t="str">
        <f>IFERROR(VLOOKUP(B213,'Base Produtos'!C:I,3,FALSE),"-")</f>
        <v>-</v>
      </c>
      <c r="G213" s="6" t="str">
        <f>IFERROR(VLOOKUP(B213,'Base Produtos'!C:I,4,FALSE),"-")</f>
        <v>-</v>
      </c>
      <c r="H213" s="7" t="str">
        <f t="shared" si="9"/>
        <v>-</v>
      </c>
      <c r="I213" s="8" t="str">
        <f t="shared" si="10"/>
        <v>-</v>
      </c>
      <c r="J213" s="38" t="str">
        <f t="shared" si="11"/>
        <v>-</v>
      </c>
      <c r="K213" s="9" t="str">
        <f>IFERROR(VLOOKUP(B213,'Base Produtos'!C:I,7,FALSE),"-")</f>
        <v>-</v>
      </c>
      <c r="L213" s="10" t="str">
        <f>IFERROR(VLOOKUP(B213,'Base Produtos'!C:I,6,FALSE),"-")</f>
        <v>-</v>
      </c>
      <c r="N213" s="63" t="str">
        <f>IFERROR(VLOOKUP(B213,'Base Produtos'!C:J,8,FALSE),"-")</f>
        <v>-</v>
      </c>
      <c r="O213" s="33" t="str">
        <f>IFERROR((VLOOKUP(B213,'Base Produtos'!#REF!,8,FALSE)*H213),"-")</f>
        <v>-</v>
      </c>
      <c r="P213" s="33" t="str">
        <f>IFERROR(IF(VLOOKUP(B213,'Base Produtos'!#REF!,9,FALSE)="SIM",H213,0),"-")</f>
        <v>-</v>
      </c>
    </row>
    <row r="214" spans="1:16" ht="15" customHeight="1" x14ac:dyDescent="0.2">
      <c r="A214" s="11"/>
      <c r="B214" s="75"/>
      <c r="C214" s="73"/>
      <c r="D214" s="5" t="str">
        <f>IFERROR(VLOOKUP(B214,'Base Produtos'!C:I,2,FALSE),"-")</f>
        <v>-</v>
      </c>
      <c r="E214" s="9" t="str">
        <f>IFERROR(VLOOKUP(B214,'Base Produtos'!C:I,5,FALSE),"-")</f>
        <v>-</v>
      </c>
      <c r="F214" s="82" t="str">
        <f>IFERROR(VLOOKUP(B214,'Base Produtos'!C:I,3,FALSE),"-")</f>
        <v>-</v>
      </c>
      <c r="G214" s="6" t="str">
        <f>IFERROR(VLOOKUP(B214,'Base Produtos'!C:I,4,FALSE),"-")</f>
        <v>-</v>
      </c>
      <c r="H214" s="7" t="str">
        <f t="shared" si="9"/>
        <v>-</v>
      </c>
      <c r="I214" s="8" t="str">
        <f t="shared" si="10"/>
        <v>-</v>
      </c>
      <c r="J214" s="38" t="str">
        <f t="shared" si="11"/>
        <v>-</v>
      </c>
      <c r="K214" s="9" t="str">
        <f>IFERROR(VLOOKUP(B214,'Base Produtos'!C:I,7,FALSE),"-")</f>
        <v>-</v>
      </c>
      <c r="L214" s="10" t="str">
        <f>IFERROR(VLOOKUP(B214,'Base Produtos'!C:I,6,FALSE),"-")</f>
        <v>-</v>
      </c>
      <c r="N214" s="63" t="str">
        <f>IFERROR(VLOOKUP(B214,'Base Produtos'!C:J,8,FALSE),"-")</f>
        <v>-</v>
      </c>
      <c r="O214" s="33" t="str">
        <f>IFERROR((VLOOKUP(B214,'Base Produtos'!#REF!,8,FALSE)*H214),"-")</f>
        <v>-</v>
      </c>
      <c r="P214" s="33" t="str">
        <f>IFERROR(IF(VLOOKUP(B214,'Base Produtos'!#REF!,9,FALSE)="SIM",H214,0),"-")</f>
        <v>-</v>
      </c>
    </row>
    <row r="215" spans="1:16" ht="15" customHeight="1" x14ac:dyDescent="0.2">
      <c r="A215" s="11"/>
      <c r="B215" s="75"/>
      <c r="C215" s="73"/>
      <c r="D215" s="5" t="str">
        <f>IFERROR(VLOOKUP(B215,'Base Produtos'!C:I,2,FALSE),"-")</f>
        <v>-</v>
      </c>
      <c r="E215" s="9" t="str">
        <f>IFERROR(VLOOKUP(B215,'Base Produtos'!C:I,5,FALSE),"-")</f>
        <v>-</v>
      </c>
      <c r="F215" s="82" t="str">
        <f>IFERROR(VLOOKUP(B215,'Base Produtos'!C:I,3,FALSE),"-")</f>
        <v>-</v>
      </c>
      <c r="G215" s="6" t="str">
        <f>IFERROR(VLOOKUP(B215,'Base Produtos'!C:I,4,FALSE),"-")</f>
        <v>-</v>
      </c>
      <c r="H215" s="7" t="str">
        <f t="shared" si="9"/>
        <v>-</v>
      </c>
      <c r="I215" s="8" t="str">
        <f t="shared" si="10"/>
        <v>-</v>
      </c>
      <c r="J215" s="38" t="str">
        <f t="shared" si="11"/>
        <v>-</v>
      </c>
      <c r="K215" s="9" t="str">
        <f>IFERROR(VLOOKUP(B215,'Base Produtos'!C:I,7,FALSE),"-")</f>
        <v>-</v>
      </c>
      <c r="L215" s="10" t="str">
        <f>IFERROR(VLOOKUP(B215,'Base Produtos'!C:I,6,FALSE),"-")</f>
        <v>-</v>
      </c>
      <c r="N215" s="63" t="str">
        <f>IFERROR(VLOOKUP(B215,'Base Produtos'!C:J,8,FALSE),"-")</f>
        <v>-</v>
      </c>
      <c r="O215" s="33" t="str">
        <f>IFERROR((VLOOKUP(B215,'Base Produtos'!#REF!,8,FALSE)*H215),"-")</f>
        <v>-</v>
      </c>
      <c r="P215" s="33" t="str">
        <f>IFERROR(IF(VLOOKUP(B215,'Base Produtos'!#REF!,9,FALSE)="SIM",H215,0),"-")</f>
        <v>-</v>
      </c>
    </row>
    <row r="216" spans="1:16" ht="15" customHeight="1" x14ac:dyDescent="0.2">
      <c r="A216" s="11"/>
      <c r="B216" s="75"/>
      <c r="C216" s="73"/>
      <c r="D216" s="5" t="str">
        <f>IFERROR(VLOOKUP(B216,'Base Produtos'!C:I,2,FALSE),"-")</f>
        <v>-</v>
      </c>
      <c r="E216" s="9" t="str">
        <f>IFERROR(VLOOKUP(B216,'Base Produtos'!C:I,5,FALSE),"-")</f>
        <v>-</v>
      </c>
      <c r="F216" s="82" t="str">
        <f>IFERROR(VLOOKUP(B216,'Base Produtos'!C:I,3,FALSE),"-")</f>
        <v>-</v>
      </c>
      <c r="G216" s="6" t="str">
        <f>IFERROR(VLOOKUP(B216,'Base Produtos'!C:I,4,FALSE),"-")</f>
        <v>-</v>
      </c>
      <c r="H216" s="7" t="str">
        <f t="shared" si="9"/>
        <v>-</v>
      </c>
      <c r="I216" s="8" t="str">
        <f t="shared" si="10"/>
        <v>-</v>
      </c>
      <c r="J216" s="38" t="str">
        <f t="shared" si="11"/>
        <v>-</v>
      </c>
      <c r="K216" s="9" t="str">
        <f>IFERROR(VLOOKUP(B216,'Base Produtos'!C:I,7,FALSE),"-")</f>
        <v>-</v>
      </c>
      <c r="L216" s="10" t="str">
        <f>IFERROR(VLOOKUP(B216,'Base Produtos'!C:I,6,FALSE),"-")</f>
        <v>-</v>
      </c>
      <c r="N216" s="63" t="str">
        <f>IFERROR(VLOOKUP(B216,'Base Produtos'!C:J,8,FALSE),"-")</f>
        <v>-</v>
      </c>
      <c r="O216" s="33" t="str">
        <f>IFERROR((VLOOKUP(B216,'Base Produtos'!#REF!,8,FALSE)*H216),"-")</f>
        <v>-</v>
      </c>
      <c r="P216" s="33" t="str">
        <f>IFERROR(IF(VLOOKUP(B216,'Base Produtos'!#REF!,9,FALSE)="SIM",H216,0),"-")</f>
        <v>-</v>
      </c>
    </row>
    <row r="217" spans="1:16" ht="15" customHeight="1" x14ac:dyDescent="0.2">
      <c r="A217" s="11"/>
      <c r="B217" s="75"/>
      <c r="C217" s="73"/>
      <c r="D217" s="5" t="str">
        <f>IFERROR(VLOOKUP(B217,'Base Produtos'!C:I,2,FALSE),"-")</f>
        <v>-</v>
      </c>
      <c r="E217" s="9" t="str">
        <f>IFERROR(VLOOKUP(B217,'Base Produtos'!C:I,5,FALSE),"-")</f>
        <v>-</v>
      </c>
      <c r="F217" s="82" t="str">
        <f>IFERROR(VLOOKUP(B217,'Base Produtos'!C:I,3,FALSE),"-")</f>
        <v>-</v>
      </c>
      <c r="G217" s="6" t="str">
        <f>IFERROR(VLOOKUP(B217,'Base Produtos'!C:I,4,FALSE),"-")</f>
        <v>-</v>
      </c>
      <c r="H217" s="7" t="str">
        <f t="shared" si="9"/>
        <v>-</v>
      </c>
      <c r="I217" s="8" t="str">
        <f t="shared" si="10"/>
        <v>-</v>
      </c>
      <c r="J217" s="38" t="str">
        <f t="shared" si="11"/>
        <v>-</v>
      </c>
      <c r="K217" s="9" t="str">
        <f>IFERROR(VLOOKUP(B217,'Base Produtos'!C:I,7,FALSE),"-")</f>
        <v>-</v>
      </c>
      <c r="L217" s="10" t="str">
        <f>IFERROR(VLOOKUP(B217,'Base Produtos'!C:I,6,FALSE),"-")</f>
        <v>-</v>
      </c>
      <c r="N217" s="63" t="str">
        <f>IFERROR(VLOOKUP(B217,'Base Produtos'!C:J,8,FALSE),"-")</f>
        <v>-</v>
      </c>
      <c r="O217" s="33" t="str">
        <f>IFERROR((VLOOKUP(B217,'Base Produtos'!#REF!,8,FALSE)*H217),"-")</f>
        <v>-</v>
      </c>
      <c r="P217" s="33" t="str">
        <f>IFERROR(IF(VLOOKUP(B217,'Base Produtos'!#REF!,9,FALSE)="SIM",H217,0),"-")</f>
        <v>-</v>
      </c>
    </row>
    <row r="218" spans="1:16" ht="15" customHeight="1" x14ac:dyDescent="0.2">
      <c r="A218" s="11"/>
      <c r="B218" s="75"/>
      <c r="C218" s="73"/>
      <c r="D218" s="5" t="str">
        <f>IFERROR(VLOOKUP(B218,'Base Produtos'!C:I,2,FALSE),"-")</f>
        <v>-</v>
      </c>
      <c r="E218" s="9" t="str">
        <f>IFERROR(VLOOKUP(B218,'Base Produtos'!C:I,5,FALSE),"-")</f>
        <v>-</v>
      </c>
      <c r="F218" s="82" t="str">
        <f>IFERROR(VLOOKUP(B218,'Base Produtos'!C:I,3,FALSE),"-")</f>
        <v>-</v>
      </c>
      <c r="G218" s="6" t="str">
        <f>IFERROR(VLOOKUP(B218,'Base Produtos'!C:I,4,FALSE),"-")</f>
        <v>-</v>
      </c>
      <c r="H218" s="7" t="str">
        <f t="shared" si="9"/>
        <v>-</v>
      </c>
      <c r="I218" s="8" t="str">
        <f t="shared" si="10"/>
        <v>-</v>
      </c>
      <c r="J218" s="38" t="str">
        <f t="shared" si="11"/>
        <v>-</v>
      </c>
      <c r="K218" s="9" t="str">
        <f>IFERROR(VLOOKUP(B218,'Base Produtos'!C:I,7,FALSE),"-")</f>
        <v>-</v>
      </c>
      <c r="L218" s="10" t="str">
        <f>IFERROR(VLOOKUP(B218,'Base Produtos'!C:I,6,FALSE),"-")</f>
        <v>-</v>
      </c>
      <c r="N218" s="63" t="str">
        <f>IFERROR(VLOOKUP(B218,'Base Produtos'!C:J,8,FALSE),"-")</f>
        <v>-</v>
      </c>
      <c r="O218" s="33" t="str">
        <f>IFERROR((VLOOKUP(B218,'Base Produtos'!#REF!,8,FALSE)*H218),"-")</f>
        <v>-</v>
      </c>
      <c r="P218" s="33" t="str">
        <f>IFERROR(IF(VLOOKUP(B218,'Base Produtos'!#REF!,9,FALSE)="SIM",H218,0),"-")</f>
        <v>-</v>
      </c>
    </row>
    <row r="219" spans="1:16" ht="15" customHeight="1" x14ac:dyDescent="0.2">
      <c r="A219" s="11"/>
      <c r="B219" s="75"/>
      <c r="C219" s="73"/>
      <c r="D219" s="5" t="str">
        <f>IFERROR(VLOOKUP(B219,'Base Produtos'!C:I,2,FALSE),"-")</f>
        <v>-</v>
      </c>
      <c r="E219" s="9" t="str">
        <f>IFERROR(VLOOKUP(B219,'Base Produtos'!C:I,5,FALSE),"-")</f>
        <v>-</v>
      </c>
      <c r="F219" s="82" t="str">
        <f>IFERROR(VLOOKUP(B219,'Base Produtos'!C:I,3,FALSE),"-")</f>
        <v>-</v>
      </c>
      <c r="G219" s="6" t="str">
        <f>IFERROR(VLOOKUP(B219,'Base Produtos'!C:I,4,FALSE),"-")</f>
        <v>-</v>
      </c>
      <c r="H219" s="7" t="str">
        <f t="shared" si="9"/>
        <v>-</v>
      </c>
      <c r="I219" s="8" t="str">
        <f t="shared" si="10"/>
        <v>-</v>
      </c>
      <c r="J219" s="38" t="str">
        <f t="shared" si="11"/>
        <v>-</v>
      </c>
      <c r="K219" s="9" t="str">
        <f>IFERROR(VLOOKUP(B219,'Base Produtos'!C:I,7,FALSE),"-")</f>
        <v>-</v>
      </c>
      <c r="L219" s="10" t="str">
        <f>IFERROR(VLOOKUP(B219,'Base Produtos'!C:I,6,FALSE),"-")</f>
        <v>-</v>
      </c>
      <c r="N219" s="63" t="str">
        <f>IFERROR(VLOOKUP(B219,'Base Produtos'!C:J,8,FALSE),"-")</f>
        <v>-</v>
      </c>
      <c r="O219" s="33" t="str">
        <f>IFERROR((VLOOKUP(B219,'Base Produtos'!#REF!,8,FALSE)*H219),"-")</f>
        <v>-</v>
      </c>
      <c r="P219" s="33" t="str">
        <f>IFERROR(IF(VLOOKUP(B219,'Base Produtos'!#REF!,9,FALSE)="SIM",H219,0),"-")</f>
        <v>-</v>
      </c>
    </row>
    <row r="220" spans="1:16" ht="15" customHeight="1" x14ac:dyDescent="0.2">
      <c r="A220" s="11"/>
      <c r="B220" s="75"/>
      <c r="C220" s="73"/>
      <c r="D220" s="5" t="str">
        <f>IFERROR(VLOOKUP(B220,'Base Produtos'!C:I,2,FALSE),"-")</f>
        <v>-</v>
      </c>
      <c r="E220" s="9" t="str">
        <f>IFERROR(VLOOKUP(B220,'Base Produtos'!C:I,5,FALSE),"-")</f>
        <v>-</v>
      </c>
      <c r="F220" s="82" t="str">
        <f>IFERROR(VLOOKUP(B220,'Base Produtos'!C:I,3,FALSE),"-")</f>
        <v>-</v>
      </c>
      <c r="G220" s="6" t="str">
        <f>IFERROR(VLOOKUP(B220,'Base Produtos'!C:I,4,FALSE),"-")</f>
        <v>-</v>
      </c>
      <c r="H220" s="7" t="str">
        <f t="shared" si="9"/>
        <v>-</v>
      </c>
      <c r="I220" s="8" t="str">
        <f t="shared" si="10"/>
        <v>-</v>
      </c>
      <c r="J220" s="38" t="str">
        <f t="shared" si="11"/>
        <v>-</v>
      </c>
      <c r="K220" s="9" t="str">
        <f>IFERROR(VLOOKUP(B220,'Base Produtos'!C:I,7,FALSE),"-")</f>
        <v>-</v>
      </c>
      <c r="L220" s="10" t="str">
        <f>IFERROR(VLOOKUP(B220,'Base Produtos'!C:I,6,FALSE),"-")</f>
        <v>-</v>
      </c>
      <c r="N220" s="63" t="str">
        <f>IFERROR(VLOOKUP(B220,'Base Produtos'!C:J,8,FALSE),"-")</f>
        <v>-</v>
      </c>
      <c r="O220" s="33" t="str">
        <f>IFERROR((VLOOKUP(B220,'Base Produtos'!#REF!,8,FALSE)*H220),"-")</f>
        <v>-</v>
      </c>
      <c r="P220" s="33" t="str">
        <f>IFERROR(IF(VLOOKUP(B220,'Base Produtos'!#REF!,9,FALSE)="SIM",H220,0),"-")</f>
        <v>-</v>
      </c>
    </row>
    <row r="221" spans="1:16" ht="15" customHeight="1" x14ac:dyDescent="0.2">
      <c r="A221" s="11"/>
      <c r="B221" s="75"/>
      <c r="C221" s="73"/>
      <c r="D221" s="5" t="str">
        <f>IFERROR(VLOOKUP(B221,'Base Produtos'!C:I,2,FALSE),"-")</f>
        <v>-</v>
      </c>
      <c r="E221" s="9" t="str">
        <f>IFERROR(VLOOKUP(B221,'Base Produtos'!C:I,5,FALSE),"-")</f>
        <v>-</v>
      </c>
      <c r="F221" s="82" t="str">
        <f>IFERROR(VLOOKUP(B221,'Base Produtos'!C:I,3,FALSE),"-")</f>
        <v>-</v>
      </c>
      <c r="G221" s="6" t="str">
        <f>IFERROR(VLOOKUP(B221,'Base Produtos'!C:I,4,FALSE),"-")</f>
        <v>-</v>
      </c>
      <c r="H221" s="7" t="str">
        <f t="shared" si="9"/>
        <v>-</v>
      </c>
      <c r="I221" s="8" t="str">
        <f t="shared" si="10"/>
        <v>-</v>
      </c>
      <c r="J221" s="38" t="str">
        <f t="shared" si="11"/>
        <v>-</v>
      </c>
      <c r="K221" s="9" t="str">
        <f>IFERROR(VLOOKUP(B221,'Base Produtos'!C:I,7,FALSE),"-")</f>
        <v>-</v>
      </c>
      <c r="L221" s="10" t="str">
        <f>IFERROR(VLOOKUP(B221,'Base Produtos'!C:I,6,FALSE),"-")</f>
        <v>-</v>
      </c>
      <c r="N221" s="63" t="str">
        <f>IFERROR(VLOOKUP(B221,'Base Produtos'!C:J,8,FALSE),"-")</f>
        <v>-</v>
      </c>
      <c r="O221" s="33" t="str">
        <f>IFERROR((VLOOKUP(B221,'Base Produtos'!#REF!,8,FALSE)*H221),"-")</f>
        <v>-</v>
      </c>
      <c r="P221" s="33" t="str">
        <f>IFERROR(IF(VLOOKUP(B221,'Base Produtos'!#REF!,9,FALSE)="SIM",H221,0),"-")</f>
        <v>-</v>
      </c>
    </row>
    <row r="222" spans="1:16" ht="15" customHeight="1" x14ac:dyDescent="0.2">
      <c r="A222" s="11"/>
      <c r="B222" s="75"/>
      <c r="C222" s="73"/>
      <c r="D222" s="5" t="str">
        <f>IFERROR(VLOOKUP(B222,'Base Produtos'!C:I,2,FALSE),"-")</f>
        <v>-</v>
      </c>
      <c r="E222" s="9" t="str">
        <f>IFERROR(VLOOKUP(B222,'Base Produtos'!C:I,5,FALSE),"-")</f>
        <v>-</v>
      </c>
      <c r="F222" s="82" t="str">
        <f>IFERROR(VLOOKUP(B222,'Base Produtos'!C:I,3,FALSE),"-")</f>
        <v>-</v>
      </c>
      <c r="G222" s="6" t="str">
        <f>IFERROR(VLOOKUP(B222,'Base Produtos'!C:I,4,FALSE),"-")</f>
        <v>-</v>
      </c>
      <c r="H222" s="7" t="str">
        <f t="shared" si="9"/>
        <v>-</v>
      </c>
      <c r="I222" s="8" t="str">
        <f t="shared" si="10"/>
        <v>-</v>
      </c>
      <c r="J222" s="38" t="str">
        <f t="shared" si="11"/>
        <v>-</v>
      </c>
      <c r="K222" s="9" t="str">
        <f>IFERROR(VLOOKUP(B222,'Base Produtos'!C:I,7,FALSE),"-")</f>
        <v>-</v>
      </c>
      <c r="L222" s="10" t="str">
        <f>IFERROR(VLOOKUP(B222,'Base Produtos'!C:I,6,FALSE),"-")</f>
        <v>-</v>
      </c>
      <c r="N222" s="63" t="str">
        <f>IFERROR(VLOOKUP(B222,'Base Produtos'!C:J,8,FALSE),"-")</f>
        <v>-</v>
      </c>
      <c r="O222" s="33" t="str">
        <f>IFERROR((VLOOKUP(B222,'Base Produtos'!#REF!,8,FALSE)*H222),"-")</f>
        <v>-</v>
      </c>
      <c r="P222" s="33" t="str">
        <f>IFERROR(IF(VLOOKUP(B222,'Base Produtos'!#REF!,9,FALSE)="SIM",H222,0),"-")</f>
        <v>-</v>
      </c>
    </row>
    <row r="223" spans="1:16" ht="15" customHeight="1" x14ac:dyDescent="0.2">
      <c r="A223" s="11"/>
      <c r="B223" s="75"/>
      <c r="C223" s="73"/>
      <c r="D223" s="5" t="str">
        <f>IFERROR(VLOOKUP(B223,'Base Produtos'!C:I,2,FALSE),"-")</f>
        <v>-</v>
      </c>
      <c r="E223" s="9" t="str">
        <f>IFERROR(VLOOKUP(B223,'Base Produtos'!C:I,5,FALSE),"-")</f>
        <v>-</v>
      </c>
      <c r="F223" s="82" t="str">
        <f>IFERROR(VLOOKUP(B223,'Base Produtos'!C:I,3,FALSE),"-")</f>
        <v>-</v>
      </c>
      <c r="G223" s="6" t="str">
        <f>IFERROR(VLOOKUP(B223,'Base Produtos'!C:I,4,FALSE),"-")</f>
        <v>-</v>
      </c>
      <c r="H223" s="7" t="str">
        <f t="shared" si="9"/>
        <v>-</v>
      </c>
      <c r="I223" s="8" t="str">
        <f t="shared" si="10"/>
        <v>-</v>
      </c>
      <c r="J223" s="38" t="str">
        <f t="shared" si="11"/>
        <v>-</v>
      </c>
      <c r="K223" s="9" t="str">
        <f>IFERROR(VLOOKUP(B223,'Base Produtos'!C:I,7,FALSE),"-")</f>
        <v>-</v>
      </c>
      <c r="L223" s="10" t="str">
        <f>IFERROR(VLOOKUP(B223,'Base Produtos'!C:I,6,FALSE),"-")</f>
        <v>-</v>
      </c>
      <c r="N223" s="63" t="str">
        <f>IFERROR(VLOOKUP(B223,'Base Produtos'!C:J,8,FALSE),"-")</f>
        <v>-</v>
      </c>
      <c r="O223" s="33" t="str">
        <f>IFERROR((VLOOKUP(B223,'Base Produtos'!#REF!,8,FALSE)*H223),"-")</f>
        <v>-</v>
      </c>
      <c r="P223" s="33" t="str">
        <f>IFERROR(IF(VLOOKUP(B223,'Base Produtos'!#REF!,9,FALSE)="SIM",H223,0),"-")</f>
        <v>-</v>
      </c>
    </row>
    <row r="224" spans="1:16" ht="15" customHeight="1" x14ac:dyDescent="0.2">
      <c r="A224" s="11"/>
      <c r="B224" s="75"/>
      <c r="C224" s="73"/>
      <c r="D224" s="5" t="str">
        <f>IFERROR(VLOOKUP(B224,'Base Produtos'!C:I,2,FALSE),"-")</f>
        <v>-</v>
      </c>
      <c r="E224" s="9" t="str">
        <f>IFERROR(VLOOKUP(B224,'Base Produtos'!C:I,5,FALSE),"-")</f>
        <v>-</v>
      </c>
      <c r="F224" s="82" t="str">
        <f>IFERROR(VLOOKUP(B224,'Base Produtos'!C:I,3,FALSE),"-")</f>
        <v>-</v>
      </c>
      <c r="G224" s="6" t="str">
        <f>IFERROR(VLOOKUP(B224,'Base Produtos'!C:I,4,FALSE),"-")</f>
        <v>-</v>
      </c>
      <c r="H224" s="7" t="str">
        <f t="shared" si="9"/>
        <v>-</v>
      </c>
      <c r="I224" s="8" t="str">
        <f t="shared" si="10"/>
        <v>-</v>
      </c>
      <c r="J224" s="38" t="str">
        <f t="shared" si="11"/>
        <v>-</v>
      </c>
      <c r="K224" s="9" t="str">
        <f>IFERROR(VLOOKUP(B224,'Base Produtos'!C:I,7,FALSE),"-")</f>
        <v>-</v>
      </c>
      <c r="L224" s="10" t="str">
        <f>IFERROR(VLOOKUP(B224,'Base Produtos'!C:I,6,FALSE),"-")</f>
        <v>-</v>
      </c>
      <c r="N224" s="63" t="str">
        <f>IFERROR(VLOOKUP(B224,'Base Produtos'!C:J,8,FALSE),"-")</f>
        <v>-</v>
      </c>
      <c r="O224" s="33" t="str">
        <f>IFERROR((VLOOKUP(B224,'Base Produtos'!#REF!,8,FALSE)*H224),"-")</f>
        <v>-</v>
      </c>
      <c r="P224" s="33" t="str">
        <f>IFERROR(IF(VLOOKUP(B224,'Base Produtos'!#REF!,9,FALSE)="SIM",H224,0),"-")</f>
        <v>-</v>
      </c>
    </row>
    <row r="225" spans="1:16" ht="15" customHeight="1" x14ac:dyDescent="0.2">
      <c r="A225" s="11"/>
      <c r="B225" s="75"/>
      <c r="C225" s="73"/>
      <c r="D225" s="5" t="str">
        <f>IFERROR(VLOOKUP(B225,'Base Produtos'!C:I,2,FALSE),"-")</f>
        <v>-</v>
      </c>
      <c r="E225" s="9" t="str">
        <f>IFERROR(VLOOKUP(B225,'Base Produtos'!C:I,5,FALSE),"-")</f>
        <v>-</v>
      </c>
      <c r="F225" s="82" t="str">
        <f>IFERROR(VLOOKUP(B225,'Base Produtos'!C:I,3,FALSE),"-")</f>
        <v>-</v>
      </c>
      <c r="G225" s="6" t="str">
        <f>IFERROR(VLOOKUP(B225,'Base Produtos'!C:I,4,FALSE),"-")</f>
        <v>-</v>
      </c>
      <c r="H225" s="7" t="str">
        <f t="shared" si="9"/>
        <v>-</v>
      </c>
      <c r="I225" s="8" t="str">
        <f t="shared" si="10"/>
        <v>-</v>
      </c>
      <c r="J225" s="38" t="str">
        <f t="shared" si="11"/>
        <v>-</v>
      </c>
      <c r="K225" s="9" t="str">
        <f>IFERROR(VLOOKUP(B225,'Base Produtos'!C:I,7,FALSE),"-")</f>
        <v>-</v>
      </c>
      <c r="L225" s="10" t="str">
        <f>IFERROR(VLOOKUP(B225,'Base Produtos'!C:I,6,FALSE),"-")</f>
        <v>-</v>
      </c>
      <c r="N225" s="63" t="str">
        <f>IFERROR(VLOOKUP(B225,'Base Produtos'!C:J,8,FALSE),"-")</f>
        <v>-</v>
      </c>
      <c r="O225" s="33" t="str">
        <f>IFERROR((VLOOKUP(B225,'Base Produtos'!#REF!,8,FALSE)*H225),"-")</f>
        <v>-</v>
      </c>
      <c r="P225" s="33" t="str">
        <f>IFERROR(IF(VLOOKUP(B225,'Base Produtos'!#REF!,9,FALSE)="SIM",H225,0),"-")</f>
        <v>-</v>
      </c>
    </row>
    <row r="226" spans="1:16" ht="15" customHeight="1" x14ac:dyDescent="0.2">
      <c r="A226" s="11"/>
      <c r="B226" s="75"/>
      <c r="C226" s="73"/>
      <c r="D226" s="5" t="str">
        <f>IFERROR(VLOOKUP(B226,'Base Produtos'!C:I,2,FALSE),"-")</f>
        <v>-</v>
      </c>
      <c r="E226" s="9" t="str">
        <f>IFERROR(VLOOKUP(B226,'Base Produtos'!C:I,5,FALSE),"-")</f>
        <v>-</v>
      </c>
      <c r="F226" s="82" t="str">
        <f>IFERROR(VLOOKUP(B226,'Base Produtos'!C:I,3,FALSE),"-")</f>
        <v>-</v>
      </c>
      <c r="G226" s="6" t="str">
        <f>IFERROR(VLOOKUP(B226,'Base Produtos'!C:I,4,FALSE),"-")</f>
        <v>-</v>
      </c>
      <c r="H226" s="7" t="str">
        <f t="shared" si="9"/>
        <v>-</v>
      </c>
      <c r="I226" s="8" t="str">
        <f t="shared" si="10"/>
        <v>-</v>
      </c>
      <c r="J226" s="38" t="str">
        <f t="shared" si="11"/>
        <v>-</v>
      </c>
      <c r="K226" s="9" t="str">
        <f>IFERROR(VLOOKUP(B226,'Base Produtos'!C:I,7,FALSE),"-")</f>
        <v>-</v>
      </c>
      <c r="L226" s="10" t="str">
        <f>IFERROR(VLOOKUP(B226,'Base Produtos'!C:I,6,FALSE),"-")</f>
        <v>-</v>
      </c>
      <c r="N226" s="63" t="str">
        <f>IFERROR(VLOOKUP(B226,'Base Produtos'!C:J,8,FALSE),"-")</f>
        <v>-</v>
      </c>
      <c r="O226" s="33" t="str">
        <f>IFERROR((VLOOKUP(B226,'Base Produtos'!#REF!,8,FALSE)*H226),"-")</f>
        <v>-</v>
      </c>
      <c r="P226" s="33" t="str">
        <f>IFERROR(IF(VLOOKUP(B226,'Base Produtos'!#REF!,9,FALSE)="SIM",H226,0),"-")</f>
        <v>-</v>
      </c>
    </row>
    <row r="227" spans="1:16" ht="15" customHeight="1" x14ac:dyDescent="0.2">
      <c r="A227" s="11"/>
      <c r="B227" s="75"/>
      <c r="C227" s="73"/>
      <c r="D227" s="5" t="str">
        <f>IFERROR(VLOOKUP(B227,'Base Produtos'!C:I,2,FALSE),"-")</f>
        <v>-</v>
      </c>
      <c r="E227" s="9" t="str">
        <f>IFERROR(VLOOKUP(B227,'Base Produtos'!C:I,5,FALSE),"-")</f>
        <v>-</v>
      </c>
      <c r="F227" s="82" t="str">
        <f>IFERROR(VLOOKUP(B227,'Base Produtos'!C:I,3,FALSE),"-")</f>
        <v>-</v>
      </c>
      <c r="G227" s="6" t="str">
        <f>IFERROR(VLOOKUP(B227,'Base Produtos'!C:I,4,FALSE),"-")</f>
        <v>-</v>
      </c>
      <c r="H227" s="7" t="str">
        <f t="shared" si="9"/>
        <v>-</v>
      </c>
      <c r="I227" s="8" t="str">
        <f t="shared" si="10"/>
        <v>-</v>
      </c>
      <c r="J227" s="38" t="str">
        <f t="shared" si="11"/>
        <v>-</v>
      </c>
      <c r="K227" s="9" t="str">
        <f>IFERROR(VLOOKUP(B227,'Base Produtos'!C:I,7,FALSE),"-")</f>
        <v>-</v>
      </c>
      <c r="L227" s="10" t="str">
        <f>IFERROR(VLOOKUP(B227,'Base Produtos'!C:I,6,FALSE),"-")</f>
        <v>-</v>
      </c>
      <c r="N227" s="63" t="str">
        <f>IFERROR(VLOOKUP(B227,'Base Produtos'!C:J,8,FALSE),"-")</f>
        <v>-</v>
      </c>
      <c r="O227" s="33" t="str">
        <f>IFERROR((VLOOKUP(B227,'Base Produtos'!#REF!,8,FALSE)*H227),"-")</f>
        <v>-</v>
      </c>
      <c r="P227" s="33" t="str">
        <f>IFERROR(IF(VLOOKUP(B227,'Base Produtos'!#REF!,9,FALSE)="SIM",H227,0),"-")</f>
        <v>-</v>
      </c>
    </row>
    <row r="228" spans="1:16" ht="15" customHeight="1" x14ac:dyDescent="0.2">
      <c r="A228" s="11"/>
      <c r="B228" s="75"/>
      <c r="C228" s="73"/>
      <c r="D228" s="5" t="str">
        <f>IFERROR(VLOOKUP(B228,'Base Produtos'!C:I,2,FALSE),"-")</f>
        <v>-</v>
      </c>
      <c r="E228" s="9" t="str">
        <f>IFERROR(VLOOKUP(B228,'Base Produtos'!C:I,5,FALSE),"-")</f>
        <v>-</v>
      </c>
      <c r="F228" s="82" t="str">
        <f>IFERROR(VLOOKUP(B228,'Base Produtos'!C:I,3,FALSE),"-")</f>
        <v>-</v>
      </c>
      <c r="G228" s="6" t="str">
        <f>IFERROR(VLOOKUP(B228,'Base Produtos'!C:I,4,FALSE),"-")</f>
        <v>-</v>
      </c>
      <c r="H228" s="7" t="str">
        <f t="shared" si="9"/>
        <v>-</v>
      </c>
      <c r="I228" s="8" t="str">
        <f t="shared" si="10"/>
        <v>-</v>
      </c>
      <c r="J228" s="38" t="str">
        <f t="shared" si="11"/>
        <v>-</v>
      </c>
      <c r="K228" s="9" t="str">
        <f>IFERROR(VLOOKUP(B228,'Base Produtos'!C:I,7,FALSE),"-")</f>
        <v>-</v>
      </c>
      <c r="L228" s="10" t="str">
        <f>IFERROR(VLOOKUP(B228,'Base Produtos'!C:I,6,FALSE),"-")</f>
        <v>-</v>
      </c>
      <c r="N228" s="63" t="str">
        <f>IFERROR(VLOOKUP(B228,'Base Produtos'!C:J,8,FALSE),"-")</f>
        <v>-</v>
      </c>
      <c r="O228" s="33" t="str">
        <f>IFERROR((VLOOKUP(B228,'Base Produtos'!#REF!,8,FALSE)*H228),"-")</f>
        <v>-</v>
      </c>
      <c r="P228" s="33" t="str">
        <f>IFERROR(IF(VLOOKUP(B228,'Base Produtos'!#REF!,9,FALSE)="SIM",H228,0),"-")</f>
        <v>-</v>
      </c>
    </row>
    <row r="229" spans="1:16" ht="15" customHeight="1" x14ac:dyDescent="0.2">
      <c r="A229" s="11"/>
      <c r="B229" s="75"/>
      <c r="C229" s="73"/>
      <c r="D229" s="5" t="str">
        <f>IFERROR(VLOOKUP(B229,'Base Produtos'!C:I,2,FALSE),"-")</f>
        <v>-</v>
      </c>
      <c r="E229" s="9" t="str">
        <f>IFERROR(VLOOKUP(B229,'Base Produtos'!C:I,5,FALSE),"-")</f>
        <v>-</v>
      </c>
      <c r="F229" s="82" t="str">
        <f>IFERROR(VLOOKUP(B229,'Base Produtos'!C:I,3,FALSE),"-")</f>
        <v>-</v>
      </c>
      <c r="G229" s="6" t="str">
        <f>IFERROR(VLOOKUP(B229,'Base Produtos'!C:I,4,FALSE),"-")</f>
        <v>-</v>
      </c>
      <c r="H229" s="7" t="str">
        <f t="shared" si="9"/>
        <v>-</v>
      </c>
      <c r="I229" s="8" t="str">
        <f t="shared" si="10"/>
        <v>-</v>
      </c>
      <c r="J229" s="38" t="str">
        <f t="shared" si="11"/>
        <v>-</v>
      </c>
      <c r="K229" s="9" t="str">
        <f>IFERROR(VLOOKUP(B229,'Base Produtos'!C:I,7,FALSE),"-")</f>
        <v>-</v>
      </c>
      <c r="L229" s="10" t="str">
        <f>IFERROR(VLOOKUP(B229,'Base Produtos'!C:I,6,FALSE),"-")</f>
        <v>-</v>
      </c>
      <c r="N229" s="63" t="str">
        <f>IFERROR(VLOOKUP(B229,'Base Produtos'!C:J,8,FALSE),"-")</f>
        <v>-</v>
      </c>
      <c r="O229" s="33" t="str">
        <f>IFERROR((VLOOKUP(B229,'Base Produtos'!#REF!,8,FALSE)*H229),"-")</f>
        <v>-</v>
      </c>
      <c r="P229" s="33" t="str">
        <f>IFERROR(IF(VLOOKUP(B229,'Base Produtos'!#REF!,9,FALSE)="SIM",H229,0),"-")</f>
        <v>-</v>
      </c>
    </row>
    <row r="230" spans="1:16" ht="15" customHeight="1" x14ac:dyDescent="0.2">
      <c r="A230" s="11"/>
      <c r="B230" s="75"/>
      <c r="C230" s="73"/>
      <c r="D230" s="5" t="str">
        <f>IFERROR(VLOOKUP(B230,'Base Produtos'!C:I,2,FALSE),"-")</f>
        <v>-</v>
      </c>
      <c r="E230" s="9" t="str">
        <f>IFERROR(VLOOKUP(B230,'Base Produtos'!C:I,5,FALSE),"-")</f>
        <v>-</v>
      </c>
      <c r="F230" s="82" t="str">
        <f>IFERROR(VLOOKUP(B230,'Base Produtos'!C:I,3,FALSE),"-")</f>
        <v>-</v>
      </c>
      <c r="G230" s="6" t="str">
        <f>IFERROR(VLOOKUP(B230,'Base Produtos'!C:I,4,FALSE),"-")</f>
        <v>-</v>
      </c>
      <c r="H230" s="7" t="str">
        <f t="shared" si="9"/>
        <v>-</v>
      </c>
      <c r="I230" s="8" t="str">
        <f t="shared" si="10"/>
        <v>-</v>
      </c>
      <c r="J230" s="38" t="str">
        <f t="shared" si="11"/>
        <v>-</v>
      </c>
      <c r="K230" s="9" t="str">
        <f>IFERROR(VLOOKUP(B230,'Base Produtos'!C:I,7,FALSE),"-")</f>
        <v>-</v>
      </c>
      <c r="L230" s="10" t="str">
        <f>IFERROR(VLOOKUP(B230,'Base Produtos'!C:I,6,FALSE),"-")</f>
        <v>-</v>
      </c>
      <c r="N230" s="63" t="str">
        <f>IFERROR(VLOOKUP(B230,'Base Produtos'!C:J,8,FALSE),"-")</f>
        <v>-</v>
      </c>
      <c r="O230" s="33" t="str">
        <f>IFERROR((VLOOKUP(B230,'Base Produtos'!#REF!,8,FALSE)*H230),"-")</f>
        <v>-</v>
      </c>
      <c r="P230" s="33" t="str">
        <f>IFERROR(IF(VLOOKUP(B230,'Base Produtos'!#REF!,9,FALSE)="SIM",H230,0),"-")</f>
        <v>-</v>
      </c>
    </row>
    <row r="231" spans="1:16" ht="15" customHeight="1" x14ac:dyDescent="0.2">
      <c r="A231" s="11"/>
      <c r="B231" s="75"/>
      <c r="C231" s="73"/>
      <c r="D231" s="5" t="str">
        <f>IFERROR(VLOOKUP(B231,'Base Produtos'!C:I,2,FALSE),"-")</f>
        <v>-</v>
      </c>
      <c r="E231" s="9" t="str">
        <f>IFERROR(VLOOKUP(B231,'Base Produtos'!C:I,5,FALSE),"-")</f>
        <v>-</v>
      </c>
      <c r="F231" s="82" t="str">
        <f>IFERROR(VLOOKUP(B231,'Base Produtos'!C:I,3,FALSE),"-")</f>
        <v>-</v>
      </c>
      <c r="G231" s="6" t="str">
        <f>IFERROR(VLOOKUP(B231,'Base Produtos'!C:I,4,FALSE),"-")</f>
        <v>-</v>
      </c>
      <c r="H231" s="7" t="str">
        <f t="shared" si="9"/>
        <v>-</v>
      </c>
      <c r="I231" s="8" t="str">
        <f t="shared" si="10"/>
        <v>-</v>
      </c>
      <c r="J231" s="38" t="str">
        <f t="shared" si="11"/>
        <v>-</v>
      </c>
      <c r="K231" s="9" t="str">
        <f>IFERROR(VLOOKUP(B231,'Base Produtos'!C:I,7,FALSE),"-")</f>
        <v>-</v>
      </c>
      <c r="L231" s="10" t="str">
        <f>IFERROR(VLOOKUP(B231,'Base Produtos'!C:I,6,FALSE),"-")</f>
        <v>-</v>
      </c>
      <c r="N231" s="63" t="str">
        <f>IFERROR(VLOOKUP(B231,'Base Produtos'!C:J,8,FALSE),"-")</f>
        <v>-</v>
      </c>
      <c r="O231" s="33" t="str">
        <f>IFERROR((VLOOKUP(B231,'Base Produtos'!#REF!,8,FALSE)*H231),"-")</f>
        <v>-</v>
      </c>
      <c r="P231" s="33" t="str">
        <f>IFERROR(IF(VLOOKUP(B231,'Base Produtos'!#REF!,9,FALSE)="SIM",H231,0),"-")</f>
        <v>-</v>
      </c>
    </row>
    <row r="232" spans="1:16" ht="15" customHeight="1" x14ac:dyDescent="0.2">
      <c r="A232" s="11"/>
      <c r="B232" s="75"/>
      <c r="C232" s="73"/>
      <c r="D232" s="5" t="str">
        <f>IFERROR(VLOOKUP(B232,'Base Produtos'!C:I,2,FALSE),"-")</f>
        <v>-</v>
      </c>
      <c r="E232" s="9" t="str">
        <f>IFERROR(VLOOKUP(B232,'Base Produtos'!C:I,5,FALSE),"-")</f>
        <v>-</v>
      </c>
      <c r="F232" s="82" t="str">
        <f>IFERROR(VLOOKUP(B232,'Base Produtos'!C:I,3,FALSE),"-")</f>
        <v>-</v>
      </c>
      <c r="G232" s="6" t="str">
        <f>IFERROR(VLOOKUP(B232,'Base Produtos'!C:I,4,FALSE),"-")</f>
        <v>-</v>
      </c>
      <c r="H232" s="7" t="str">
        <f t="shared" si="9"/>
        <v>-</v>
      </c>
      <c r="I232" s="8" t="str">
        <f t="shared" si="10"/>
        <v>-</v>
      </c>
      <c r="J232" s="38" t="str">
        <f t="shared" si="11"/>
        <v>-</v>
      </c>
      <c r="K232" s="9" t="str">
        <f>IFERROR(VLOOKUP(B232,'Base Produtos'!C:I,7,FALSE),"-")</f>
        <v>-</v>
      </c>
      <c r="L232" s="10" t="str">
        <f>IFERROR(VLOOKUP(B232,'Base Produtos'!C:I,6,FALSE),"-")</f>
        <v>-</v>
      </c>
      <c r="N232" s="63" t="str">
        <f>IFERROR(VLOOKUP(B232,'Base Produtos'!C:J,8,FALSE),"-")</f>
        <v>-</v>
      </c>
      <c r="O232" s="33" t="str">
        <f>IFERROR((VLOOKUP(B232,'Base Produtos'!#REF!,8,FALSE)*H232),"-")</f>
        <v>-</v>
      </c>
      <c r="P232" s="33" t="str">
        <f>IFERROR(IF(VLOOKUP(B232,'Base Produtos'!#REF!,9,FALSE)="SIM",H232,0),"-")</f>
        <v>-</v>
      </c>
    </row>
    <row r="233" spans="1:16" ht="15" customHeight="1" x14ac:dyDescent="0.2">
      <c r="A233" s="11"/>
      <c r="B233" s="75"/>
      <c r="C233" s="73"/>
      <c r="D233" s="5" t="str">
        <f>IFERROR(VLOOKUP(B233,'Base Produtos'!C:I,2,FALSE),"-")</f>
        <v>-</v>
      </c>
      <c r="E233" s="9" t="str">
        <f>IFERROR(VLOOKUP(B233,'Base Produtos'!C:I,5,FALSE),"-")</f>
        <v>-</v>
      </c>
      <c r="F233" s="82" t="str">
        <f>IFERROR(VLOOKUP(B233,'Base Produtos'!C:I,3,FALSE),"-")</f>
        <v>-</v>
      </c>
      <c r="G233" s="6" t="str">
        <f>IFERROR(VLOOKUP(B233,'Base Produtos'!C:I,4,FALSE),"-")</f>
        <v>-</v>
      </c>
      <c r="H233" s="7" t="str">
        <f t="shared" si="9"/>
        <v>-</v>
      </c>
      <c r="I233" s="8" t="str">
        <f t="shared" si="10"/>
        <v>-</v>
      </c>
      <c r="J233" s="38" t="str">
        <f t="shared" si="11"/>
        <v>-</v>
      </c>
      <c r="K233" s="9" t="str">
        <f>IFERROR(VLOOKUP(B233,'Base Produtos'!C:I,7,FALSE),"-")</f>
        <v>-</v>
      </c>
      <c r="L233" s="10" t="str">
        <f>IFERROR(VLOOKUP(B233,'Base Produtos'!C:I,6,FALSE),"-")</f>
        <v>-</v>
      </c>
      <c r="N233" s="63" t="str">
        <f>IFERROR(VLOOKUP(B233,'Base Produtos'!C:J,8,FALSE),"-")</f>
        <v>-</v>
      </c>
      <c r="O233" s="33" t="str">
        <f>IFERROR((VLOOKUP(B233,'Base Produtos'!#REF!,8,FALSE)*H233),"-")</f>
        <v>-</v>
      </c>
      <c r="P233" s="33" t="str">
        <f>IFERROR(IF(VLOOKUP(B233,'Base Produtos'!#REF!,9,FALSE)="SIM",H233,0),"-")</f>
        <v>-</v>
      </c>
    </row>
    <row r="234" spans="1:16" ht="15" customHeight="1" x14ac:dyDescent="0.2">
      <c r="A234" s="11"/>
      <c r="B234" s="75"/>
      <c r="C234" s="73"/>
      <c r="D234" s="5" t="str">
        <f>IFERROR(VLOOKUP(B234,'Base Produtos'!C:I,2,FALSE),"-")</f>
        <v>-</v>
      </c>
      <c r="E234" s="9" t="str">
        <f>IFERROR(VLOOKUP(B234,'Base Produtos'!C:I,5,FALSE),"-")</f>
        <v>-</v>
      </c>
      <c r="F234" s="82" t="str">
        <f>IFERROR(VLOOKUP(B234,'Base Produtos'!C:I,3,FALSE),"-")</f>
        <v>-</v>
      </c>
      <c r="G234" s="6" t="str">
        <f>IFERROR(VLOOKUP(B234,'Base Produtos'!C:I,4,FALSE),"-")</f>
        <v>-</v>
      </c>
      <c r="H234" s="7" t="str">
        <f t="shared" si="9"/>
        <v>-</v>
      </c>
      <c r="I234" s="8" t="str">
        <f t="shared" si="10"/>
        <v>-</v>
      </c>
      <c r="J234" s="38" t="str">
        <f t="shared" si="11"/>
        <v>-</v>
      </c>
      <c r="K234" s="9" t="str">
        <f>IFERROR(VLOOKUP(B234,'Base Produtos'!C:I,7,FALSE),"-")</f>
        <v>-</v>
      </c>
      <c r="L234" s="10" t="str">
        <f>IFERROR(VLOOKUP(B234,'Base Produtos'!C:I,6,FALSE),"-")</f>
        <v>-</v>
      </c>
      <c r="N234" s="63" t="str">
        <f>IFERROR(VLOOKUP(B234,'Base Produtos'!C:J,8,FALSE),"-")</f>
        <v>-</v>
      </c>
      <c r="O234" s="33" t="str">
        <f>IFERROR((VLOOKUP(B234,'Base Produtos'!#REF!,8,FALSE)*H234),"-")</f>
        <v>-</v>
      </c>
      <c r="P234" s="33" t="str">
        <f>IFERROR(IF(VLOOKUP(B234,'Base Produtos'!#REF!,9,FALSE)="SIM",H234,0),"-")</f>
        <v>-</v>
      </c>
    </row>
    <row r="235" spans="1:16" ht="15" customHeight="1" x14ac:dyDescent="0.2">
      <c r="A235" s="11"/>
      <c r="B235" s="75"/>
      <c r="C235" s="73"/>
      <c r="D235" s="5" t="str">
        <f>IFERROR(VLOOKUP(B235,'Base Produtos'!C:I,2,FALSE),"-")</f>
        <v>-</v>
      </c>
      <c r="E235" s="9" t="str">
        <f>IFERROR(VLOOKUP(B235,'Base Produtos'!C:I,5,FALSE),"-")</f>
        <v>-</v>
      </c>
      <c r="F235" s="82" t="str">
        <f>IFERROR(VLOOKUP(B235,'Base Produtos'!C:I,3,FALSE),"-")</f>
        <v>-</v>
      </c>
      <c r="G235" s="6" t="str">
        <f>IFERROR(VLOOKUP(B235,'Base Produtos'!C:I,4,FALSE),"-")</f>
        <v>-</v>
      </c>
      <c r="H235" s="7" t="str">
        <f t="shared" si="9"/>
        <v>-</v>
      </c>
      <c r="I235" s="8" t="str">
        <f t="shared" si="10"/>
        <v>-</v>
      </c>
      <c r="J235" s="38" t="str">
        <f t="shared" si="11"/>
        <v>-</v>
      </c>
      <c r="K235" s="9" t="str">
        <f>IFERROR(VLOOKUP(B235,'Base Produtos'!C:I,7,FALSE),"-")</f>
        <v>-</v>
      </c>
      <c r="L235" s="10" t="str">
        <f>IFERROR(VLOOKUP(B235,'Base Produtos'!C:I,6,FALSE),"-")</f>
        <v>-</v>
      </c>
      <c r="N235" s="63" t="str">
        <f>IFERROR(VLOOKUP(B235,'Base Produtos'!C:J,8,FALSE),"-")</f>
        <v>-</v>
      </c>
      <c r="O235" s="33" t="str">
        <f>IFERROR((VLOOKUP(B235,'Base Produtos'!#REF!,8,FALSE)*H235),"-")</f>
        <v>-</v>
      </c>
      <c r="P235" s="33" t="str">
        <f>IFERROR(IF(VLOOKUP(B235,'Base Produtos'!#REF!,9,FALSE)="SIM",H235,0),"-")</f>
        <v>-</v>
      </c>
    </row>
    <row r="236" spans="1:16" ht="15" customHeight="1" x14ac:dyDescent="0.2">
      <c r="A236" s="11"/>
      <c r="B236" s="75"/>
      <c r="C236" s="73"/>
      <c r="D236" s="5" t="str">
        <f>IFERROR(VLOOKUP(B236,'Base Produtos'!C:I,2,FALSE),"-")</f>
        <v>-</v>
      </c>
      <c r="E236" s="9" t="str">
        <f>IFERROR(VLOOKUP(B236,'Base Produtos'!C:I,5,FALSE),"-")</f>
        <v>-</v>
      </c>
      <c r="F236" s="82" t="str">
        <f>IFERROR(VLOOKUP(B236,'Base Produtos'!C:I,3,FALSE),"-")</f>
        <v>-</v>
      </c>
      <c r="G236" s="6" t="str">
        <f>IFERROR(VLOOKUP(B236,'Base Produtos'!C:I,4,FALSE),"-")</f>
        <v>-</v>
      </c>
      <c r="H236" s="7" t="str">
        <f t="shared" si="9"/>
        <v>-</v>
      </c>
      <c r="I236" s="8" t="str">
        <f t="shared" si="10"/>
        <v>-</v>
      </c>
      <c r="J236" s="38" t="str">
        <f t="shared" si="11"/>
        <v>-</v>
      </c>
      <c r="K236" s="9" t="str">
        <f>IFERROR(VLOOKUP(B236,'Base Produtos'!C:I,7,FALSE),"-")</f>
        <v>-</v>
      </c>
      <c r="L236" s="10" t="str">
        <f>IFERROR(VLOOKUP(B236,'Base Produtos'!C:I,6,FALSE),"-")</f>
        <v>-</v>
      </c>
      <c r="N236" s="63" t="str">
        <f>IFERROR(VLOOKUP(B236,'Base Produtos'!C:J,8,FALSE),"-")</f>
        <v>-</v>
      </c>
      <c r="O236" s="33" t="str">
        <f>IFERROR((VLOOKUP(B236,'Base Produtos'!#REF!,8,FALSE)*H236),"-")</f>
        <v>-</v>
      </c>
      <c r="P236" s="33" t="str">
        <f>IFERROR(IF(VLOOKUP(B236,'Base Produtos'!#REF!,9,FALSE)="SIM",H236,0),"-")</f>
        <v>-</v>
      </c>
    </row>
    <row r="237" spans="1:16" ht="15" customHeight="1" x14ac:dyDescent="0.2">
      <c r="A237" s="11"/>
      <c r="B237" s="76"/>
      <c r="C237" s="73"/>
      <c r="D237" s="5" t="str">
        <f>IFERROR(VLOOKUP(B237,'Base Produtos'!C:I,2,FALSE),"-")</f>
        <v>-</v>
      </c>
      <c r="E237" s="9" t="str">
        <f>IFERROR(VLOOKUP(B237,'Base Produtos'!C:I,5,FALSE),"-")</f>
        <v>-</v>
      </c>
      <c r="F237" s="82" t="str">
        <f>IFERROR(VLOOKUP(B237,'Base Produtos'!C:I,3,FALSE),"-")</f>
        <v>-</v>
      </c>
      <c r="G237" s="6" t="str">
        <f>IFERROR(VLOOKUP(B237,'Base Produtos'!C:I,4,FALSE),"-")</f>
        <v>-</v>
      </c>
      <c r="H237" s="7" t="str">
        <f t="shared" si="9"/>
        <v>-</v>
      </c>
      <c r="I237" s="8" t="str">
        <f t="shared" si="10"/>
        <v>-</v>
      </c>
      <c r="J237" s="38" t="str">
        <f t="shared" si="11"/>
        <v>-</v>
      </c>
      <c r="K237" s="9" t="str">
        <f>IFERROR(VLOOKUP(B237,'Base Produtos'!C:I,7,FALSE),"-")</f>
        <v>-</v>
      </c>
      <c r="L237" s="10" t="str">
        <f>IFERROR(VLOOKUP(B237,'Base Produtos'!C:I,6,FALSE),"-")</f>
        <v>-</v>
      </c>
      <c r="N237" s="63" t="str">
        <f>IFERROR(VLOOKUP(B237,'Base Produtos'!C:J,8,FALSE),"-")</f>
        <v>-</v>
      </c>
      <c r="O237" s="33" t="str">
        <f>IFERROR((VLOOKUP(B237,'Base Produtos'!#REF!,8,FALSE)*H237),"-")</f>
        <v>-</v>
      </c>
      <c r="P237" s="33" t="str">
        <f>IFERROR(IF(VLOOKUP(B237,'Base Produtos'!#REF!,9,FALSE)="SIM",H237,0),"-")</f>
        <v>-</v>
      </c>
    </row>
    <row r="238" spans="1:16" ht="15" customHeight="1" x14ac:dyDescent="0.2">
      <c r="A238" s="11"/>
      <c r="B238" s="76"/>
      <c r="C238" s="73"/>
      <c r="D238" s="5" t="str">
        <f>IFERROR(VLOOKUP(B238,'Base Produtos'!C:I,2,FALSE),"-")</f>
        <v>-</v>
      </c>
      <c r="E238" s="9" t="str">
        <f>IFERROR(VLOOKUP(B238,'Base Produtos'!C:I,5,FALSE),"-")</f>
        <v>-</v>
      </c>
      <c r="F238" s="82" t="str">
        <f>IFERROR(VLOOKUP(B238,'Base Produtos'!C:I,3,FALSE),"-")</f>
        <v>-</v>
      </c>
      <c r="G238" s="6" t="str">
        <f>IFERROR(VLOOKUP(B238,'Base Produtos'!C:I,4,FALSE),"-")</f>
        <v>-</v>
      </c>
      <c r="H238" s="7" t="str">
        <f t="shared" si="9"/>
        <v>-</v>
      </c>
      <c r="I238" s="8" t="str">
        <f t="shared" si="10"/>
        <v>-</v>
      </c>
      <c r="J238" s="38" t="str">
        <f t="shared" si="11"/>
        <v>-</v>
      </c>
      <c r="K238" s="9" t="str">
        <f>IFERROR(VLOOKUP(B238,'Base Produtos'!C:I,7,FALSE),"-")</f>
        <v>-</v>
      </c>
      <c r="L238" s="10" t="str">
        <f>IFERROR(VLOOKUP(B238,'Base Produtos'!C:I,6,FALSE),"-")</f>
        <v>-</v>
      </c>
      <c r="N238" s="63" t="str">
        <f>IFERROR(VLOOKUP(B238,'Base Produtos'!C:J,8,FALSE),"-")</f>
        <v>-</v>
      </c>
      <c r="O238" s="33" t="str">
        <f>IFERROR((VLOOKUP(B238,'Base Produtos'!#REF!,8,FALSE)*H238),"-")</f>
        <v>-</v>
      </c>
      <c r="P238" s="33" t="str">
        <f>IFERROR(IF(VLOOKUP(B238,'Base Produtos'!#REF!,9,FALSE)="SIM",H238,0),"-")</f>
        <v>-</v>
      </c>
    </row>
    <row r="239" spans="1:16" ht="15" customHeight="1" x14ac:dyDescent="0.2">
      <c r="A239" s="11"/>
      <c r="B239" s="76"/>
      <c r="C239" s="73"/>
      <c r="D239" s="5" t="str">
        <f>IFERROR(VLOOKUP(B239,'Base Produtos'!C:I,2,FALSE),"-")</f>
        <v>-</v>
      </c>
      <c r="E239" s="9" t="str">
        <f>IFERROR(VLOOKUP(B239,'Base Produtos'!C:I,5,FALSE),"-")</f>
        <v>-</v>
      </c>
      <c r="F239" s="82" t="str">
        <f>IFERROR(VLOOKUP(B239,'Base Produtos'!C:I,3,FALSE),"-")</f>
        <v>-</v>
      </c>
      <c r="G239" s="6" t="str">
        <f>IFERROR(VLOOKUP(B239,'Base Produtos'!C:I,4,FALSE),"-")</f>
        <v>-</v>
      </c>
      <c r="H239" s="7" t="str">
        <f t="shared" si="9"/>
        <v>-</v>
      </c>
      <c r="I239" s="8" t="str">
        <f t="shared" si="10"/>
        <v>-</v>
      </c>
      <c r="J239" s="38" t="str">
        <f t="shared" si="11"/>
        <v>-</v>
      </c>
      <c r="K239" s="9" t="str">
        <f>IFERROR(VLOOKUP(B239,'Base Produtos'!C:I,7,FALSE),"-")</f>
        <v>-</v>
      </c>
      <c r="L239" s="10" t="str">
        <f>IFERROR(VLOOKUP(B239,'Base Produtos'!C:I,6,FALSE),"-")</f>
        <v>-</v>
      </c>
      <c r="N239" s="63" t="str">
        <f>IFERROR(VLOOKUP(B239,'Base Produtos'!C:J,8,FALSE),"-")</f>
        <v>-</v>
      </c>
      <c r="O239" s="33" t="str">
        <f>IFERROR((VLOOKUP(B239,'Base Produtos'!#REF!,8,FALSE)*H239),"-")</f>
        <v>-</v>
      </c>
      <c r="P239" s="33" t="str">
        <f>IFERROR(IF(VLOOKUP(B239,'Base Produtos'!#REF!,9,FALSE)="SIM",H239,0),"-")</f>
        <v>-</v>
      </c>
    </row>
    <row r="240" spans="1:16" ht="15" customHeight="1" x14ac:dyDescent="0.2">
      <c r="A240" s="11"/>
      <c r="B240" s="76"/>
      <c r="C240" s="73"/>
      <c r="D240" s="5" t="str">
        <f>IFERROR(VLOOKUP(B240,'Base Produtos'!C:I,2,FALSE),"-")</f>
        <v>-</v>
      </c>
      <c r="E240" s="9" t="str">
        <f>IFERROR(VLOOKUP(B240,'Base Produtos'!C:I,5,FALSE),"-")</f>
        <v>-</v>
      </c>
      <c r="F240" s="82" t="str">
        <f>IFERROR(VLOOKUP(B240,'Base Produtos'!C:I,3,FALSE),"-")</f>
        <v>-</v>
      </c>
      <c r="G240" s="6" t="str">
        <f>IFERROR(VLOOKUP(B240,'Base Produtos'!C:I,4,FALSE),"-")</f>
        <v>-</v>
      </c>
      <c r="H240" s="7" t="str">
        <f t="shared" si="9"/>
        <v>-</v>
      </c>
      <c r="I240" s="8" t="str">
        <f t="shared" si="10"/>
        <v>-</v>
      </c>
      <c r="J240" s="38" t="str">
        <f t="shared" si="11"/>
        <v>-</v>
      </c>
      <c r="K240" s="9" t="str">
        <f>IFERROR(VLOOKUP(B240,'Base Produtos'!C:I,7,FALSE),"-")</f>
        <v>-</v>
      </c>
      <c r="L240" s="10" t="str">
        <f>IFERROR(VLOOKUP(B240,'Base Produtos'!C:I,6,FALSE),"-")</f>
        <v>-</v>
      </c>
      <c r="N240" s="63" t="str">
        <f>IFERROR(VLOOKUP(B240,'Base Produtos'!C:J,8,FALSE),"-")</f>
        <v>-</v>
      </c>
      <c r="O240" s="33" t="str">
        <f>IFERROR((VLOOKUP(B240,'Base Produtos'!#REF!,8,FALSE)*H240),"-")</f>
        <v>-</v>
      </c>
      <c r="P240" s="33" t="str">
        <f>IFERROR(IF(VLOOKUP(B240,'Base Produtos'!#REF!,9,FALSE)="SIM",H240,0),"-")</f>
        <v>-</v>
      </c>
    </row>
    <row r="241" spans="1:16" ht="15" customHeight="1" x14ac:dyDescent="0.2">
      <c r="A241" s="11"/>
      <c r="B241" s="76"/>
      <c r="C241" s="73"/>
      <c r="D241" s="5" t="str">
        <f>IFERROR(VLOOKUP(B241,'Base Produtos'!C:I,2,FALSE),"-")</f>
        <v>-</v>
      </c>
      <c r="E241" s="9" t="str">
        <f>IFERROR(VLOOKUP(B241,'Base Produtos'!C:I,5,FALSE),"-")</f>
        <v>-</v>
      </c>
      <c r="F241" s="82" t="str">
        <f>IFERROR(VLOOKUP(B241,'Base Produtos'!C:I,3,FALSE),"-")</f>
        <v>-</v>
      </c>
      <c r="G241" s="6" t="str">
        <f>IFERROR(VLOOKUP(B241,'Base Produtos'!C:I,4,FALSE),"-")</f>
        <v>-</v>
      </c>
      <c r="H241" s="7" t="str">
        <f t="shared" si="9"/>
        <v>-</v>
      </c>
      <c r="I241" s="8" t="str">
        <f t="shared" si="10"/>
        <v>-</v>
      </c>
      <c r="J241" s="38" t="str">
        <f t="shared" si="11"/>
        <v>-</v>
      </c>
      <c r="K241" s="9" t="str">
        <f>IFERROR(VLOOKUP(B241,'Base Produtos'!C:I,7,FALSE),"-")</f>
        <v>-</v>
      </c>
      <c r="L241" s="10" t="str">
        <f>IFERROR(VLOOKUP(B241,'Base Produtos'!C:I,6,FALSE),"-")</f>
        <v>-</v>
      </c>
      <c r="N241" s="63" t="str">
        <f>IFERROR(VLOOKUP(B241,'Base Produtos'!C:J,8,FALSE),"-")</f>
        <v>-</v>
      </c>
      <c r="O241" s="33" t="str">
        <f>IFERROR((VLOOKUP(B241,'Base Produtos'!#REF!,8,FALSE)*H241),"-")</f>
        <v>-</v>
      </c>
      <c r="P241" s="33" t="str">
        <f>IFERROR(IF(VLOOKUP(B241,'Base Produtos'!#REF!,9,FALSE)="SIM",H241,0),"-")</f>
        <v>-</v>
      </c>
    </row>
    <row r="242" spans="1:16" ht="15" customHeight="1" x14ac:dyDescent="0.2">
      <c r="A242" s="11"/>
      <c r="B242" s="76"/>
      <c r="C242" s="73"/>
      <c r="D242" s="5" t="str">
        <f>IFERROR(VLOOKUP(B242,'Base Produtos'!C:I,2,FALSE),"-")</f>
        <v>-</v>
      </c>
      <c r="E242" s="9" t="str">
        <f>IFERROR(VLOOKUP(B242,'Base Produtos'!C:I,5,FALSE),"-")</f>
        <v>-</v>
      </c>
      <c r="F242" s="82" t="str">
        <f>IFERROR(VLOOKUP(B242,'Base Produtos'!C:I,3,FALSE),"-")</f>
        <v>-</v>
      </c>
      <c r="G242" s="6" t="str">
        <f>IFERROR(VLOOKUP(B242,'Base Produtos'!C:I,4,FALSE),"-")</f>
        <v>-</v>
      </c>
      <c r="H242" s="7" t="str">
        <f t="shared" si="9"/>
        <v>-</v>
      </c>
      <c r="I242" s="8" t="str">
        <f t="shared" si="10"/>
        <v>-</v>
      </c>
      <c r="J242" s="38" t="str">
        <f t="shared" si="11"/>
        <v>-</v>
      </c>
      <c r="K242" s="9" t="str">
        <f>IFERROR(VLOOKUP(B242,'Base Produtos'!C:I,7,FALSE),"-")</f>
        <v>-</v>
      </c>
      <c r="L242" s="10" t="str">
        <f>IFERROR(VLOOKUP(B242,'Base Produtos'!C:I,6,FALSE),"-")</f>
        <v>-</v>
      </c>
      <c r="N242" s="63" t="str">
        <f>IFERROR(VLOOKUP(B242,'Base Produtos'!C:J,8,FALSE),"-")</f>
        <v>-</v>
      </c>
      <c r="O242" s="33" t="str">
        <f>IFERROR((VLOOKUP(B242,'Base Produtos'!#REF!,8,FALSE)*H242),"-")</f>
        <v>-</v>
      </c>
      <c r="P242" s="33" t="str">
        <f>IFERROR(IF(VLOOKUP(B242,'Base Produtos'!#REF!,9,FALSE)="SIM",H242,0),"-")</f>
        <v>-</v>
      </c>
    </row>
    <row r="243" spans="1:16" ht="15" customHeight="1" x14ac:dyDescent="0.2">
      <c r="A243" s="11"/>
      <c r="B243" s="76"/>
      <c r="C243" s="73"/>
      <c r="D243" s="5" t="str">
        <f>IFERROR(VLOOKUP(B243,'Base Produtos'!C:I,2,FALSE),"-")</f>
        <v>-</v>
      </c>
      <c r="E243" s="9" t="str">
        <f>IFERROR(VLOOKUP(B243,'Base Produtos'!C:I,5,FALSE),"-")</f>
        <v>-</v>
      </c>
      <c r="F243" s="82" t="str">
        <f>IFERROR(VLOOKUP(B243,'Base Produtos'!C:I,3,FALSE),"-")</f>
        <v>-</v>
      </c>
      <c r="G243" s="6" t="str">
        <f>IFERROR(VLOOKUP(B243,'Base Produtos'!C:I,4,FALSE),"-")</f>
        <v>-</v>
      </c>
      <c r="H243" s="7" t="str">
        <f t="shared" si="9"/>
        <v>-</v>
      </c>
      <c r="I243" s="8" t="str">
        <f t="shared" si="10"/>
        <v>-</v>
      </c>
      <c r="J243" s="38" t="str">
        <f t="shared" si="11"/>
        <v>-</v>
      </c>
      <c r="K243" s="9" t="str">
        <f>IFERROR(VLOOKUP(B243,'Base Produtos'!C:I,7,FALSE),"-")</f>
        <v>-</v>
      </c>
      <c r="L243" s="10" t="str">
        <f>IFERROR(VLOOKUP(B243,'Base Produtos'!C:I,6,FALSE),"-")</f>
        <v>-</v>
      </c>
      <c r="N243" s="63" t="str">
        <f>IFERROR(VLOOKUP(B243,'Base Produtos'!C:J,8,FALSE),"-")</f>
        <v>-</v>
      </c>
      <c r="O243" s="33" t="str">
        <f>IFERROR((VLOOKUP(B243,'Base Produtos'!#REF!,8,FALSE)*H243),"-")</f>
        <v>-</v>
      </c>
      <c r="P243" s="33" t="str">
        <f>IFERROR(IF(VLOOKUP(B243,'Base Produtos'!#REF!,9,FALSE)="SIM",H243,0),"-")</f>
        <v>-</v>
      </c>
    </row>
    <row r="244" spans="1:16" ht="15" customHeight="1" x14ac:dyDescent="0.2">
      <c r="A244" s="11"/>
      <c r="B244" s="76"/>
      <c r="C244" s="73"/>
      <c r="D244" s="5" t="str">
        <f>IFERROR(VLOOKUP(B244,'Base Produtos'!C:I,2,FALSE),"-")</f>
        <v>-</v>
      </c>
      <c r="E244" s="9" t="str">
        <f>IFERROR(VLOOKUP(B244,'Base Produtos'!C:I,5,FALSE),"-")</f>
        <v>-</v>
      </c>
      <c r="F244" s="82" t="str">
        <f>IFERROR(VLOOKUP(B244,'Base Produtos'!C:I,3,FALSE),"-")</f>
        <v>-</v>
      </c>
      <c r="G244" s="6" t="str">
        <f>IFERROR(VLOOKUP(B244,'Base Produtos'!C:I,4,FALSE),"-")</f>
        <v>-</v>
      </c>
      <c r="H244" s="7" t="str">
        <f t="shared" si="9"/>
        <v>-</v>
      </c>
      <c r="I244" s="8" t="str">
        <f t="shared" si="10"/>
        <v>-</v>
      </c>
      <c r="J244" s="38" t="str">
        <f t="shared" si="11"/>
        <v>-</v>
      </c>
      <c r="K244" s="9" t="str">
        <f>IFERROR(VLOOKUP(B244,'Base Produtos'!C:I,7,FALSE),"-")</f>
        <v>-</v>
      </c>
      <c r="L244" s="10" t="str">
        <f>IFERROR(VLOOKUP(B244,'Base Produtos'!C:I,6,FALSE),"-")</f>
        <v>-</v>
      </c>
      <c r="N244" s="63" t="str">
        <f>IFERROR(VLOOKUP(B244,'Base Produtos'!C:J,8,FALSE),"-")</f>
        <v>-</v>
      </c>
      <c r="O244" s="33" t="str">
        <f>IFERROR((VLOOKUP(B244,'Base Produtos'!#REF!,8,FALSE)*H244),"-")</f>
        <v>-</v>
      </c>
      <c r="P244" s="33" t="str">
        <f>IFERROR(IF(VLOOKUP(B244,'Base Produtos'!#REF!,9,FALSE)="SIM",H244,0),"-")</f>
        <v>-</v>
      </c>
    </row>
    <row r="245" spans="1:16" ht="15" customHeight="1" x14ac:dyDescent="0.2">
      <c r="A245" s="11"/>
      <c r="B245" s="76"/>
      <c r="C245" s="73"/>
      <c r="D245" s="5" t="str">
        <f>IFERROR(VLOOKUP(B245,'Base Produtos'!C:I,2,FALSE),"-")</f>
        <v>-</v>
      </c>
      <c r="E245" s="9" t="str">
        <f>IFERROR(VLOOKUP(B245,'Base Produtos'!C:I,5,FALSE),"-")</f>
        <v>-</v>
      </c>
      <c r="F245" s="82" t="str">
        <f>IFERROR(VLOOKUP(B245,'Base Produtos'!C:I,3,FALSE),"-")</f>
        <v>-</v>
      </c>
      <c r="G245" s="6" t="str">
        <f>IFERROR(VLOOKUP(B245,'Base Produtos'!C:I,4,FALSE),"-")</f>
        <v>-</v>
      </c>
      <c r="H245" s="7" t="str">
        <f t="shared" si="9"/>
        <v>-</v>
      </c>
      <c r="I245" s="8" t="str">
        <f t="shared" si="10"/>
        <v>-</v>
      </c>
      <c r="J245" s="38" t="str">
        <f t="shared" si="11"/>
        <v>-</v>
      </c>
      <c r="K245" s="9" t="str">
        <f>IFERROR(VLOOKUP(B245,'Base Produtos'!C:I,7,FALSE),"-")</f>
        <v>-</v>
      </c>
      <c r="L245" s="10" t="str">
        <f>IFERROR(VLOOKUP(B245,'Base Produtos'!C:I,6,FALSE),"-")</f>
        <v>-</v>
      </c>
      <c r="N245" s="63" t="str">
        <f>IFERROR(VLOOKUP(B245,'Base Produtos'!C:J,8,FALSE),"-")</f>
        <v>-</v>
      </c>
      <c r="O245" s="33" t="str">
        <f>IFERROR((VLOOKUP(B245,'Base Produtos'!#REF!,8,FALSE)*H245),"-")</f>
        <v>-</v>
      </c>
      <c r="P245" s="33" t="str">
        <f>IFERROR(IF(VLOOKUP(B245,'Base Produtos'!#REF!,9,FALSE)="SIM",H245,0),"-")</f>
        <v>-</v>
      </c>
    </row>
    <row r="246" spans="1:16" ht="15" customHeight="1" x14ac:dyDescent="0.2">
      <c r="A246" s="11"/>
      <c r="B246" s="76"/>
      <c r="C246" s="73"/>
      <c r="D246" s="5" t="str">
        <f>IFERROR(VLOOKUP(B246,'Base Produtos'!C:I,2,FALSE),"-")</f>
        <v>-</v>
      </c>
      <c r="E246" s="9" t="str">
        <f>IFERROR(VLOOKUP(B246,'Base Produtos'!C:I,5,FALSE),"-")</f>
        <v>-</v>
      </c>
      <c r="F246" s="82" t="str">
        <f>IFERROR(VLOOKUP(B246,'Base Produtos'!C:I,3,FALSE),"-")</f>
        <v>-</v>
      </c>
      <c r="G246" s="6" t="str">
        <f>IFERROR(VLOOKUP(B246,'Base Produtos'!C:I,4,FALSE),"-")</f>
        <v>-</v>
      </c>
      <c r="H246" s="7" t="str">
        <f t="shared" si="9"/>
        <v>-</v>
      </c>
      <c r="I246" s="8" t="str">
        <f t="shared" si="10"/>
        <v>-</v>
      </c>
      <c r="J246" s="38" t="str">
        <f t="shared" si="11"/>
        <v>-</v>
      </c>
      <c r="K246" s="9" t="str">
        <f>IFERROR(VLOOKUP(B246,'Base Produtos'!C:I,7,FALSE),"-")</f>
        <v>-</v>
      </c>
      <c r="L246" s="10" t="str">
        <f>IFERROR(VLOOKUP(B246,'Base Produtos'!C:I,6,FALSE),"-")</f>
        <v>-</v>
      </c>
      <c r="N246" s="63" t="str">
        <f>IFERROR(VLOOKUP(B246,'Base Produtos'!C:J,8,FALSE),"-")</f>
        <v>-</v>
      </c>
      <c r="O246" s="33" t="str">
        <f>IFERROR((VLOOKUP(B246,'Base Produtos'!#REF!,8,FALSE)*H246),"-")</f>
        <v>-</v>
      </c>
      <c r="P246" s="33" t="str">
        <f>IFERROR(IF(VLOOKUP(B246,'Base Produtos'!#REF!,9,FALSE)="SIM",H246,0),"-")</f>
        <v>-</v>
      </c>
    </row>
    <row r="247" spans="1:16" ht="15" customHeight="1" x14ac:dyDescent="0.2">
      <c r="A247" s="11"/>
      <c r="B247" s="76"/>
      <c r="C247" s="73"/>
      <c r="D247" s="5" t="str">
        <f>IFERROR(VLOOKUP(B247,'Base Produtos'!C:I,2,FALSE),"-")</f>
        <v>-</v>
      </c>
      <c r="E247" s="9" t="str">
        <f>IFERROR(VLOOKUP(B247,'Base Produtos'!C:I,5,FALSE),"-")</f>
        <v>-</v>
      </c>
      <c r="F247" s="82" t="str">
        <f>IFERROR(VLOOKUP(B247,'Base Produtos'!C:I,3,FALSE),"-")</f>
        <v>-</v>
      </c>
      <c r="G247" s="6" t="str">
        <f>IFERROR(VLOOKUP(B247,'Base Produtos'!C:I,4,FALSE),"-")</f>
        <v>-</v>
      </c>
      <c r="H247" s="7" t="str">
        <f t="shared" si="9"/>
        <v>-</v>
      </c>
      <c r="I247" s="8" t="str">
        <f t="shared" si="10"/>
        <v>-</v>
      </c>
      <c r="J247" s="38" t="str">
        <f t="shared" si="11"/>
        <v>-</v>
      </c>
      <c r="K247" s="9" t="str">
        <f>IFERROR(VLOOKUP(B247,'Base Produtos'!C:I,7,FALSE),"-")</f>
        <v>-</v>
      </c>
      <c r="L247" s="10" t="str">
        <f>IFERROR(VLOOKUP(B247,'Base Produtos'!C:I,6,FALSE),"-")</f>
        <v>-</v>
      </c>
      <c r="N247" s="63" t="str">
        <f>IFERROR(VLOOKUP(B247,'Base Produtos'!C:J,8,FALSE),"-")</f>
        <v>-</v>
      </c>
      <c r="O247" s="33" t="str">
        <f>IFERROR((VLOOKUP(B247,'Base Produtos'!#REF!,8,FALSE)*H247),"-")</f>
        <v>-</v>
      </c>
      <c r="P247" s="33" t="str">
        <f>IFERROR(IF(VLOOKUP(B247,'Base Produtos'!#REF!,9,FALSE)="SIM",H247,0),"-")</f>
        <v>-</v>
      </c>
    </row>
    <row r="248" spans="1:16" ht="15" customHeight="1" x14ac:dyDescent="0.2">
      <c r="A248" s="11"/>
      <c r="B248" s="76"/>
      <c r="C248" s="73"/>
      <c r="D248" s="5" t="str">
        <f>IFERROR(VLOOKUP(B248,'Base Produtos'!C:I,2,FALSE),"-")</f>
        <v>-</v>
      </c>
      <c r="E248" s="9" t="str">
        <f>IFERROR(VLOOKUP(B248,'Base Produtos'!C:I,5,FALSE),"-")</f>
        <v>-</v>
      </c>
      <c r="F248" s="82" t="str">
        <f>IFERROR(VLOOKUP(B248,'Base Produtos'!C:I,3,FALSE),"-")</f>
        <v>-</v>
      </c>
      <c r="G248" s="6" t="str">
        <f>IFERROR(VLOOKUP(B248,'Base Produtos'!C:I,4,FALSE),"-")</f>
        <v>-</v>
      </c>
      <c r="H248" s="7" t="str">
        <f t="shared" si="9"/>
        <v>-</v>
      </c>
      <c r="I248" s="8" t="str">
        <f t="shared" si="10"/>
        <v>-</v>
      </c>
      <c r="J248" s="38" t="str">
        <f t="shared" si="11"/>
        <v>-</v>
      </c>
      <c r="K248" s="9" t="str">
        <f>IFERROR(VLOOKUP(B248,'Base Produtos'!C:I,7,FALSE),"-")</f>
        <v>-</v>
      </c>
      <c r="L248" s="10" t="str">
        <f>IFERROR(VLOOKUP(B248,'Base Produtos'!C:I,6,FALSE),"-")</f>
        <v>-</v>
      </c>
      <c r="N248" s="63" t="str">
        <f>IFERROR(VLOOKUP(B248,'Base Produtos'!C:J,8,FALSE),"-")</f>
        <v>-</v>
      </c>
      <c r="O248" s="33" t="str">
        <f>IFERROR((VLOOKUP(B248,'Base Produtos'!#REF!,8,FALSE)*H248),"-")</f>
        <v>-</v>
      </c>
      <c r="P248" s="33" t="str">
        <f>IFERROR(IF(VLOOKUP(B248,'Base Produtos'!#REF!,9,FALSE)="SIM",H248,0),"-")</f>
        <v>-</v>
      </c>
    </row>
    <row r="249" spans="1:16" ht="15" customHeight="1" x14ac:dyDescent="0.2">
      <c r="A249" s="11"/>
      <c r="B249" s="76"/>
      <c r="C249" s="73"/>
      <c r="D249" s="5" t="str">
        <f>IFERROR(VLOOKUP(B249,'Base Produtos'!C:I,2,FALSE),"-")</f>
        <v>-</v>
      </c>
      <c r="E249" s="9" t="str">
        <f>IFERROR(VLOOKUP(B249,'Base Produtos'!C:I,5,FALSE),"-")</f>
        <v>-</v>
      </c>
      <c r="F249" s="82" t="str">
        <f>IFERROR(VLOOKUP(B249,'Base Produtos'!C:I,3,FALSE),"-")</f>
        <v>-</v>
      </c>
      <c r="G249" s="6" t="str">
        <f>IFERROR(VLOOKUP(B249,'Base Produtos'!C:I,4,FALSE),"-")</f>
        <v>-</v>
      </c>
      <c r="H249" s="7" t="str">
        <f t="shared" si="9"/>
        <v>-</v>
      </c>
      <c r="I249" s="8" t="str">
        <f t="shared" si="10"/>
        <v>-</v>
      </c>
      <c r="J249" s="38" t="str">
        <f t="shared" si="11"/>
        <v>-</v>
      </c>
      <c r="K249" s="9" t="str">
        <f>IFERROR(VLOOKUP(B249,'Base Produtos'!C:I,7,FALSE),"-")</f>
        <v>-</v>
      </c>
      <c r="L249" s="10" t="str">
        <f>IFERROR(VLOOKUP(B249,'Base Produtos'!C:I,6,FALSE),"-")</f>
        <v>-</v>
      </c>
      <c r="N249" s="63" t="str">
        <f>IFERROR(VLOOKUP(B249,'Base Produtos'!C:J,8,FALSE),"-")</f>
        <v>-</v>
      </c>
      <c r="O249" s="33" t="str">
        <f>IFERROR((VLOOKUP(B249,'Base Produtos'!#REF!,8,FALSE)*H249),"-")</f>
        <v>-</v>
      </c>
      <c r="P249" s="33" t="str">
        <f>IFERROR(IF(VLOOKUP(B249,'Base Produtos'!#REF!,9,FALSE)="SIM",H249,0),"-")</f>
        <v>-</v>
      </c>
    </row>
    <row r="250" spans="1:16" ht="15" customHeight="1" x14ac:dyDescent="0.2">
      <c r="A250" s="11"/>
      <c r="B250" s="76"/>
      <c r="C250" s="73"/>
      <c r="D250" s="5" t="str">
        <f>IFERROR(VLOOKUP(B250,'Base Produtos'!C:I,2,FALSE),"-")</f>
        <v>-</v>
      </c>
      <c r="E250" s="9" t="str">
        <f>IFERROR(VLOOKUP(B250,'Base Produtos'!C:I,5,FALSE),"-")</f>
        <v>-</v>
      </c>
      <c r="F250" s="82" t="str">
        <f>IFERROR(VLOOKUP(B250,'Base Produtos'!C:I,3,FALSE),"-")</f>
        <v>-</v>
      </c>
      <c r="G250" s="6" t="str">
        <f>IFERROR(VLOOKUP(B250,'Base Produtos'!C:I,4,FALSE),"-")</f>
        <v>-</v>
      </c>
      <c r="H250" s="7" t="str">
        <f t="shared" si="9"/>
        <v>-</v>
      </c>
      <c r="I250" s="8" t="str">
        <f t="shared" si="10"/>
        <v>-</v>
      </c>
      <c r="J250" s="38" t="str">
        <f t="shared" si="11"/>
        <v>-</v>
      </c>
      <c r="K250" s="9" t="str">
        <f>IFERROR(VLOOKUP(B250,'Base Produtos'!C:I,7,FALSE),"-")</f>
        <v>-</v>
      </c>
      <c r="L250" s="10" t="str">
        <f>IFERROR(VLOOKUP(B250,'Base Produtos'!C:I,6,FALSE),"-")</f>
        <v>-</v>
      </c>
      <c r="N250" s="63" t="str">
        <f>IFERROR(VLOOKUP(B250,'Base Produtos'!C:J,8,FALSE),"-")</f>
        <v>-</v>
      </c>
      <c r="O250" s="33" t="str">
        <f>IFERROR((VLOOKUP(B250,'Base Produtos'!#REF!,8,FALSE)*H250),"-")</f>
        <v>-</v>
      </c>
      <c r="P250" s="33" t="str">
        <f>IFERROR(IF(VLOOKUP(B250,'Base Produtos'!#REF!,9,FALSE)="SIM",H250,0),"-")</f>
        <v>-</v>
      </c>
    </row>
    <row r="251" spans="1:16" ht="15" customHeight="1" x14ac:dyDescent="0.2">
      <c r="A251" s="11"/>
      <c r="B251" s="76"/>
      <c r="C251" s="73"/>
      <c r="D251" s="5" t="str">
        <f>IFERROR(VLOOKUP(B251,'Base Produtos'!C:I,2,FALSE),"-")</f>
        <v>-</v>
      </c>
      <c r="E251" s="9" t="str">
        <f>IFERROR(VLOOKUP(B251,'Base Produtos'!C:I,5,FALSE),"-")</f>
        <v>-</v>
      </c>
      <c r="F251" s="82" t="str">
        <f>IFERROR(VLOOKUP(B251,'Base Produtos'!C:I,3,FALSE),"-")</f>
        <v>-</v>
      </c>
      <c r="G251" s="6" t="str">
        <f>IFERROR(VLOOKUP(B251,'Base Produtos'!C:I,4,FALSE),"-")</f>
        <v>-</v>
      </c>
      <c r="H251" s="7" t="str">
        <f t="shared" si="9"/>
        <v>-</v>
      </c>
      <c r="I251" s="8" t="str">
        <f t="shared" si="10"/>
        <v>-</v>
      </c>
      <c r="J251" s="38" t="str">
        <f t="shared" si="11"/>
        <v>-</v>
      </c>
      <c r="K251" s="9" t="str">
        <f>IFERROR(VLOOKUP(B251,'Base Produtos'!C:I,7,FALSE),"-")</f>
        <v>-</v>
      </c>
      <c r="L251" s="10" t="str">
        <f>IFERROR(VLOOKUP(B251,'Base Produtos'!C:I,6,FALSE),"-")</f>
        <v>-</v>
      </c>
      <c r="N251" s="63" t="str">
        <f>IFERROR(VLOOKUP(B251,'Base Produtos'!C:J,8,FALSE),"-")</f>
        <v>-</v>
      </c>
      <c r="O251" s="33" t="str">
        <f>IFERROR((VLOOKUP(B251,'Base Produtos'!#REF!,8,FALSE)*H251),"-")</f>
        <v>-</v>
      </c>
      <c r="P251" s="33" t="str">
        <f>IFERROR(IF(VLOOKUP(B251,'Base Produtos'!#REF!,9,FALSE)="SIM",H251,0),"-")</f>
        <v>-</v>
      </c>
    </row>
    <row r="252" spans="1:16" ht="15" customHeight="1" x14ac:dyDescent="0.2">
      <c r="A252" s="11"/>
      <c r="B252" s="76"/>
      <c r="C252" s="73"/>
      <c r="D252" s="5" t="str">
        <f>IFERROR(VLOOKUP(B252,'Base Produtos'!C:I,2,FALSE),"-")</f>
        <v>-</v>
      </c>
      <c r="E252" s="9" t="str">
        <f>IFERROR(VLOOKUP(B252,'Base Produtos'!C:I,5,FALSE),"-")</f>
        <v>-</v>
      </c>
      <c r="F252" s="82" t="str">
        <f>IFERROR(VLOOKUP(B252,'Base Produtos'!C:I,3,FALSE),"-")</f>
        <v>-</v>
      </c>
      <c r="G252" s="6" t="str">
        <f>IFERROR(VLOOKUP(B252,'Base Produtos'!C:I,4,FALSE),"-")</f>
        <v>-</v>
      </c>
      <c r="H252" s="7" t="str">
        <f t="shared" si="9"/>
        <v>-</v>
      </c>
      <c r="I252" s="8" t="str">
        <f t="shared" si="10"/>
        <v>-</v>
      </c>
      <c r="J252" s="38" t="str">
        <f t="shared" si="11"/>
        <v>-</v>
      </c>
      <c r="K252" s="9" t="str">
        <f>IFERROR(VLOOKUP(B252,'Base Produtos'!C:I,7,FALSE),"-")</f>
        <v>-</v>
      </c>
      <c r="L252" s="10" t="str">
        <f>IFERROR(VLOOKUP(B252,'Base Produtos'!C:I,6,FALSE),"-")</f>
        <v>-</v>
      </c>
      <c r="N252" s="63" t="str">
        <f>IFERROR(VLOOKUP(B252,'Base Produtos'!C:J,8,FALSE),"-")</f>
        <v>-</v>
      </c>
      <c r="O252" s="33" t="str">
        <f>IFERROR((VLOOKUP(B252,'Base Produtos'!#REF!,8,FALSE)*H252),"-")</f>
        <v>-</v>
      </c>
      <c r="P252" s="33" t="str">
        <f>IFERROR(IF(VLOOKUP(B252,'Base Produtos'!#REF!,9,FALSE)="SIM",H252,0),"-")</f>
        <v>-</v>
      </c>
    </row>
    <row r="253" spans="1:16" ht="15" customHeight="1" x14ac:dyDescent="0.2">
      <c r="A253" s="11"/>
      <c r="B253" s="76"/>
      <c r="C253" s="73"/>
      <c r="D253" s="5" t="str">
        <f>IFERROR(VLOOKUP(B253,'Base Produtos'!C:I,2,FALSE),"-")</f>
        <v>-</v>
      </c>
      <c r="E253" s="9" t="str">
        <f>IFERROR(VLOOKUP(B253,'Base Produtos'!C:I,5,FALSE),"-")</f>
        <v>-</v>
      </c>
      <c r="F253" s="82" t="str">
        <f>IFERROR(VLOOKUP(B253,'Base Produtos'!C:I,3,FALSE),"-")</f>
        <v>-</v>
      </c>
      <c r="G253" s="6" t="str">
        <f>IFERROR(VLOOKUP(B253,'Base Produtos'!C:I,4,FALSE),"-")</f>
        <v>-</v>
      </c>
      <c r="H253" s="7" t="str">
        <f t="shared" si="9"/>
        <v>-</v>
      </c>
      <c r="I253" s="8" t="str">
        <f t="shared" si="10"/>
        <v>-</v>
      </c>
      <c r="J253" s="38" t="str">
        <f t="shared" si="11"/>
        <v>-</v>
      </c>
      <c r="K253" s="9" t="str">
        <f>IFERROR(VLOOKUP(B253,'Base Produtos'!C:I,7,FALSE),"-")</f>
        <v>-</v>
      </c>
      <c r="L253" s="10" t="str">
        <f>IFERROR(VLOOKUP(B253,'Base Produtos'!C:I,6,FALSE),"-")</f>
        <v>-</v>
      </c>
      <c r="N253" s="63" t="str">
        <f>IFERROR(VLOOKUP(B253,'Base Produtos'!C:J,8,FALSE),"-")</f>
        <v>-</v>
      </c>
      <c r="O253" s="33" t="str">
        <f>IFERROR((VLOOKUP(B253,'Base Produtos'!#REF!,8,FALSE)*H253),"-")</f>
        <v>-</v>
      </c>
      <c r="P253" s="33" t="str">
        <f>IFERROR(IF(VLOOKUP(B253,'Base Produtos'!#REF!,9,FALSE)="SIM",H253,0),"-")</f>
        <v>-</v>
      </c>
    </row>
    <row r="254" spans="1:16" ht="15" customHeight="1" x14ac:dyDescent="0.2">
      <c r="A254" s="11"/>
      <c r="B254" s="76"/>
      <c r="C254" s="73"/>
      <c r="D254" s="5" t="str">
        <f>IFERROR(VLOOKUP(B254,'Base Produtos'!C:I,2,FALSE),"-")</f>
        <v>-</v>
      </c>
      <c r="E254" s="9" t="str">
        <f>IFERROR(VLOOKUP(B254,'Base Produtos'!C:I,5,FALSE),"-")</f>
        <v>-</v>
      </c>
      <c r="F254" s="82" t="str">
        <f>IFERROR(VLOOKUP(B254,'Base Produtos'!C:I,3,FALSE),"-")</f>
        <v>-</v>
      </c>
      <c r="G254" s="6" t="str">
        <f>IFERROR(VLOOKUP(B254,'Base Produtos'!C:I,4,FALSE),"-")</f>
        <v>-</v>
      </c>
      <c r="H254" s="7" t="str">
        <f t="shared" si="9"/>
        <v>-</v>
      </c>
      <c r="I254" s="8" t="str">
        <f t="shared" si="10"/>
        <v>-</v>
      </c>
      <c r="J254" s="38" t="str">
        <f t="shared" si="11"/>
        <v>-</v>
      </c>
      <c r="K254" s="9" t="str">
        <f>IFERROR(VLOOKUP(B254,'Base Produtos'!C:I,7,FALSE),"-")</f>
        <v>-</v>
      </c>
      <c r="L254" s="10" t="str">
        <f>IFERROR(VLOOKUP(B254,'Base Produtos'!C:I,6,FALSE),"-")</f>
        <v>-</v>
      </c>
      <c r="N254" s="63" t="str">
        <f>IFERROR(VLOOKUP(B254,'Base Produtos'!C:J,8,FALSE),"-")</f>
        <v>-</v>
      </c>
      <c r="O254" s="33" t="str">
        <f>IFERROR((VLOOKUP(B254,'Base Produtos'!#REF!,8,FALSE)*H254),"-")</f>
        <v>-</v>
      </c>
      <c r="P254" s="33" t="str">
        <f>IFERROR(IF(VLOOKUP(B254,'Base Produtos'!#REF!,9,FALSE)="SIM",H254,0),"-")</f>
        <v>-</v>
      </c>
    </row>
    <row r="255" spans="1:16" ht="15" customHeight="1" x14ac:dyDescent="0.2">
      <c r="A255" s="11"/>
      <c r="B255" s="76"/>
      <c r="C255" s="73"/>
      <c r="D255" s="5" t="str">
        <f>IFERROR(VLOOKUP(B255,'Base Produtos'!C:I,2,FALSE),"-")</f>
        <v>-</v>
      </c>
      <c r="E255" s="9" t="str">
        <f>IFERROR(VLOOKUP(B255,'Base Produtos'!C:I,5,FALSE),"-")</f>
        <v>-</v>
      </c>
      <c r="F255" s="82" t="str">
        <f>IFERROR(VLOOKUP(B255,'Base Produtos'!C:I,3,FALSE),"-")</f>
        <v>-</v>
      </c>
      <c r="G255" s="6" t="str">
        <f>IFERROR(VLOOKUP(B255,'Base Produtos'!C:I,4,FALSE),"-")</f>
        <v>-</v>
      </c>
      <c r="H255" s="7" t="str">
        <f t="shared" si="9"/>
        <v>-</v>
      </c>
      <c r="I255" s="8" t="str">
        <f t="shared" si="10"/>
        <v>-</v>
      </c>
      <c r="J255" s="38" t="str">
        <f t="shared" si="11"/>
        <v>-</v>
      </c>
      <c r="K255" s="9" t="str">
        <f>IFERROR(VLOOKUP(B255,'Base Produtos'!C:I,7,FALSE),"-")</f>
        <v>-</v>
      </c>
      <c r="L255" s="10" t="str">
        <f>IFERROR(VLOOKUP(B255,'Base Produtos'!C:I,6,FALSE),"-")</f>
        <v>-</v>
      </c>
      <c r="N255" s="63" t="str">
        <f>IFERROR(VLOOKUP(B255,'Base Produtos'!C:J,8,FALSE),"-")</f>
        <v>-</v>
      </c>
      <c r="O255" s="33" t="str">
        <f>IFERROR((VLOOKUP(B255,'Base Produtos'!#REF!,8,FALSE)*H255),"-")</f>
        <v>-</v>
      </c>
      <c r="P255" s="33" t="str">
        <f>IFERROR(IF(VLOOKUP(B255,'Base Produtos'!#REF!,9,FALSE)="SIM",H255,0),"-")</f>
        <v>-</v>
      </c>
    </row>
    <row r="256" spans="1:16" ht="15" customHeight="1" x14ac:dyDescent="0.2">
      <c r="A256" s="11"/>
      <c r="B256" s="76"/>
      <c r="C256" s="73"/>
      <c r="D256" s="5" t="str">
        <f>IFERROR(VLOOKUP(B256,'Base Produtos'!C:I,2,FALSE),"-")</f>
        <v>-</v>
      </c>
      <c r="E256" s="9" t="str">
        <f>IFERROR(VLOOKUP(B256,'Base Produtos'!C:I,5,FALSE),"-")</f>
        <v>-</v>
      </c>
      <c r="F256" s="82" t="str">
        <f>IFERROR(VLOOKUP(B256,'Base Produtos'!C:I,3,FALSE),"-")</f>
        <v>-</v>
      </c>
      <c r="G256" s="6" t="str">
        <f>IFERROR(VLOOKUP(B256,'Base Produtos'!C:I,4,FALSE),"-")</f>
        <v>-</v>
      </c>
      <c r="H256" s="7" t="str">
        <f t="shared" si="9"/>
        <v>-</v>
      </c>
      <c r="I256" s="8" t="str">
        <f t="shared" si="10"/>
        <v>-</v>
      </c>
      <c r="J256" s="38" t="str">
        <f t="shared" si="11"/>
        <v>-</v>
      </c>
      <c r="K256" s="9" t="str">
        <f>IFERROR(VLOOKUP(B256,'Base Produtos'!C:I,7,FALSE),"-")</f>
        <v>-</v>
      </c>
      <c r="L256" s="10" t="str">
        <f>IFERROR(VLOOKUP(B256,'Base Produtos'!C:I,6,FALSE),"-")</f>
        <v>-</v>
      </c>
      <c r="N256" s="63" t="str">
        <f>IFERROR(VLOOKUP(B256,'Base Produtos'!C:J,8,FALSE),"-")</f>
        <v>-</v>
      </c>
      <c r="O256" s="33" t="str">
        <f>IFERROR((VLOOKUP(B256,'Base Produtos'!#REF!,8,FALSE)*H256),"-")</f>
        <v>-</v>
      </c>
      <c r="P256" s="33" t="str">
        <f>IFERROR(IF(VLOOKUP(B256,'Base Produtos'!#REF!,9,FALSE)="SIM",H256,0),"-")</f>
        <v>-</v>
      </c>
    </row>
    <row r="257" spans="1:16" ht="15" customHeight="1" x14ac:dyDescent="0.2">
      <c r="A257" s="11"/>
      <c r="B257" s="76"/>
      <c r="C257" s="73"/>
      <c r="D257" s="5" t="str">
        <f>IFERROR(VLOOKUP(B257,'Base Produtos'!C:I,2,FALSE),"-")</f>
        <v>-</v>
      </c>
      <c r="E257" s="9" t="str">
        <f>IFERROR(VLOOKUP(B257,'Base Produtos'!C:I,5,FALSE),"-")</f>
        <v>-</v>
      </c>
      <c r="F257" s="82" t="str">
        <f>IFERROR(VLOOKUP(B257,'Base Produtos'!C:I,3,FALSE),"-")</f>
        <v>-</v>
      </c>
      <c r="G257" s="6" t="str">
        <f>IFERROR(VLOOKUP(B257,'Base Produtos'!C:I,4,FALSE),"-")</f>
        <v>-</v>
      </c>
      <c r="H257" s="7" t="str">
        <f t="shared" si="9"/>
        <v>-</v>
      </c>
      <c r="I257" s="8" t="str">
        <f t="shared" si="10"/>
        <v>-</v>
      </c>
      <c r="J257" s="38" t="str">
        <f t="shared" si="11"/>
        <v>-</v>
      </c>
      <c r="K257" s="9" t="str">
        <f>IFERROR(VLOOKUP(B257,'Base Produtos'!C:I,7,FALSE),"-")</f>
        <v>-</v>
      </c>
      <c r="L257" s="10" t="str">
        <f>IFERROR(VLOOKUP(B257,'Base Produtos'!C:I,6,FALSE),"-")</f>
        <v>-</v>
      </c>
      <c r="N257" s="63" t="str">
        <f>IFERROR(VLOOKUP(B257,'Base Produtos'!C:J,8,FALSE),"-")</f>
        <v>-</v>
      </c>
      <c r="O257" s="33" t="str">
        <f>IFERROR((VLOOKUP(B257,'Base Produtos'!#REF!,8,FALSE)*H257),"-")</f>
        <v>-</v>
      </c>
      <c r="P257" s="33" t="str">
        <f>IFERROR(IF(VLOOKUP(B257,'Base Produtos'!#REF!,9,FALSE)="SIM",H257,0),"-")</f>
        <v>-</v>
      </c>
    </row>
    <row r="258" spans="1:16" ht="15" customHeight="1" x14ac:dyDescent="0.2">
      <c r="A258" s="11"/>
      <c r="B258" s="76"/>
      <c r="C258" s="73"/>
      <c r="D258" s="5" t="str">
        <f>IFERROR(VLOOKUP(B258,'Base Produtos'!C:I,2,FALSE),"-")</f>
        <v>-</v>
      </c>
      <c r="E258" s="9" t="str">
        <f>IFERROR(VLOOKUP(B258,'Base Produtos'!C:I,5,FALSE),"-")</f>
        <v>-</v>
      </c>
      <c r="F258" s="82" t="str">
        <f>IFERROR(VLOOKUP(B258,'Base Produtos'!C:I,3,FALSE),"-")</f>
        <v>-</v>
      </c>
      <c r="G258" s="6" t="str">
        <f>IFERROR(VLOOKUP(B258,'Base Produtos'!C:I,4,FALSE),"-")</f>
        <v>-</v>
      </c>
      <c r="H258" s="7" t="str">
        <f t="shared" si="9"/>
        <v>-</v>
      </c>
      <c r="I258" s="8" t="str">
        <f t="shared" si="10"/>
        <v>-</v>
      </c>
      <c r="J258" s="38" t="str">
        <f t="shared" si="11"/>
        <v>-</v>
      </c>
      <c r="K258" s="9" t="str">
        <f>IFERROR(VLOOKUP(B258,'Base Produtos'!C:I,7,FALSE),"-")</f>
        <v>-</v>
      </c>
      <c r="L258" s="10" t="str">
        <f>IFERROR(VLOOKUP(B258,'Base Produtos'!C:I,6,FALSE),"-")</f>
        <v>-</v>
      </c>
      <c r="N258" s="63" t="str">
        <f>IFERROR(VLOOKUP(B258,'Base Produtos'!C:J,8,FALSE),"-")</f>
        <v>-</v>
      </c>
      <c r="O258" s="33" t="str">
        <f>IFERROR((VLOOKUP(B258,'Base Produtos'!#REF!,8,FALSE)*H258),"-")</f>
        <v>-</v>
      </c>
      <c r="P258" s="33" t="str">
        <f>IFERROR(IF(VLOOKUP(B258,'Base Produtos'!#REF!,9,FALSE)="SIM",H258,0),"-")</f>
        <v>-</v>
      </c>
    </row>
    <row r="259" spans="1:16" ht="15" customHeight="1" x14ac:dyDescent="0.2">
      <c r="A259" s="11"/>
      <c r="B259" s="76"/>
      <c r="C259" s="73"/>
      <c r="D259" s="5" t="str">
        <f>IFERROR(VLOOKUP(B259,'Base Produtos'!C:I,2,FALSE),"-")</f>
        <v>-</v>
      </c>
      <c r="E259" s="9" t="str">
        <f>IFERROR(VLOOKUP(B259,'Base Produtos'!C:I,5,FALSE),"-")</f>
        <v>-</v>
      </c>
      <c r="F259" s="82" t="str">
        <f>IFERROR(VLOOKUP(B259,'Base Produtos'!C:I,3,FALSE),"-")</f>
        <v>-</v>
      </c>
      <c r="G259" s="6" t="str">
        <f>IFERROR(VLOOKUP(B259,'Base Produtos'!C:I,4,FALSE),"-")</f>
        <v>-</v>
      </c>
      <c r="H259" s="7" t="str">
        <f t="shared" si="9"/>
        <v>-</v>
      </c>
      <c r="I259" s="8" t="str">
        <f t="shared" si="10"/>
        <v>-</v>
      </c>
      <c r="J259" s="38" t="str">
        <f t="shared" si="11"/>
        <v>-</v>
      </c>
      <c r="K259" s="9" t="str">
        <f>IFERROR(VLOOKUP(B259,'Base Produtos'!C:I,7,FALSE),"-")</f>
        <v>-</v>
      </c>
      <c r="L259" s="10" t="str">
        <f>IFERROR(VLOOKUP(B259,'Base Produtos'!C:I,6,FALSE),"-")</f>
        <v>-</v>
      </c>
      <c r="N259" s="63" t="str">
        <f>IFERROR(VLOOKUP(B259,'Base Produtos'!C:J,8,FALSE),"-")</f>
        <v>-</v>
      </c>
      <c r="O259" s="33" t="str">
        <f>IFERROR((VLOOKUP(B259,'Base Produtos'!#REF!,8,FALSE)*H259),"-")</f>
        <v>-</v>
      </c>
      <c r="P259" s="33" t="str">
        <f>IFERROR(IF(VLOOKUP(B259,'Base Produtos'!#REF!,9,FALSE)="SIM",H259,0),"-")</f>
        <v>-</v>
      </c>
    </row>
    <row r="260" spans="1:16" ht="15" customHeight="1" x14ac:dyDescent="0.2">
      <c r="A260" s="11"/>
      <c r="B260" s="76"/>
      <c r="C260" s="73"/>
      <c r="D260" s="5" t="str">
        <f>IFERROR(VLOOKUP(B260,'Base Produtos'!C:I,2,FALSE),"-")</f>
        <v>-</v>
      </c>
      <c r="E260" s="9" t="str">
        <f>IFERROR(VLOOKUP(B260,'Base Produtos'!C:I,5,FALSE),"-")</f>
        <v>-</v>
      </c>
      <c r="F260" s="82" t="str">
        <f>IFERROR(VLOOKUP(B260,'Base Produtos'!C:I,3,FALSE),"-")</f>
        <v>-</v>
      </c>
      <c r="G260" s="6" t="str">
        <f>IFERROR(VLOOKUP(B260,'Base Produtos'!C:I,4,FALSE),"-")</f>
        <v>-</v>
      </c>
      <c r="H260" s="7" t="str">
        <f t="shared" si="9"/>
        <v>-</v>
      </c>
      <c r="I260" s="8" t="str">
        <f t="shared" si="10"/>
        <v>-</v>
      </c>
      <c r="J260" s="38" t="str">
        <f t="shared" si="11"/>
        <v>-</v>
      </c>
      <c r="K260" s="9" t="str">
        <f>IFERROR(VLOOKUP(B260,'Base Produtos'!C:I,7,FALSE),"-")</f>
        <v>-</v>
      </c>
      <c r="L260" s="10" t="str">
        <f>IFERROR(VLOOKUP(B260,'Base Produtos'!C:I,6,FALSE),"-")</f>
        <v>-</v>
      </c>
      <c r="N260" s="63" t="str">
        <f>IFERROR(VLOOKUP(B260,'Base Produtos'!C:J,8,FALSE),"-")</f>
        <v>-</v>
      </c>
      <c r="O260" s="33" t="str">
        <f>IFERROR((VLOOKUP(B260,'Base Produtos'!#REF!,8,FALSE)*H260),"-")</f>
        <v>-</v>
      </c>
      <c r="P260" s="33" t="str">
        <f>IFERROR(IF(VLOOKUP(B260,'Base Produtos'!#REF!,9,FALSE)="SIM",H260,0),"-")</f>
        <v>-</v>
      </c>
    </row>
    <row r="261" spans="1:16" ht="15" customHeight="1" x14ac:dyDescent="0.2">
      <c r="A261" s="11"/>
      <c r="B261" s="76"/>
      <c r="C261" s="73"/>
      <c r="D261" s="5" t="str">
        <f>IFERROR(VLOOKUP(B261,'Base Produtos'!C:I,2,FALSE),"-")</f>
        <v>-</v>
      </c>
      <c r="E261" s="9" t="str">
        <f>IFERROR(VLOOKUP(B261,'Base Produtos'!C:I,5,FALSE),"-")</f>
        <v>-</v>
      </c>
      <c r="F261" s="82" t="str">
        <f>IFERROR(VLOOKUP(B261,'Base Produtos'!C:I,3,FALSE),"-")</f>
        <v>-</v>
      </c>
      <c r="G261" s="6" t="str">
        <f>IFERROR(VLOOKUP(B261,'Base Produtos'!C:I,4,FALSE),"-")</f>
        <v>-</v>
      </c>
      <c r="H261" s="7" t="str">
        <f t="shared" si="9"/>
        <v>-</v>
      </c>
      <c r="I261" s="8" t="str">
        <f t="shared" si="10"/>
        <v>-</v>
      </c>
      <c r="J261" s="38" t="str">
        <f t="shared" si="11"/>
        <v>-</v>
      </c>
      <c r="K261" s="9" t="str">
        <f>IFERROR(VLOOKUP(B261,'Base Produtos'!C:I,7,FALSE),"-")</f>
        <v>-</v>
      </c>
      <c r="L261" s="10" t="str">
        <f>IFERROR(VLOOKUP(B261,'Base Produtos'!C:I,6,FALSE),"-")</f>
        <v>-</v>
      </c>
      <c r="N261" s="63" t="str">
        <f>IFERROR(VLOOKUP(B261,'Base Produtos'!C:J,8,FALSE),"-")</f>
        <v>-</v>
      </c>
      <c r="O261" s="33" t="str">
        <f>IFERROR((VLOOKUP(B261,'Base Produtos'!#REF!,8,FALSE)*H261),"-")</f>
        <v>-</v>
      </c>
      <c r="P261" s="33" t="str">
        <f>IFERROR(IF(VLOOKUP(B261,'Base Produtos'!#REF!,9,FALSE)="SIM",H261,0),"-")</f>
        <v>-</v>
      </c>
    </row>
    <row r="262" spans="1:16" ht="15" customHeight="1" x14ac:dyDescent="0.2">
      <c r="A262" s="11"/>
      <c r="B262" s="76"/>
      <c r="C262" s="73"/>
      <c r="D262" s="5" t="str">
        <f>IFERROR(VLOOKUP(B262,'Base Produtos'!C:I,2,FALSE),"-")</f>
        <v>-</v>
      </c>
      <c r="E262" s="9" t="str">
        <f>IFERROR(VLOOKUP(B262,'Base Produtos'!C:I,5,FALSE),"-")</f>
        <v>-</v>
      </c>
      <c r="F262" s="82" t="str">
        <f>IFERROR(VLOOKUP(B262,'Base Produtos'!C:I,3,FALSE),"-")</f>
        <v>-</v>
      </c>
      <c r="G262" s="6" t="str">
        <f>IFERROR(VLOOKUP(B262,'Base Produtos'!C:I,4,FALSE),"-")</f>
        <v>-</v>
      </c>
      <c r="H262" s="7" t="str">
        <f t="shared" si="9"/>
        <v>-</v>
      </c>
      <c r="I262" s="8" t="str">
        <f t="shared" si="10"/>
        <v>-</v>
      </c>
      <c r="J262" s="38" t="str">
        <f t="shared" si="11"/>
        <v>-</v>
      </c>
      <c r="K262" s="9" t="str">
        <f>IFERROR(VLOOKUP(B262,'Base Produtos'!C:I,7,FALSE),"-")</f>
        <v>-</v>
      </c>
      <c r="L262" s="10" t="str">
        <f>IFERROR(VLOOKUP(B262,'Base Produtos'!C:I,6,FALSE),"-")</f>
        <v>-</v>
      </c>
      <c r="N262" s="63" t="str">
        <f>IFERROR(VLOOKUP(B262,'Base Produtos'!C:J,8,FALSE),"-")</f>
        <v>-</v>
      </c>
      <c r="O262" s="33" t="str">
        <f>IFERROR((VLOOKUP(B262,'Base Produtos'!#REF!,8,FALSE)*H262),"-")</f>
        <v>-</v>
      </c>
      <c r="P262" s="33" t="str">
        <f>IFERROR(IF(VLOOKUP(B262,'Base Produtos'!#REF!,9,FALSE)="SIM",H262,0),"-")</f>
        <v>-</v>
      </c>
    </row>
    <row r="263" spans="1:16" ht="15" customHeight="1" x14ac:dyDescent="0.2">
      <c r="A263" s="11"/>
      <c r="B263" s="76"/>
      <c r="C263" s="73"/>
      <c r="D263" s="5" t="str">
        <f>IFERROR(VLOOKUP(B263,'Base Produtos'!C:I,2,FALSE),"-")</f>
        <v>-</v>
      </c>
      <c r="E263" s="9" t="str">
        <f>IFERROR(VLOOKUP(B263,'Base Produtos'!C:I,5,FALSE),"-")</f>
        <v>-</v>
      </c>
      <c r="F263" s="82" t="str">
        <f>IFERROR(VLOOKUP(B263,'Base Produtos'!C:I,3,FALSE),"-")</f>
        <v>-</v>
      </c>
      <c r="G263" s="6" t="str">
        <f>IFERROR(VLOOKUP(B263,'Base Produtos'!C:I,4,FALSE),"-")</f>
        <v>-</v>
      </c>
      <c r="H263" s="7" t="str">
        <f t="shared" si="9"/>
        <v>-</v>
      </c>
      <c r="I263" s="8" t="str">
        <f t="shared" si="10"/>
        <v>-</v>
      </c>
      <c r="J263" s="38" t="str">
        <f t="shared" si="11"/>
        <v>-</v>
      </c>
      <c r="K263" s="9" t="str">
        <f>IFERROR(VLOOKUP(B263,'Base Produtos'!C:I,7,FALSE),"-")</f>
        <v>-</v>
      </c>
      <c r="L263" s="10" t="str">
        <f>IFERROR(VLOOKUP(B263,'Base Produtos'!C:I,6,FALSE),"-")</f>
        <v>-</v>
      </c>
      <c r="N263" s="63" t="str">
        <f>IFERROR(VLOOKUP(B263,'Base Produtos'!C:J,8,FALSE),"-")</f>
        <v>-</v>
      </c>
      <c r="O263" s="33" t="str">
        <f>IFERROR((VLOOKUP(B263,'Base Produtos'!#REF!,8,FALSE)*H263),"-")</f>
        <v>-</v>
      </c>
      <c r="P263" s="33" t="str">
        <f>IFERROR(IF(VLOOKUP(B263,'Base Produtos'!#REF!,9,FALSE)="SIM",H263,0),"-")</f>
        <v>-</v>
      </c>
    </row>
    <row r="264" spans="1:16" ht="15" customHeight="1" x14ac:dyDescent="0.2">
      <c r="A264" s="11"/>
      <c r="B264" s="76"/>
      <c r="C264" s="73"/>
      <c r="D264" s="5" t="str">
        <f>IFERROR(VLOOKUP(B264,'Base Produtos'!C:I,2,FALSE),"-")</f>
        <v>-</v>
      </c>
      <c r="E264" s="9" t="str">
        <f>IFERROR(VLOOKUP(B264,'Base Produtos'!C:I,5,FALSE),"-")</f>
        <v>-</v>
      </c>
      <c r="F264" s="82" t="str">
        <f>IFERROR(VLOOKUP(B264,'Base Produtos'!C:I,3,FALSE),"-")</f>
        <v>-</v>
      </c>
      <c r="G264" s="6" t="str">
        <f>IFERROR(VLOOKUP(B264,'Base Produtos'!C:I,4,FALSE),"-")</f>
        <v>-</v>
      </c>
      <c r="H264" s="7" t="str">
        <f t="shared" si="9"/>
        <v>-</v>
      </c>
      <c r="I264" s="8" t="str">
        <f t="shared" si="10"/>
        <v>-</v>
      </c>
      <c r="J264" s="38" t="str">
        <f t="shared" si="11"/>
        <v>-</v>
      </c>
      <c r="K264" s="9" t="str">
        <f>IFERROR(VLOOKUP(B264,'Base Produtos'!C:I,7,FALSE),"-")</f>
        <v>-</v>
      </c>
      <c r="L264" s="10" t="str">
        <f>IFERROR(VLOOKUP(B264,'Base Produtos'!C:I,6,FALSE),"-")</f>
        <v>-</v>
      </c>
      <c r="N264" s="63" t="str">
        <f>IFERROR(VLOOKUP(B264,'Base Produtos'!C:J,8,FALSE),"-")</f>
        <v>-</v>
      </c>
      <c r="O264" s="33" t="str">
        <f>IFERROR((VLOOKUP(B264,'Base Produtos'!#REF!,8,FALSE)*H264),"-")</f>
        <v>-</v>
      </c>
      <c r="P264" s="33" t="str">
        <f>IFERROR(IF(VLOOKUP(B264,'Base Produtos'!#REF!,9,FALSE)="SIM",H264,0),"-")</f>
        <v>-</v>
      </c>
    </row>
    <row r="265" spans="1:16" ht="15" customHeight="1" x14ac:dyDescent="0.2">
      <c r="A265" s="11"/>
      <c r="B265" s="76"/>
      <c r="C265" s="73"/>
      <c r="D265" s="5" t="str">
        <f>IFERROR(VLOOKUP(B265,'Base Produtos'!C:I,2,FALSE),"-")</f>
        <v>-</v>
      </c>
      <c r="E265" s="9" t="str">
        <f>IFERROR(VLOOKUP(B265,'Base Produtos'!C:I,5,FALSE),"-")</f>
        <v>-</v>
      </c>
      <c r="F265" s="82" t="str">
        <f>IFERROR(VLOOKUP(B265,'Base Produtos'!C:I,3,FALSE),"-")</f>
        <v>-</v>
      </c>
      <c r="G265" s="6" t="str">
        <f>IFERROR(VLOOKUP(B265,'Base Produtos'!C:I,4,FALSE),"-")</f>
        <v>-</v>
      </c>
      <c r="H265" s="7" t="str">
        <f t="shared" si="9"/>
        <v>-</v>
      </c>
      <c r="I265" s="8" t="str">
        <f t="shared" si="10"/>
        <v>-</v>
      </c>
      <c r="J265" s="38" t="str">
        <f t="shared" si="11"/>
        <v>-</v>
      </c>
      <c r="K265" s="9" t="str">
        <f>IFERROR(VLOOKUP(B265,'Base Produtos'!C:I,7,FALSE),"-")</f>
        <v>-</v>
      </c>
      <c r="L265" s="10" t="str">
        <f>IFERROR(VLOOKUP(B265,'Base Produtos'!C:I,6,FALSE),"-")</f>
        <v>-</v>
      </c>
      <c r="N265" s="63" t="str">
        <f>IFERROR(VLOOKUP(B265,'Base Produtos'!C:J,8,FALSE),"-")</f>
        <v>-</v>
      </c>
      <c r="O265" s="33" t="str">
        <f>IFERROR((VLOOKUP(B265,'Base Produtos'!#REF!,8,FALSE)*H265),"-")</f>
        <v>-</v>
      </c>
      <c r="P265" s="33" t="str">
        <f>IFERROR(IF(VLOOKUP(B265,'Base Produtos'!#REF!,9,FALSE)="SIM",H265,0),"-")</f>
        <v>-</v>
      </c>
    </row>
    <row r="266" spans="1:16" ht="15" customHeight="1" x14ac:dyDescent="0.2">
      <c r="A266" s="11"/>
      <c r="B266" s="76"/>
      <c r="C266" s="73"/>
      <c r="D266" s="5" t="str">
        <f>IFERROR(VLOOKUP(B266,'Base Produtos'!C:I,2,FALSE),"-")</f>
        <v>-</v>
      </c>
      <c r="E266" s="9" t="str">
        <f>IFERROR(VLOOKUP(B266,'Base Produtos'!C:I,5,FALSE),"-")</f>
        <v>-</v>
      </c>
      <c r="F266" s="82" t="str">
        <f>IFERROR(VLOOKUP(B266,'Base Produtos'!C:I,3,FALSE),"-")</f>
        <v>-</v>
      </c>
      <c r="G266" s="6" t="str">
        <f>IFERROR(VLOOKUP(B266,'Base Produtos'!C:I,4,FALSE),"-")</f>
        <v>-</v>
      </c>
      <c r="H266" s="7" t="str">
        <f t="shared" si="9"/>
        <v>-</v>
      </c>
      <c r="I266" s="8" t="str">
        <f t="shared" si="10"/>
        <v>-</v>
      </c>
      <c r="J266" s="38" t="str">
        <f t="shared" si="11"/>
        <v>-</v>
      </c>
      <c r="K266" s="9" t="str">
        <f>IFERROR(VLOOKUP(B266,'Base Produtos'!C:I,7,FALSE),"-")</f>
        <v>-</v>
      </c>
      <c r="L266" s="10" t="str">
        <f>IFERROR(VLOOKUP(B266,'Base Produtos'!C:I,6,FALSE),"-")</f>
        <v>-</v>
      </c>
      <c r="N266" s="63" t="str">
        <f>IFERROR(VLOOKUP(B266,'Base Produtos'!C:J,8,FALSE),"-")</f>
        <v>-</v>
      </c>
      <c r="O266" s="33" t="str">
        <f>IFERROR((VLOOKUP(B266,'Base Produtos'!#REF!,8,FALSE)*H266),"-")</f>
        <v>-</v>
      </c>
      <c r="P266" s="33" t="str">
        <f>IFERROR(IF(VLOOKUP(B266,'Base Produtos'!#REF!,9,FALSE)="SIM",H266,0),"-")</f>
        <v>-</v>
      </c>
    </row>
    <row r="267" spans="1:16" ht="15" customHeight="1" x14ac:dyDescent="0.2">
      <c r="A267" s="11"/>
      <c r="B267" s="76"/>
      <c r="C267" s="73"/>
      <c r="D267" s="5" t="str">
        <f>IFERROR(VLOOKUP(B267,'Base Produtos'!C:I,2,FALSE),"-")</f>
        <v>-</v>
      </c>
      <c r="E267" s="9" t="str">
        <f>IFERROR(VLOOKUP(B267,'Base Produtos'!C:I,5,FALSE),"-")</f>
        <v>-</v>
      </c>
      <c r="F267" s="82" t="str">
        <f>IFERROR(VLOOKUP(B267,'Base Produtos'!C:I,3,FALSE),"-")</f>
        <v>-</v>
      </c>
      <c r="G267" s="6" t="str">
        <f>IFERROR(VLOOKUP(B267,'Base Produtos'!C:I,4,FALSE),"-")</f>
        <v>-</v>
      </c>
      <c r="H267" s="7" t="str">
        <f t="shared" si="9"/>
        <v>-</v>
      </c>
      <c r="I267" s="8" t="str">
        <f t="shared" si="10"/>
        <v>-</v>
      </c>
      <c r="J267" s="38" t="str">
        <f t="shared" si="11"/>
        <v>-</v>
      </c>
      <c r="K267" s="9" t="str">
        <f>IFERROR(VLOOKUP(B267,'Base Produtos'!C:I,7,FALSE),"-")</f>
        <v>-</v>
      </c>
      <c r="L267" s="10" t="str">
        <f>IFERROR(VLOOKUP(B267,'Base Produtos'!C:I,6,FALSE),"-")</f>
        <v>-</v>
      </c>
      <c r="N267" s="63" t="str">
        <f>IFERROR(VLOOKUP(B267,'Base Produtos'!C:J,8,FALSE),"-")</f>
        <v>-</v>
      </c>
      <c r="O267" s="33" t="str">
        <f>IFERROR((VLOOKUP(B267,'Base Produtos'!#REF!,8,FALSE)*H267),"-")</f>
        <v>-</v>
      </c>
      <c r="P267" s="33" t="str">
        <f>IFERROR(IF(VLOOKUP(B267,'Base Produtos'!#REF!,9,FALSE)="SIM",H267,0),"-")</f>
        <v>-</v>
      </c>
    </row>
    <row r="268" spans="1:16" ht="15" customHeight="1" x14ac:dyDescent="0.2">
      <c r="A268" s="11"/>
      <c r="B268" s="76"/>
      <c r="C268" s="73"/>
      <c r="D268" s="5" t="str">
        <f>IFERROR(VLOOKUP(B268,'Base Produtos'!C:I,2,FALSE),"-")</f>
        <v>-</v>
      </c>
      <c r="E268" s="9" t="str">
        <f>IFERROR(VLOOKUP(B268,'Base Produtos'!C:I,5,FALSE),"-")</f>
        <v>-</v>
      </c>
      <c r="F268" s="82" t="str">
        <f>IFERROR(VLOOKUP(B268,'Base Produtos'!C:I,3,FALSE),"-")</f>
        <v>-</v>
      </c>
      <c r="G268" s="6" t="str">
        <f>IFERROR(VLOOKUP(B268,'Base Produtos'!C:I,4,FALSE),"-")</f>
        <v>-</v>
      </c>
      <c r="H268" s="7" t="str">
        <f t="shared" si="9"/>
        <v>-</v>
      </c>
      <c r="I268" s="8" t="str">
        <f t="shared" si="10"/>
        <v>-</v>
      </c>
      <c r="J268" s="38" t="str">
        <f t="shared" si="11"/>
        <v>-</v>
      </c>
      <c r="K268" s="9" t="str">
        <f>IFERROR(VLOOKUP(B268,'Base Produtos'!C:I,7,FALSE),"-")</f>
        <v>-</v>
      </c>
      <c r="L268" s="10" t="str">
        <f>IFERROR(VLOOKUP(B268,'Base Produtos'!C:I,6,FALSE),"-")</f>
        <v>-</v>
      </c>
      <c r="N268" s="63" t="str">
        <f>IFERROR(VLOOKUP(B268,'Base Produtos'!C:J,8,FALSE),"-")</f>
        <v>-</v>
      </c>
      <c r="O268" s="33" t="str">
        <f>IFERROR((VLOOKUP(B268,'Base Produtos'!#REF!,8,FALSE)*H268),"-")</f>
        <v>-</v>
      </c>
      <c r="P268" s="33" t="str">
        <f>IFERROR(IF(VLOOKUP(B268,'Base Produtos'!#REF!,9,FALSE)="SIM",H268,0),"-")</f>
        <v>-</v>
      </c>
    </row>
    <row r="269" spans="1:16" ht="15" customHeight="1" x14ac:dyDescent="0.2">
      <c r="A269" s="11"/>
      <c r="B269" s="76"/>
      <c r="C269" s="73"/>
      <c r="D269" s="5" t="str">
        <f>IFERROR(VLOOKUP(B269,'Base Produtos'!C:I,2,FALSE),"-")</f>
        <v>-</v>
      </c>
      <c r="E269" s="9" t="str">
        <f>IFERROR(VLOOKUP(B269,'Base Produtos'!C:I,5,FALSE),"-")</f>
        <v>-</v>
      </c>
      <c r="F269" s="82" t="str">
        <f>IFERROR(VLOOKUP(B269,'Base Produtos'!C:I,3,FALSE),"-")</f>
        <v>-</v>
      </c>
      <c r="G269" s="6" t="str">
        <f>IFERROR(VLOOKUP(B269,'Base Produtos'!C:I,4,FALSE),"-")</f>
        <v>-</v>
      </c>
      <c r="H269" s="7" t="str">
        <f t="shared" ref="H269:H332" si="12">IFERROR(G269*C269,"-")</f>
        <v>-</v>
      </c>
      <c r="I269" s="8" t="str">
        <f t="shared" ref="I269:I332" si="13">IFERROR(H269+(H269*F269),"-")</f>
        <v>-</v>
      </c>
      <c r="J269" s="38" t="str">
        <f t="shared" ref="J269:J332" si="14">IFERROR((((I269/C269)*$L$8)/E269),"-")</f>
        <v>-</v>
      </c>
      <c r="K269" s="9" t="str">
        <f>IFERROR(VLOOKUP(B269,'Base Produtos'!C:I,7,FALSE),"-")</f>
        <v>-</v>
      </c>
      <c r="L269" s="10" t="str">
        <f>IFERROR(VLOOKUP(B269,'Base Produtos'!C:I,6,FALSE),"-")</f>
        <v>-</v>
      </c>
      <c r="N269" s="63" t="str">
        <f>IFERROR(VLOOKUP(B269,'Base Produtos'!C:J,8,FALSE),"-")</f>
        <v>-</v>
      </c>
      <c r="O269" s="33" t="str">
        <f>IFERROR((VLOOKUP(B269,'Base Produtos'!#REF!,8,FALSE)*H269),"-")</f>
        <v>-</v>
      </c>
      <c r="P269" s="33" t="str">
        <f>IFERROR(IF(VLOOKUP(B269,'Base Produtos'!#REF!,9,FALSE)="SIM",H269,0),"-")</f>
        <v>-</v>
      </c>
    </row>
    <row r="270" spans="1:16" ht="15" customHeight="1" x14ac:dyDescent="0.2">
      <c r="A270" s="11"/>
      <c r="B270" s="76"/>
      <c r="C270" s="73"/>
      <c r="D270" s="5" t="str">
        <f>IFERROR(VLOOKUP(B270,'Base Produtos'!C:I,2,FALSE),"-")</f>
        <v>-</v>
      </c>
      <c r="E270" s="9" t="str">
        <f>IFERROR(VLOOKUP(B270,'Base Produtos'!C:I,5,FALSE),"-")</f>
        <v>-</v>
      </c>
      <c r="F270" s="82" t="str">
        <f>IFERROR(VLOOKUP(B270,'Base Produtos'!C:I,3,FALSE),"-")</f>
        <v>-</v>
      </c>
      <c r="G270" s="6" t="str">
        <f>IFERROR(VLOOKUP(B270,'Base Produtos'!C:I,4,FALSE),"-")</f>
        <v>-</v>
      </c>
      <c r="H270" s="7" t="str">
        <f t="shared" si="12"/>
        <v>-</v>
      </c>
      <c r="I270" s="8" t="str">
        <f t="shared" si="13"/>
        <v>-</v>
      </c>
      <c r="J270" s="38" t="str">
        <f t="shared" si="14"/>
        <v>-</v>
      </c>
      <c r="K270" s="9" t="str">
        <f>IFERROR(VLOOKUP(B270,'Base Produtos'!C:I,7,FALSE),"-")</f>
        <v>-</v>
      </c>
      <c r="L270" s="10" t="str">
        <f>IFERROR(VLOOKUP(B270,'Base Produtos'!C:I,6,FALSE),"-")</f>
        <v>-</v>
      </c>
      <c r="N270" s="63" t="str">
        <f>IFERROR(VLOOKUP(B270,'Base Produtos'!C:J,8,FALSE),"-")</f>
        <v>-</v>
      </c>
      <c r="O270" s="33" t="str">
        <f>IFERROR((VLOOKUP(B270,'Base Produtos'!#REF!,8,FALSE)*H270),"-")</f>
        <v>-</v>
      </c>
      <c r="P270" s="33" t="str">
        <f>IFERROR(IF(VLOOKUP(B270,'Base Produtos'!#REF!,9,FALSE)="SIM",H270,0),"-")</f>
        <v>-</v>
      </c>
    </row>
    <row r="271" spans="1:16" ht="15" customHeight="1" x14ac:dyDescent="0.2">
      <c r="A271" s="11"/>
      <c r="B271" s="76"/>
      <c r="C271" s="73"/>
      <c r="D271" s="5" t="str">
        <f>IFERROR(VLOOKUP(B271,'Base Produtos'!C:I,2,FALSE),"-")</f>
        <v>-</v>
      </c>
      <c r="E271" s="9" t="str">
        <f>IFERROR(VLOOKUP(B271,'Base Produtos'!C:I,5,FALSE),"-")</f>
        <v>-</v>
      </c>
      <c r="F271" s="82" t="str">
        <f>IFERROR(VLOOKUP(B271,'Base Produtos'!C:I,3,FALSE),"-")</f>
        <v>-</v>
      </c>
      <c r="G271" s="6" t="str">
        <f>IFERROR(VLOOKUP(B271,'Base Produtos'!C:I,4,FALSE),"-")</f>
        <v>-</v>
      </c>
      <c r="H271" s="7" t="str">
        <f t="shared" si="12"/>
        <v>-</v>
      </c>
      <c r="I271" s="8" t="str">
        <f t="shared" si="13"/>
        <v>-</v>
      </c>
      <c r="J271" s="38" t="str">
        <f t="shared" si="14"/>
        <v>-</v>
      </c>
      <c r="K271" s="9" t="str">
        <f>IFERROR(VLOOKUP(B271,'Base Produtos'!C:I,7,FALSE),"-")</f>
        <v>-</v>
      </c>
      <c r="L271" s="10" t="str">
        <f>IFERROR(VLOOKUP(B271,'Base Produtos'!C:I,6,FALSE),"-")</f>
        <v>-</v>
      </c>
      <c r="N271" s="63" t="str">
        <f>IFERROR(VLOOKUP(B271,'Base Produtos'!C:J,8,FALSE),"-")</f>
        <v>-</v>
      </c>
      <c r="O271" s="33" t="str">
        <f>IFERROR((VLOOKUP(B271,'Base Produtos'!#REF!,8,FALSE)*H271),"-")</f>
        <v>-</v>
      </c>
      <c r="P271" s="33" t="str">
        <f>IFERROR(IF(VLOOKUP(B271,'Base Produtos'!#REF!,9,FALSE)="SIM",H271,0),"-")</f>
        <v>-</v>
      </c>
    </row>
    <row r="272" spans="1:16" ht="15" customHeight="1" x14ac:dyDescent="0.2">
      <c r="A272" s="11"/>
      <c r="B272" s="76"/>
      <c r="C272" s="73"/>
      <c r="D272" s="5" t="str">
        <f>IFERROR(VLOOKUP(B272,'Base Produtos'!C:I,2,FALSE),"-")</f>
        <v>-</v>
      </c>
      <c r="E272" s="9" t="str">
        <f>IFERROR(VLOOKUP(B272,'Base Produtos'!C:I,5,FALSE),"-")</f>
        <v>-</v>
      </c>
      <c r="F272" s="82" t="str">
        <f>IFERROR(VLOOKUP(B272,'Base Produtos'!C:I,3,FALSE),"-")</f>
        <v>-</v>
      </c>
      <c r="G272" s="6" t="str">
        <f>IFERROR(VLOOKUP(B272,'Base Produtos'!C:I,4,FALSE),"-")</f>
        <v>-</v>
      </c>
      <c r="H272" s="7" t="str">
        <f t="shared" si="12"/>
        <v>-</v>
      </c>
      <c r="I272" s="8" t="str">
        <f t="shared" si="13"/>
        <v>-</v>
      </c>
      <c r="J272" s="38" t="str">
        <f t="shared" si="14"/>
        <v>-</v>
      </c>
      <c r="K272" s="9" t="str">
        <f>IFERROR(VLOOKUP(B272,'Base Produtos'!C:I,7,FALSE),"-")</f>
        <v>-</v>
      </c>
      <c r="L272" s="10" t="str">
        <f>IFERROR(VLOOKUP(B272,'Base Produtos'!C:I,6,FALSE),"-")</f>
        <v>-</v>
      </c>
      <c r="N272" s="63" t="str">
        <f>IFERROR(VLOOKUP(B272,'Base Produtos'!C:J,8,FALSE),"-")</f>
        <v>-</v>
      </c>
      <c r="O272" s="33" t="str">
        <f>IFERROR((VLOOKUP(B272,'Base Produtos'!#REF!,8,FALSE)*H272),"-")</f>
        <v>-</v>
      </c>
      <c r="P272" s="33" t="str">
        <f>IFERROR(IF(VLOOKUP(B272,'Base Produtos'!#REF!,9,FALSE)="SIM",H272,0),"-")</f>
        <v>-</v>
      </c>
    </row>
    <row r="273" spans="1:16" ht="15" customHeight="1" x14ac:dyDescent="0.2">
      <c r="A273" s="11"/>
      <c r="B273" s="76"/>
      <c r="C273" s="73"/>
      <c r="D273" s="5" t="str">
        <f>IFERROR(VLOOKUP(B273,'Base Produtos'!C:I,2,FALSE),"-")</f>
        <v>-</v>
      </c>
      <c r="E273" s="9" t="str">
        <f>IFERROR(VLOOKUP(B273,'Base Produtos'!C:I,5,FALSE),"-")</f>
        <v>-</v>
      </c>
      <c r="F273" s="82" t="str">
        <f>IFERROR(VLOOKUP(B273,'Base Produtos'!C:I,3,FALSE),"-")</f>
        <v>-</v>
      </c>
      <c r="G273" s="6" t="str">
        <f>IFERROR(VLOOKUP(B273,'Base Produtos'!C:I,4,FALSE),"-")</f>
        <v>-</v>
      </c>
      <c r="H273" s="7" t="str">
        <f t="shared" si="12"/>
        <v>-</v>
      </c>
      <c r="I273" s="8" t="str">
        <f t="shared" si="13"/>
        <v>-</v>
      </c>
      <c r="J273" s="38" t="str">
        <f t="shared" si="14"/>
        <v>-</v>
      </c>
      <c r="K273" s="9" t="str">
        <f>IFERROR(VLOOKUP(B273,'Base Produtos'!C:I,7,FALSE),"-")</f>
        <v>-</v>
      </c>
      <c r="L273" s="10" t="str">
        <f>IFERROR(VLOOKUP(B273,'Base Produtos'!C:I,6,FALSE),"-")</f>
        <v>-</v>
      </c>
      <c r="N273" s="63" t="str">
        <f>IFERROR(VLOOKUP(B273,'Base Produtos'!C:J,8,FALSE),"-")</f>
        <v>-</v>
      </c>
      <c r="O273" s="33" t="str">
        <f>IFERROR((VLOOKUP(B273,'Base Produtos'!#REF!,8,FALSE)*H273),"-")</f>
        <v>-</v>
      </c>
      <c r="P273" s="33" t="str">
        <f>IFERROR(IF(VLOOKUP(B273,'Base Produtos'!#REF!,9,FALSE)="SIM",H273,0),"-")</f>
        <v>-</v>
      </c>
    </row>
    <row r="274" spans="1:16" ht="15" customHeight="1" x14ac:dyDescent="0.2">
      <c r="A274" s="11"/>
      <c r="B274" s="76"/>
      <c r="C274" s="73"/>
      <c r="D274" s="5" t="str">
        <f>IFERROR(VLOOKUP(B274,'Base Produtos'!C:I,2,FALSE),"-")</f>
        <v>-</v>
      </c>
      <c r="E274" s="9" t="str">
        <f>IFERROR(VLOOKUP(B274,'Base Produtos'!C:I,5,FALSE),"-")</f>
        <v>-</v>
      </c>
      <c r="F274" s="82" t="str">
        <f>IFERROR(VLOOKUP(B274,'Base Produtos'!C:I,3,FALSE),"-")</f>
        <v>-</v>
      </c>
      <c r="G274" s="6" t="str">
        <f>IFERROR(VLOOKUP(B274,'Base Produtos'!C:I,4,FALSE),"-")</f>
        <v>-</v>
      </c>
      <c r="H274" s="7" t="str">
        <f t="shared" si="12"/>
        <v>-</v>
      </c>
      <c r="I274" s="8" t="str">
        <f t="shared" si="13"/>
        <v>-</v>
      </c>
      <c r="J274" s="38" t="str">
        <f t="shared" si="14"/>
        <v>-</v>
      </c>
      <c r="K274" s="9" t="str">
        <f>IFERROR(VLOOKUP(B274,'Base Produtos'!C:I,7,FALSE),"-")</f>
        <v>-</v>
      </c>
      <c r="L274" s="10" t="str">
        <f>IFERROR(VLOOKUP(B274,'Base Produtos'!C:I,6,FALSE),"-")</f>
        <v>-</v>
      </c>
      <c r="N274" s="63" t="str">
        <f>IFERROR(VLOOKUP(B274,'Base Produtos'!C:J,8,FALSE),"-")</f>
        <v>-</v>
      </c>
      <c r="O274" s="33" t="str">
        <f>IFERROR((VLOOKUP(B274,'Base Produtos'!#REF!,8,FALSE)*H274),"-")</f>
        <v>-</v>
      </c>
      <c r="P274" s="33" t="str">
        <f>IFERROR(IF(VLOOKUP(B274,'Base Produtos'!#REF!,9,FALSE)="SIM",H274,0),"-")</f>
        <v>-</v>
      </c>
    </row>
    <row r="275" spans="1:16" ht="15" customHeight="1" x14ac:dyDescent="0.2">
      <c r="A275" s="11"/>
      <c r="B275" s="76"/>
      <c r="C275" s="73"/>
      <c r="D275" s="5" t="str">
        <f>IFERROR(VLOOKUP(B275,'Base Produtos'!C:I,2,FALSE),"-")</f>
        <v>-</v>
      </c>
      <c r="E275" s="9" t="str">
        <f>IFERROR(VLOOKUP(B275,'Base Produtos'!C:I,5,FALSE),"-")</f>
        <v>-</v>
      </c>
      <c r="F275" s="82" t="str">
        <f>IFERROR(VLOOKUP(B275,'Base Produtos'!C:I,3,FALSE),"-")</f>
        <v>-</v>
      </c>
      <c r="G275" s="6" t="str">
        <f>IFERROR(VLOOKUP(B275,'Base Produtos'!C:I,4,FALSE),"-")</f>
        <v>-</v>
      </c>
      <c r="H275" s="7" t="str">
        <f t="shared" si="12"/>
        <v>-</v>
      </c>
      <c r="I275" s="8" t="str">
        <f t="shared" si="13"/>
        <v>-</v>
      </c>
      <c r="J275" s="38" t="str">
        <f t="shared" si="14"/>
        <v>-</v>
      </c>
      <c r="K275" s="9" t="str">
        <f>IFERROR(VLOOKUP(B275,'Base Produtos'!C:I,7,FALSE),"-")</f>
        <v>-</v>
      </c>
      <c r="L275" s="10" t="str">
        <f>IFERROR(VLOOKUP(B275,'Base Produtos'!C:I,6,FALSE),"-")</f>
        <v>-</v>
      </c>
      <c r="N275" s="63" t="str">
        <f>IFERROR(VLOOKUP(B275,'Base Produtos'!C:J,8,FALSE),"-")</f>
        <v>-</v>
      </c>
      <c r="O275" s="33" t="str">
        <f>IFERROR((VLOOKUP(B275,'Base Produtos'!#REF!,8,FALSE)*H275),"-")</f>
        <v>-</v>
      </c>
      <c r="P275" s="33" t="str">
        <f>IFERROR(IF(VLOOKUP(B275,'Base Produtos'!#REF!,9,FALSE)="SIM",H275,0),"-")</f>
        <v>-</v>
      </c>
    </row>
    <row r="276" spans="1:16" ht="15" customHeight="1" x14ac:dyDescent="0.2">
      <c r="A276" s="11"/>
      <c r="B276" s="76"/>
      <c r="C276" s="73"/>
      <c r="D276" s="5" t="str">
        <f>IFERROR(VLOOKUP(B276,'Base Produtos'!C:I,2,FALSE),"-")</f>
        <v>-</v>
      </c>
      <c r="E276" s="9" t="str">
        <f>IFERROR(VLOOKUP(B276,'Base Produtos'!C:I,5,FALSE),"-")</f>
        <v>-</v>
      </c>
      <c r="F276" s="82" t="str">
        <f>IFERROR(VLOOKUP(B276,'Base Produtos'!C:I,3,FALSE),"-")</f>
        <v>-</v>
      </c>
      <c r="G276" s="6" t="str">
        <f>IFERROR(VLOOKUP(B276,'Base Produtos'!C:I,4,FALSE),"-")</f>
        <v>-</v>
      </c>
      <c r="H276" s="7" t="str">
        <f t="shared" si="12"/>
        <v>-</v>
      </c>
      <c r="I276" s="8" t="str">
        <f t="shared" si="13"/>
        <v>-</v>
      </c>
      <c r="J276" s="38" t="str">
        <f t="shared" si="14"/>
        <v>-</v>
      </c>
      <c r="K276" s="9" t="str">
        <f>IFERROR(VLOOKUP(B276,'Base Produtos'!C:I,7,FALSE),"-")</f>
        <v>-</v>
      </c>
      <c r="L276" s="10" t="str">
        <f>IFERROR(VLOOKUP(B276,'Base Produtos'!C:I,6,FALSE),"-")</f>
        <v>-</v>
      </c>
      <c r="N276" s="63" t="str">
        <f>IFERROR(VLOOKUP(B276,'Base Produtos'!C:J,8,FALSE),"-")</f>
        <v>-</v>
      </c>
      <c r="O276" s="33" t="str">
        <f>IFERROR((VLOOKUP(B276,'Base Produtos'!#REF!,8,FALSE)*H276),"-")</f>
        <v>-</v>
      </c>
      <c r="P276" s="33" t="str">
        <f>IFERROR(IF(VLOOKUP(B276,'Base Produtos'!#REF!,9,FALSE)="SIM",H276,0),"-")</f>
        <v>-</v>
      </c>
    </row>
    <row r="277" spans="1:16" ht="15" customHeight="1" x14ac:dyDescent="0.2">
      <c r="A277" s="11"/>
      <c r="B277" s="76"/>
      <c r="C277" s="73"/>
      <c r="D277" s="5" t="str">
        <f>IFERROR(VLOOKUP(B277,'Base Produtos'!C:I,2,FALSE),"-")</f>
        <v>-</v>
      </c>
      <c r="E277" s="9" t="str">
        <f>IFERROR(VLOOKUP(B277,'Base Produtos'!C:I,5,FALSE),"-")</f>
        <v>-</v>
      </c>
      <c r="F277" s="82" t="str">
        <f>IFERROR(VLOOKUP(B277,'Base Produtos'!C:I,3,FALSE),"-")</f>
        <v>-</v>
      </c>
      <c r="G277" s="6" t="str">
        <f>IFERROR(VLOOKUP(B277,'Base Produtos'!C:I,4,FALSE),"-")</f>
        <v>-</v>
      </c>
      <c r="H277" s="7" t="str">
        <f t="shared" si="12"/>
        <v>-</v>
      </c>
      <c r="I277" s="8" t="str">
        <f t="shared" si="13"/>
        <v>-</v>
      </c>
      <c r="J277" s="38" t="str">
        <f t="shared" si="14"/>
        <v>-</v>
      </c>
      <c r="K277" s="9" t="str">
        <f>IFERROR(VLOOKUP(B277,'Base Produtos'!C:I,7,FALSE),"-")</f>
        <v>-</v>
      </c>
      <c r="L277" s="10" t="str">
        <f>IFERROR(VLOOKUP(B277,'Base Produtos'!C:I,6,FALSE),"-")</f>
        <v>-</v>
      </c>
      <c r="N277" s="63" t="str">
        <f>IFERROR(VLOOKUP(B277,'Base Produtos'!C:J,8,FALSE),"-")</f>
        <v>-</v>
      </c>
      <c r="O277" s="33" t="str">
        <f>IFERROR((VLOOKUP(B277,'Base Produtos'!#REF!,8,FALSE)*H277),"-")</f>
        <v>-</v>
      </c>
      <c r="P277" s="33" t="str">
        <f>IFERROR(IF(VLOOKUP(B277,'Base Produtos'!#REF!,9,FALSE)="SIM",H277,0),"-")</f>
        <v>-</v>
      </c>
    </row>
    <row r="278" spans="1:16" ht="15" customHeight="1" x14ac:dyDescent="0.2">
      <c r="A278" s="11"/>
      <c r="B278" s="76"/>
      <c r="C278" s="73"/>
      <c r="D278" s="5" t="str">
        <f>IFERROR(VLOOKUP(B278,'Base Produtos'!C:I,2,FALSE),"-")</f>
        <v>-</v>
      </c>
      <c r="E278" s="9" t="str">
        <f>IFERROR(VLOOKUP(B278,'Base Produtos'!C:I,5,FALSE),"-")</f>
        <v>-</v>
      </c>
      <c r="F278" s="82" t="str">
        <f>IFERROR(VLOOKUP(B278,'Base Produtos'!C:I,3,FALSE),"-")</f>
        <v>-</v>
      </c>
      <c r="G278" s="6" t="str">
        <f>IFERROR(VLOOKUP(B278,'Base Produtos'!C:I,4,FALSE),"-")</f>
        <v>-</v>
      </c>
      <c r="H278" s="7" t="str">
        <f t="shared" si="12"/>
        <v>-</v>
      </c>
      <c r="I278" s="8" t="str">
        <f t="shared" si="13"/>
        <v>-</v>
      </c>
      <c r="J278" s="38" t="str">
        <f t="shared" si="14"/>
        <v>-</v>
      </c>
      <c r="K278" s="9" t="str">
        <f>IFERROR(VLOOKUP(B278,'Base Produtos'!C:I,7,FALSE),"-")</f>
        <v>-</v>
      </c>
      <c r="L278" s="10" t="str">
        <f>IFERROR(VLOOKUP(B278,'Base Produtos'!C:I,6,FALSE),"-")</f>
        <v>-</v>
      </c>
      <c r="N278" s="63" t="str">
        <f>IFERROR(VLOOKUP(B278,'Base Produtos'!C:J,8,FALSE),"-")</f>
        <v>-</v>
      </c>
      <c r="O278" s="33" t="str">
        <f>IFERROR((VLOOKUP(B278,'Base Produtos'!#REF!,8,FALSE)*H278),"-")</f>
        <v>-</v>
      </c>
      <c r="P278" s="33" t="str">
        <f>IFERROR(IF(VLOOKUP(B278,'Base Produtos'!#REF!,9,FALSE)="SIM",H278,0),"-")</f>
        <v>-</v>
      </c>
    </row>
    <row r="279" spans="1:16" ht="15" customHeight="1" x14ac:dyDescent="0.2">
      <c r="A279" s="11"/>
      <c r="B279" s="76"/>
      <c r="C279" s="73"/>
      <c r="D279" s="5" t="str">
        <f>IFERROR(VLOOKUP(B279,'Base Produtos'!C:I,2,FALSE),"-")</f>
        <v>-</v>
      </c>
      <c r="E279" s="9" t="str">
        <f>IFERROR(VLOOKUP(B279,'Base Produtos'!C:I,5,FALSE),"-")</f>
        <v>-</v>
      </c>
      <c r="F279" s="82" t="str">
        <f>IFERROR(VLOOKUP(B279,'Base Produtos'!C:I,3,FALSE),"-")</f>
        <v>-</v>
      </c>
      <c r="G279" s="6" t="str">
        <f>IFERROR(VLOOKUP(B279,'Base Produtos'!C:I,4,FALSE),"-")</f>
        <v>-</v>
      </c>
      <c r="H279" s="7" t="str">
        <f t="shared" si="12"/>
        <v>-</v>
      </c>
      <c r="I279" s="8" t="str">
        <f t="shared" si="13"/>
        <v>-</v>
      </c>
      <c r="J279" s="38" t="str">
        <f t="shared" si="14"/>
        <v>-</v>
      </c>
      <c r="K279" s="9" t="str">
        <f>IFERROR(VLOOKUP(B279,'Base Produtos'!C:I,7,FALSE),"-")</f>
        <v>-</v>
      </c>
      <c r="L279" s="10" t="str">
        <f>IFERROR(VLOOKUP(B279,'Base Produtos'!C:I,6,FALSE),"-")</f>
        <v>-</v>
      </c>
      <c r="N279" s="63" t="str">
        <f>IFERROR(VLOOKUP(B279,'Base Produtos'!C:J,8,FALSE),"-")</f>
        <v>-</v>
      </c>
      <c r="O279" s="33" t="str">
        <f>IFERROR((VLOOKUP(B279,'Base Produtos'!#REF!,8,FALSE)*H279),"-")</f>
        <v>-</v>
      </c>
      <c r="P279" s="33" t="str">
        <f>IFERROR(IF(VLOOKUP(B279,'Base Produtos'!#REF!,9,FALSE)="SIM",H279,0),"-")</f>
        <v>-</v>
      </c>
    </row>
    <row r="280" spans="1:16" ht="15" customHeight="1" x14ac:dyDescent="0.2">
      <c r="A280" s="11"/>
      <c r="B280" s="76"/>
      <c r="C280" s="73"/>
      <c r="D280" s="5" t="str">
        <f>IFERROR(VLOOKUP(B280,'Base Produtos'!C:I,2,FALSE),"-")</f>
        <v>-</v>
      </c>
      <c r="E280" s="9" t="str">
        <f>IFERROR(VLOOKUP(B280,'Base Produtos'!C:I,5,FALSE),"-")</f>
        <v>-</v>
      </c>
      <c r="F280" s="82" t="str">
        <f>IFERROR(VLOOKUP(B280,'Base Produtos'!C:I,3,FALSE),"-")</f>
        <v>-</v>
      </c>
      <c r="G280" s="6" t="str">
        <f>IFERROR(VLOOKUP(B280,'Base Produtos'!C:I,4,FALSE),"-")</f>
        <v>-</v>
      </c>
      <c r="H280" s="7" t="str">
        <f t="shared" si="12"/>
        <v>-</v>
      </c>
      <c r="I280" s="8" t="str">
        <f t="shared" si="13"/>
        <v>-</v>
      </c>
      <c r="J280" s="38" t="str">
        <f t="shared" si="14"/>
        <v>-</v>
      </c>
      <c r="K280" s="9" t="str">
        <f>IFERROR(VLOOKUP(B280,'Base Produtos'!C:I,7,FALSE),"-")</f>
        <v>-</v>
      </c>
      <c r="L280" s="10" t="str">
        <f>IFERROR(VLOOKUP(B280,'Base Produtos'!C:I,6,FALSE),"-")</f>
        <v>-</v>
      </c>
      <c r="N280" s="63" t="str">
        <f>IFERROR(VLOOKUP(B280,'Base Produtos'!C:J,8,FALSE),"-")</f>
        <v>-</v>
      </c>
      <c r="O280" s="33" t="str">
        <f>IFERROR((VLOOKUP(B280,'Base Produtos'!#REF!,8,FALSE)*H280),"-")</f>
        <v>-</v>
      </c>
      <c r="P280" s="33" t="str">
        <f>IFERROR(IF(VLOOKUP(B280,'Base Produtos'!#REF!,9,FALSE)="SIM",H280,0),"-")</f>
        <v>-</v>
      </c>
    </row>
    <row r="281" spans="1:16" ht="15" customHeight="1" x14ac:dyDescent="0.2">
      <c r="A281" s="11"/>
      <c r="B281" s="76"/>
      <c r="C281" s="73"/>
      <c r="D281" s="5" t="str">
        <f>IFERROR(VLOOKUP(B281,'Base Produtos'!C:I,2,FALSE),"-")</f>
        <v>-</v>
      </c>
      <c r="E281" s="9" t="str">
        <f>IFERROR(VLOOKUP(B281,'Base Produtos'!C:I,5,FALSE),"-")</f>
        <v>-</v>
      </c>
      <c r="F281" s="82" t="str">
        <f>IFERROR(VLOOKUP(B281,'Base Produtos'!C:I,3,FALSE),"-")</f>
        <v>-</v>
      </c>
      <c r="G281" s="6" t="str">
        <f>IFERROR(VLOOKUP(B281,'Base Produtos'!C:I,4,FALSE),"-")</f>
        <v>-</v>
      </c>
      <c r="H281" s="7" t="str">
        <f t="shared" si="12"/>
        <v>-</v>
      </c>
      <c r="I281" s="8" t="str">
        <f t="shared" si="13"/>
        <v>-</v>
      </c>
      <c r="J281" s="38" t="str">
        <f t="shared" si="14"/>
        <v>-</v>
      </c>
      <c r="K281" s="9" t="str">
        <f>IFERROR(VLOOKUP(B281,'Base Produtos'!C:I,7,FALSE),"-")</f>
        <v>-</v>
      </c>
      <c r="L281" s="10" t="str">
        <f>IFERROR(VLOOKUP(B281,'Base Produtos'!C:I,6,FALSE),"-")</f>
        <v>-</v>
      </c>
      <c r="N281" s="63" t="str">
        <f>IFERROR(VLOOKUP(B281,'Base Produtos'!C:J,8,FALSE),"-")</f>
        <v>-</v>
      </c>
      <c r="O281" s="33" t="str">
        <f>IFERROR((VLOOKUP(B281,'Base Produtos'!#REF!,8,FALSE)*H281),"-")</f>
        <v>-</v>
      </c>
      <c r="P281" s="33" t="str">
        <f>IFERROR(IF(VLOOKUP(B281,'Base Produtos'!#REF!,9,FALSE)="SIM",H281,0),"-")</f>
        <v>-</v>
      </c>
    </row>
    <row r="282" spans="1:16" ht="15" customHeight="1" x14ac:dyDescent="0.2">
      <c r="A282" s="11"/>
      <c r="B282" s="76"/>
      <c r="C282" s="73"/>
      <c r="D282" s="5" t="str">
        <f>IFERROR(VLOOKUP(B282,'Base Produtos'!C:I,2,FALSE),"-")</f>
        <v>-</v>
      </c>
      <c r="E282" s="9" t="str">
        <f>IFERROR(VLOOKUP(B282,'Base Produtos'!C:I,5,FALSE),"-")</f>
        <v>-</v>
      </c>
      <c r="F282" s="82" t="str">
        <f>IFERROR(VLOOKUP(B282,'Base Produtos'!C:I,3,FALSE),"-")</f>
        <v>-</v>
      </c>
      <c r="G282" s="6" t="str">
        <f>IFERROR(VLOOKUP(B282,'Base Produtos'!C:I,4,FALSE),"-")</f>
        <v>-</v>
      </c>
      <c r="H282" s="7" t="str">
        <f t="shared" si="12"/>
        <v>-</v>
      </c>
      <c r="I282" s="8" t="str">
        <f t="shared" si="13"/>
        <v>-</v>
      </c>
      <c r="J282" s="38" t="str">
        <f t="shared" si="14"/>
        <v>-</v>
      </c>
      <c r="K282" s="9" t="str">
        <f>IFERROR(VLOOKUP(B282,'Base Produtos'!C:I,7,FALSE),"-")</f>
        <v>-</v>
      </c>
      <c r="L282" s="10" t="str">
        <f>IFERROR(VLOOKUP(B282,'Base Produtos'!C:I,6,FALSE),"-")</f>
        <v>-</v>
      </c>
      <c r="N282" s="63" t="str">
        <f>IFERROR(VLOOKUP(B282,'Base Produtos'!C:J,8,FALSE),"-")</f>
        <v>-</v>
      </c>
      <c r="O282" s="33" t="str">
        <f>IFERROR((VLOOKUP(B282,'Base Produtos'!#REF!,8,FALSE)*H282),"-")</f>
        <v>-</v>
      </c>
      <c r="P282" s="33" t="str">
        <f>IFERROR(IF(VLOOKUP(B282,'Base Produtos'!#REF!,9,FALSE)="SIM",H282,0),"-")</f>
        <v>-</v>
      </c>
    </row>
    <row r="283" spans="1:16" ht="15" customHeight="1" x14ac:dyDescent="0.2">
      <c r="A283" s="11"/>
      <c r="B283" s="76"/>
      <c r="C283" s="73"/>
      <c r="D283" s="5" t="str">
        <f>IFERROR(VLOOKUP(B283,'Base Produtos'!C:I,2,FALSE),"-")</f>
        <v>-</v>
      </c>
      <c r="E283" s="9" t="str">
        <f>IFERROR(VLOOKUP(B283,'Base Produtos'!C:I,5,FALSE),"-")</f>
        <v>-</v>
      </c>
      <c r="F283" s="82" t="str">
        <f>IFERROR(VLOOKUP(B283,'Base Produtos'!C:I,3,FALSE),"-")</f>
        <v>-</v>
      </c>
      <c r="G283" s="6" t="str">
        <f>IFERROR(VLOOKUP(B283,'Base Produtos'!C:I,4,FALSE),"-")</f>
        <v>-</v>
      </c>
      <c r="H283" s="7" t="str">
        <f t="shared" si="12"/>
        <v>-</v>
      </c>
      <c r="I283" s="8" t="str">
        <f t="shared" si="13"/>
        <v>-</v>
      </c>
      <c r="J283" s="38" t="str">
        <f t="shared" si="14"/>
        <v>-</v>
      </c>
      <c r="K283" s="9" t="str">
        <f>IFERROR(VLOOKUP(B283,'Base Produtos'!C:I,7,FALSE),"-")</f>
        <v>-</v>
      </c>
      <c r="L283" s="10" t="str">
        <f>IFERROR(VLOOKUP(B283,'Base Produtos'!C:I,6,FALSE),"-")</f>
        <v>-</v>
      </c>
      <c r="N283" s="63" t="str">
        <f>IFERROR(VLOOKUP(B283,'Base Produtos'!C:J,8,FALSE),"-")</f>
        <v>-</v>
      </c>
      <c r="O283" s="33" t="str">
        <f>IFERROR((VLOOKUP(B283,'Base Produtos'!#REF!,8,FALSE)*H283),"-")</f>
        <v>-</v>
      </c>
      <c r="P283" s="33" t="str">
        <f>IFERROR(IF(VLOOKUP(B283,'Base Produtos'!#REF!,9,FALSE)="SIM",H283,0),"-")</f>
        <v>-</v>
      </c>
    </row>
    <row r="284" spans="1:16" ht="15" customHeight="1" x14ac:dyDescent="0.2">
      <c r="A284" s="11"/>
      <c r="B284" s="76"/>
      <c r="C284" s="73"/>
      <c r="D284" s="5" t="str">
        <f>IFERROR(VLOOKUP(B284,'Base Produtos'!C:I,2,FALSE),"-")</f>
        <v>-</v>
      </c>
      <c r="E284" s="9" t="str">
        <f>IFERROR(VLOOKUP(B284,'Base Produtos'!C:I,5,FALSE),"-")</f>
        <v>-</v>
      </c>
      <c r="F284" s="82" t="str">
        <f>IFERROR(VLOOKUP(B284,'Base Produtos'!C:I,3,FALSE),"-")</f>
        <v>-</v>
      </c>
      <c r="G284" s="6" t="str">
        <f>IFERROR(VLOOKUP(B284,'Base Produtos'!C:I,4,FALSE),"-")</f>
        <v>-</v>
      </c>
      <c r="H284" s="7" t="str">
        <f t="shared" si="12"/>
        <v>-</v>
      </c>
      <c r="I284" s="8" t="str">
        <f t="shared" si="13"/>
        <v>-</v>
      </c>
      <c r="J284" s="38" t="str">
        <f t="shared" si="14"/>
        <v>-</v>
      </c>
      <c r="K284" s="9" t="str">
        <f>IFERROR(VLOOKUP(B284,'Base Produtos'!C:I,7,FALSE),"-")</f>
        <v>-</v>
      </c>
      <c r="L284" s="10" t="str">
        <f>IFERROR(VLOOKUP(B284,'Base Produtos'!C:I,6,FALSE),"-")</f>
        <v>-</v>
      </c>
      <c r="N284" s="63" t="str">
        <f>IFERROR(VLOOKUP(B284,'Base Produtos'!C:J,8,FALSE),"-")</f>
        <v>-</v>
      </c>
      <c r="O284" s="33" t="str">
        <f>IFERROR((VLOOKUP(B284,'Base Produtos'!#REF!,8,FALSE)*H284),"-")</f>
        <v>-</v>
      </c>
      <c r="P284" s="33" t="str">
        <f>IFERROR(IF(VLOOKUP(B284,'Base Produtos'!#REF!,9,FALSE)="SIM",H284,0),"-")</f>
        <v>-</v>
      </c>
    </row>
    <row r="285" spans="1:16" ht="15" customHeight="1" x14ac:dyDescent="0.2">
      <c r="A285" s="11"/>
      <c r="B285" s="76"/>
      <c r="C285" s="73"/>
      <c r="D285" s="5" t="str">
        <f>IFERROR(VLOOKUP(B285,'Base Produtos'!C:I,2,FALSE),"-")</f>
        <v>-</v>
      </c>
      <c r="E285" s="9" t="str">
        <f>IFERROR(VLOOKUP(B285,'Base Produtos'!C:I,5,FALSE),"-")</f>
        <v>-</v>
      </c>
      <c r="F285" s="82" t="str">
        <f>IFERROR(VLOOKUP(B285,'Base Produtos'!C:I,3,FALSE),"-")</f>
        <v>-</v>
      </c>
      <c r="G285" s="6" t="str">
        <f>IFERROR(VLOOKUP(B285,'Base Produtos'!C:I,4,FALSE),"-")</f>
        <v>-</v>
      </c>
      <c r="H285" s="7" t="str">
        <f t="shared" si="12"/>
        <v>-</v>
      </c>
      <c r="I285" s="8" t="str">
        <f t="shared" si="13"/>
        <v>-</v>
      </c>
      <c r="J285" s="38" t="str">
        <f t="shared" si="14"/>
        <v>-</v>
      </c>
      <c r="K285" s="9" t="str">
        <f>IFERROR(VLOOKUP(B285,'Base Produtos'!C:I,7,FALSE),"-")</f>
        <v>-</v>
      </c>
      <c r="L285" s="10" t="str">
        <f>IFERROR(VLOOKUP(B285,'Base Produtos'!C:I,6,FALSE),"-")</f>
        <v>-</v>
      </c>
      <c r="N285" s="63" t="str">
        <f>IFERROR(VLOOKUP(B285,'Base Produtos'!C:J,8,FALSE),"-")</f>
        <v>-</v>
      </c>
      <c r="O285" s="33" t="str">
        <f>IFERROR((VLOOKUP(B285,'Base Produtos'!#REF!,8,FALSE)*H285),"-")</f>
        <v>-</v>
      </c>
      <c r="P285" s="33" t="str">
        <f>IFERROR(IF(VLOOKUP(B285,'Base Produtos'!#REF!,9,FALSE)="SIM",H285,0),"-")</f>
        <v>-</v>
      </c>
    </row>
    <row r="286" spans="1:16" ht="15" customHeight="1" x14ac:dyDescent="0.2">
      <c r="A286" s="11"/>
      <c r="B286" s="76"/>
      <c r="C286" s="73"/>
      <c r="D286" s="5" t="str">
        <f>IFERROR(VLOOKUP(B286,'Base Produtos'!C:I,2,FALSE),"-")</f>
        <v>-</v>
      </c>
      <c r="E286" s="9" t="str">
        <f>IFERROR(VLOOKUP(B286,'Base Produtos'!C:I,5,FALSE),"-")</f>
        <v>-</v>
      </c>
      <c r="F286" s="82" t="str">
        <f>IFERROR(VLOOKUP(B286,'Base Produtos'!C:I,3,FALSE),"-")</f>
        <v>-</v>
      </c>
      <c r="G286" s="6" t="str">
        <f>IFERROR(VLOOKUP(B286,'Base Produtos'!C:I,4,FALSE),"-")</f>
        <v>-</v>
      </c>
      <c r="H286" s="7" t="str">
        <f t="shared" si="12"/>
        <v>-</v>
      </c>
      <c r="I286" s="8" t="str">
        <f t="shared" si="13"/>
        <v>-</v>
      </c>
      <c r="J286" s="38" t="str">
        <f t="shared" si="14"/>
        <v>-</v>
      </c>
      <c r="K286" s="9" t="str">
        <f>IFERROR(VLOOKUP(B286,'Base Produtos'!C:I,7,FALSE),"-")</f>
        <v>-</v>
      </c>
      <c r="L286" s="10" t="str">
        <f>IFERROR(VLOOKUP(B286,'Base Produtos'!C:I,6,FALSE),"-")</f>
        <v>-</v>
      </c>
      <c r="N286" s="63" t="str">
        <f>IFERROR(VLOOKUP(B286,'Base Produtos'!C:J,8,FALSE),"-")</f>
        <v>-</v>
      </c>
      <c r="O286" s="33" t="str">
        <f>IFERROR((VLOOKUP(B286,'Base Produtos'!#REF!,8,FALSE)*H286),"-")</f>
        <v>-</v>
      </c>
      <c r="P286" s="33" t="str">
        <f>IFERROR(IF(VLOOKUP(B286,'Base Produtos'!#REF!,9,FALSE)="SIM",H286,0),"-")</f>
        <v>-</v>
      </c>
    </row>
    <row r="287" spans="1:16" ht="15" customHeight="1" x14ac:dyDescent="0.2">
      <c r="A287" s="11"/>
      <c r="B287" s="76"/>
      <c r="C287" s="73"/>
      <c r="D287" s="5" t="str">
        <f>IFERROR(VLOOKUP(B287,'Base Produtos'!C:I,2,FALSE),"-")</f>
        <v>-</v>
      </c>
      <c r="E287" s="9" t="str">
        <f>IFERROR(VLOOKUP(B287,'Base Produtos'!C:I,5,FALSE),"-")</f>
        <v>-</v>
      </c>
      <c r="F287" s="82" t="str">
        <f>IFERROR(VLOOKUP(B287,'Base Produtos'!C:I,3,FALSE),"-")</f>
        <v>-</v>
      </c>
      <c r="G287" s="6" t="str">
        <f>IFERROR(VLOOKUP(B287,'Base Produtos'!C:I,4,FALSE),"-")</f>
        <v>-</v>
      </c>
      <c r="H287" s="7" t="str">
        <f t="shared" si="12"/>
        <v>-</v>
      </c>
      <c r="I287" s="8" t="str">
        <f t="shared" si="13"/>
        <v>-</v>
      </c>
      <c r="J287" s="38" t="str">
        <f t="shared" si="14"/>
        <v>-</v>
      </c>
      <c r="K287" s="9" t="str">
        <f>IFERROR(VLOOKUP(B287,'Base Produtos'!C:I,7,FALSE),"-")</f>
        <v>-</v>
      </c>
      <c r="L287" s="10" t="str">
        <f>IFERROR(VLOOKUP(B287,'Base Produtos'!C:I,6,FALSE),"-")</f>
        <v>-</v>
      </c>
      <c r="N287" s="63" t="str">
        <f>IFERROR(VLOOKUP(B287,'Base Produtos'!C:J,8,FALSE),"-")</f>
        <v>-</v>
      </c>
      <c r="O287" s="33" t="str">
        <f>IFERROR((VLOOKUP(B287,'Base Produtos'!#REF!,8,FALSE)*H287),"-")</f>
        <v>-</v>
      </c>
      <c r="P287" s="33" t="str">
        <f>IFERROR(IF(VLOOKUP(B287,'Base Produtos'!#REF!,9,FALSE)="SIM",H287,0),"-")</f>
        <v>-</v>
      </c>
    </row>
    <row r="288" spans="1:16" ht="15" customHeight="1" x14ac:dyDescent="0.2">
      <c r="A288" s="11"/>
      <c r="B288" s="76"/>
      <c r="C288" s="73"/>
      <c r="D288" s="5" t="str">
        <f>IFERROR(VLOOKUP(B288,'Base Produtos'!C:I,2,FALSE),"-")</f>
        <v>-</v>
      </c>
      <c r="E288" s="9" t="str">
        <f>IFERROR(VLOOKUP(B288,'Base Produtos'!C:I,5,FALSE),"-")</f>
        <v>-</v>
      </c>
      <c r="F288" s="82" t="str">
        <f>IFERROR(VLOOKUP(B288,'Base Produtos'!C:I,3,FALSE),"-")</f>
        <v>-</v>
      </c>
      <c r="G288" s="6" t="str">
        <f>IFERROR(VLOOKUP(B288,'Base Produtos'!C:I,4,FALSE),"-")</f>
        <v>-</v>
      </c>
      <c r="H288" s="7" t="str">
        <f t="shared" si="12"/>
        <v>-</v>
      </c>
      <c r="I288" s="8" t="str">
        <f t="shared" si="13"/>
        <v>-</v>
      </c>
      <c r="J288" s="38" t="str">
        <f t="shared" si="14"/>
        <v>-</v>
      </c>
      <c r="K288" s="9" t="str">
        <f>IFERROR(VLOOKUP(B288,'Base Produtos'!C:I,7,FALSE),"-")</f>
        <v>-</v>
      </c>
      <c r="L288" s="10" t="str">
        <f>IFERROR(VLOOKUP(B288,'Base Produtos'!C:I,6,FALSE),"-")</f>
        <v>-</v>
      </c>
      <c r="N288" s="63" t="str">
        <f>IFERROR(VLOOKUP(B288,'Base Produtos'!C:J,8,FALSE),"-")</f>
        <v>-</v>
      </c>
      <c r="O288" s="33" t="str">
        <f>IFERROR((VLOOKUP(B288,'Base Produtos'!#REF!,8,FALSE)*H288),"-")</f>
        <v>-</v>
      </c>
      <c r="P288" s="33" t="str">
        <f>IFERROR(IF(VLOOKUP(B288,'Base Produtos'!#REF!,9,FALSE)="SIM",H288,0),"-")</f>
        <v>-</v>
      </c>
    </row>
    <row r="289" spans="1:16" ht="15" customHeight="1" x14ac:dyDescent="0.2">
      <c r="A289" s="11"/>
      <c r="B289" s="76"/>
      <c r="C289" s="73"/>
      <c r="D289" s="5" t="str">
        <f>IFERROR(VLOOKUP(B289,'Base Produtos'!C:I,2,FALSE),"-")</f>
        <v>-</v>
      </c>
      <c r="E289" s="9" t="str">
        <f>IFERROR(VLOOKUP(B289,'Base Produtos'!C:I,5,FALSE),"-")</f>
        <v>-</v>
      </c>
      <c r="F289" s="82" t="str">
        <f>IFERROR(VLOOKUP(B289,'Base Produtos'!C:I,3,FALSE),"-")</f>
        <v>-</v>
      </c>
      <c r="G289" s="6" t="str">
        <f>IFERROR(VLOOKUP(B289,'Base Produtos'!C:I,4,FALSE),"-")</f>
        <v>-</v>
      </c>
      <c r="H289" s="7" t="str">
        <f t="shared" si="12"/>
        <v>-</v>
      </c>
      <c r="I289" s="8" t="str">
        <f t="shared" si="13"/>
        <v>-</v>
      </c>
      <c r="J289" s="38" t="str">
        <f t="shared" si="14"/>
        <v>-</v>
      </c>
      <c r="K289" s="9" t="str">
        <f>IFERROR(VLOOKUP(B289,'Base Produtos'!C:I,7,FALSE),"-")</f>
        <v>-</v>
      </c>
      <c r="L289" s="10" t="str">
        <f>IFERROR(VLOOKUP(B289,'Base Produtos'!C:I,6,FALSE),"-")</f>
        <v>-</v>
      </c>
      <c r="N289" s="63" t="str">
        <f>IFERROR(VLOOKUP(B289,'Base Produtos'!C:J,8,FALSE),"-")</f>
        <v>-</v>
      </c>
      <c r="O289" s="33" t="str">
        <f>IFERROR((VLOOKUP(B289,'Base Produtos'!#REF!,8,FALSE)*H289),"-")</f>
        <v>-</v>
      </c>
      <c r="P289" s="33" t="str">
        <f>IFERROR(IF(VLOOKUP(B289,'Base Produtos'!#REF!,9,FALSE)="SIM",H289,0),"-")</f>
        <v>-</v>
      </c>
    </row>
    <row r="290" spans="1:16" ht="15" customHeight="1" x14ac:dyDescent="0.2">
      <c r="A290" s="11"/>
      <c r="B290" s="76"/>
      <c r="C290" s="73"/>
      <c r="D290" s="5" t="str">
        <f>IFERROR(VLOOKUP(B290,'Base Produtos'!C:I,2,FALSE),"-")</f>
        <v>-</v>
      </c>
      <c r="E290" s="9" t="str">
        <f>IFERROR(VLOOKUP(B290,'Base Produtos'!C:I,5,FALSE),"-")</f>
        <v>-</v>
      </c>
      <c r="F290" s="82" t="str">
        <f>IFERROR(VLOOKUP(B290,'Base Produtos'!C:I,3,FALSE),"-")</f>
        <v>-</v>
      </c>
      <c r="G290" s="6" t="str">
        <f>IFERROR(VLOOKUP(B290,'Base Produtos'!C:I,4,FALSE),"-")</f>
        <v>-</v>
      </c>
      <c r="H290" s="7" t="str">
        <f t="shared" si="12"/>
        <v>-</v>
      </c>
      <c r="I290" s="8" t="str">
        <f t="shared" si="13"/>
        <v>-</v>
      </c>
      <c r="J290" s="38" t="str">
        <f t="shared" si="14"/>
        <v>-</v>
      </c>
      <c r="K290" s="9" t="str">
        <f>IFERROR(VLOOKUP(B290,'Base Produtos'!C:I,7,FALSE),"-")</f>
        <v>-</v>
      </c>
      <c r="L290" s="10" t="str">
        <f>IFERROR(VLOOKUP(B290,'Base Produtos'!C:I,6,FALSE),"-")</f>
        <v>-</v>
      </c>
      <c r="N290" s="63" t="str">
        <f>IFERROR(VLOOKUP(B290,'Base Produtos'!C:J,8,FALSE),"-")</f>
        <v>-</v>
      </c>
      <c r="O290" s="33" t="str">
        <f>IFERROR((VLOOKUP(B290,'Base Produtos'!#REF!,8,FALSE)*H290),"-")</f>
        <v>-</v>
      </c>
      <c r="P290" s="33" t="str">
        <f>IFERROR(IF(VLOOKUP(B290,'Base Produtos'!#REF!,9,FALSE)="SIM",H290,0),"-")</f>
        <v>-</v>
      </c>
    </row>
    <row r="291" spans="1:16" ht="15" customHeight="1" x14ac:dyDescent="0.2">
      <c r="A291" s="11"/>
      <c r="B291" s="76"/>
      <c r="C291" s="73"/>
      <c r="D291" s="5" t="str">
        <f>IFERROR(VLOOKUP(B291,'Base Produtos'!C:I,2,FALSE),"-")</f>
        <v>-</v>
      </c>
      <c r="E291" s="9" t="str">
        <f>IFERROR(VLOOKUP(B291,'Base Produtos'!C:I,5,FALSE),"-")</f>
        <v>-</v>
      </c>
      <c r="F291" s="82" t="str">
        <f>IFERROR(VLOOKUP(B291,'Base Produtos'!C:I,3,FALSE),"-")</f>
        <v>-</v>
      </c>
      <c r="G291" s="6" t="str">
        <f>IFERROR(VLOOKUP(B291,'Base Produtos'!C:I,4,FALSE),"-")</f>
        <v>-</v>
      </c>
      <c r="H291" s="7" t="str">
        <f t="shared" si="12"/>
        <v>-</v>
      </c>
      <c r="I291" s="8" t="str">
        <f t="shared" si="13"/>
        <v>-</v>
      </c>
      <c r="J291" s="38" t="str">
        <f t="shared" si="14"/>
        <v>-</v>
      </c>
      <c r="K291" s="9" t="str">
        <f>IFERROR(VLOOKUP(B291,'Base Produtos'!C:I,7,FALSE),"-")</f>
        <v>-</v>
      </c>
      <c r="L291" s="10" t="str">
        <f>IFERROR(VLOOKUP(B291,'Base Produtos'!C:I,6,FALSE),"-")</f>
        <v>-</v>
      </c>
      <c r="N291" s="63" t="str">
        <f>IFERROR(VLOOKUP(B291,'Base Produtos'!C:J,8,FALSE),"-")</f>
        <v>-</v>
      </c>
      <c r="O291" s="33" t="str">
        <f>IFERROR((VLOOKUP(B291,'Base Produtos'!#REF!,8,FALSE)*H291),"-")</f>
        <v>-</v>
      </c>
      <c r="P291" s="33" t="str">
        <f>IFERROR(IF(VLOOKUP(B291,'Base Produtos'!#REF!,9,FALSE)="SIM",H291,0),"-")</f>
        <v>-</v>
      </c>
    </row>
    <row r="292" spans="1:16" ht="15" customHeight="1" x14ac:dyDescent="0.2">
      <c r="A292" s="11"/>
      <c r="B292" s="76"/>
      <c r="C292" s="73"/>
      <c r="D292" s="5" t="str">
        <f>IFERROR(VLOOKUP(B292,'Base Produtos'!C:I,2,FALSE),"-")</f>
        <v>-</v>
      </c>
      <c r="E292" s="9" t="str">
        <f>IFERROR(VLOOKUP(B292,'Base Produtos'!C:I,5,FALSE),"-")</f>
        <v>-</v>
      </c>
      <c r="F292" s="82" t="str">
        <f>IFERROR(VLOOKUP(B292,'Base Produtos'!C:I,3,FALSE),"-")</f>
        <v>-</v>
      </c>
      <c r="G292" s="6" t="str">
        <f>IFERROR(VLOOKUP(B292,'Base Produtos'!C:I,4,FALSE),"-")</f>
        <v>-</v>
      </c>
      <c r="H292" s="7" t="str">
        <f t="shared" si="12"/>
        <v>-</v>
      </c>
      <c r="I292" s="8" t="str">
        <f t="shared" si="13"/>
        <v>-</v>
      </c>
      <c r="J292" s="38" t="str">
        <f t="shared" si="14"/>
        <v>-</v>
      </c>
      <c r="K292" s="9" t="str">
        <f>IFERROR(VLOOKUP(B292,'Base Produtos'!C:I,7,FALSE),"-")</f>
        <v>-</v>
      </c>
      <c r="L292" s="10" t="str">
        <f>IFERROR(VLOOKUP(B292,'Base Produtos'!C:I,6,FALSE),"-")</f>
        <v>-</v>
      </c>
      <c r="N292" s="63" t="str">
        <f>IFERROR(VLOOKUP(B292,'Base Produtos'!C:J,8,FALSE),"-")</f>
        <v>-</v>
      </c>
      <c r="O292" s="33" t="str">
        <f>IFERROR((VLOOKUP(B292,'Base Produtos'!#REF!,8,FALSE)*H292),"-")</f>
        <v>-</v>
      </c>
      <c r="P292" s="33" t="str">
        <f>IFERROR(IF(VLOOKUP(B292,'Base Produtos'!#REF!,9,FALSE)="SIM",H292,0),"-")</f>
        <v>-</v>
      </c>
    </row>
    <row r="293" spans="1:16" ht="15" customHeight="1" x14ac:dyDescent="0.2">
      <c r="A293" s="11"/>
      <c r="B293" s="76"/>
      <c r="C293" s="73"/>
      <c r="D293" s="5" t="str">
        <f>IFERROR(VLOOKUP(B293,'Base Produtos'!C:I,2,FALSE),"-")</f>
        <v>-</v>
      </c>
      <c r="E293" s="9" t="str">
        <f>IFERROR(VLOOKUP(B293,'Base Produtos'!C:I,5,FALSE),"-")</f>
        <v>-</v>
      </c>
      <c r="F293" s="82" t="str">
        <f>IFERROR(VLOOKUP(B293,'Base Produtos'!C:I,3,FALSE),"-")</f>
        <v>-</v>
      </c>
      <c r="G293" s="6" t="str">
        <f>IFERROR(VLOOKUP(B293,'Base Produtos'!C:I,4,FALSE),"-")</f>
        <v>-</v>
      </c>
      <c r="H293" s="7" t="str">
        <f t="shared" si="12"/>
        <v>-</v>
      </c>
      <c r="I293" s="8" t="str">
        <f t="shared" si="13"/>
        <v>-</v>
      </c>
      <c r="J293" s="38" t="str">
        <f t="shared" si="14"/>
        <v>-</v>
      </c>
      <c r="K293" s="9" t="str">
        <f>IFERROR(VLOOKUP(B293,'Base Produtos'!C:I,7,FALSE),"-")</f>
        <v>-</v>
      </c>
      <c r="L293" s="10" t="str">
        <f>IFERROR(VLOOKUP(B293,'Base Produtos'!C:I,6,FALSE),"-")</f>
        <v>-</v>
      </c>
      <c r="N293" s="63" t="str">
        <f>IFERROR(VLOOKUP(B293,'Base Produtos'!C:J,8,FALSE),"-")</f>
        <v>-</v>
      </c>
      <c r="O293" s="33" t="str">
        <f>IFERROR((VLOOKUP(B293,'Base Produtos'!#REF!,8,FALSE)*H293),"-")</f>
        <v>-</v>
      </c>
      <c r="P293" s="33" t="str">
        <f>IFERROR(IF(VLOOKUP(B293,'Base Produtos'!#REF!,9,FALSE)="SIM",H293,0),"-")</f>
        <v>-</v>
      </c>
    </row>
    <row r="294" spans="1:16" ht="15" customHeight="1" x14ac:dyDescent="0.2">
      <c r="A294" s="11"/>
      <c r="B294" s="76"/>
      <c r="C294" s="73"/>
      <c r="D294" s="5" t="str">
        <f>IFERROR(VLOOKUP(B294,'Base Produtos'!C:I,2,FALSE),"-")</f>
        <v>-</v>
      </c>
      <c r="E294" s="9" t="str">
        <f>IFERROR(VLOOKUP(B294,'Base Produtos'!C:I,5,FALSE),"-")</f>
        <v>-</v>
      </c>
      <c r="F294" s="82" t="str">
        <f>IFERROR(VLOOKUP(B294,'Base Produtos'!C:I,3,FALSE),"-")</f>
        <v>-</v>
      </c>
      <c r="G294" s="6" t="str">
        <f>IFERROR(VLOOKUP(B294,'Base Produtos'!C:I,4,FALSE),"-")</f>
        <v>-</v>
      </c>
      <c r="H294" s="7" t="str">
        <f t="shared" si="12"/>
        <v>-</v>
      </c>
      <c r="I294" s="8" t="str">
        <f t="shared" si="13"/>
        <v>-</v>
      </c>
      <c r="J294" s="38" t="str">
        <f t="shared" si="14"/>
        <v>-</v>
      </c>
      <c r="K294" s="9" t="str">
        <f>IFERROR(VLOOKUP(B294,'Base Produtos'!C:I,7,FALSE),"-")</f>
        <v>-</v>
      </c>
      <c r="L294" s="10" t="str">
        <f>IFERROR(VLOOKUP(B294,'Base Produtos'!C:I,6,FALSE),"-")</f>
        <v>-</v>
      </c>
      <c r="N294" s="63" t="str">
        <f>IFERROR(VLOOKUP(B294,'Base Produtos'!C:J,8,FALSE),"-")</f>
        <v>-</v>
      </c>
      <c r="O294" s="33" t="str">
        <f>IFERROR((VLOOKUP(B294,'Base Produtos'!#REF!,8,FALSE)*H294),"-")</f>
        <v>-</v>
      </c>
      <c r="P294" s="33" t="str">
        <f>IFERROR(IF(VLOOKUP(B294,'Base Produtos'!#REF!,9,FALSE)="SIM",H294,0),"-")</f>
        <v>-</v>
      </c>
    </row>
    <row r="295" spans="1:16" ht="15" customHeight="1" x14ac:dyDescent="0.2">
      <c r="A295" s="11"/>
      <c r="B295" s="76"/>
      <c r="C295" s="73"/>
      <c r="D295" s="5" t="str">
        <f>IFERROR(VLOOKUP(B295,'Base Produtos'!C:I,2,FALSE),"-")</f>
        <v>-</v>
      </c>
      <c r="E295" s="9" t="str">
        <f>IFERROR(VLOOKUP(B295,'Base Produtos'!C:I,5,FALSE),"-")</f>
        <v>-</v>
      </c>
      <c r="F295" s="82" t="str">
        <f>IFERROR(VLOOKUP(B295,'Base Produtos'!C:I,3,FALSE),"-")</f>
        <v>-</v>
      </c>
      <c r="G295" s="6" t="str">
        <f>IFERROR(VLOOKUP(B295,'Base Produtos'!C:I,4,FALSE),"-")</f>
        <v>-</v>
      </c>
      <c r="H295" s="7" t="str">
        <f t="shared" si="12"/>
        <v>-</v>
      </c>
      <c r="I295" s="8" t="str">
        <f t="shared" si="13"/>
        <v>-</v>
      </c>
      <c r="J295" s="38" t="str">
        <f t="shared" si="14"/>
        <v>-</v>
      </c>
      <c r="K295" s="9" t="str">
        <f>IFERROR(VLOOKUP(B295,'Base Produtos'!C:I,7,FALSE),"-")</f>
        <v>-</v>
      </c>
      <c r="L295" s="10" t="str">
        <f>IFERROR(VLOOKUP(B295,'Base Produtos'!C:I,6,FALSE),"-")</f>
        <v>-</v>
      </c>
      <c r="N295" s="63" t="str">
        <f>IFERROR(VLOOKUP(B295,'Base Produtos'!C:J,8,FALSE),"-")</f>
        <v>-</v>
      </c>
      <c r="O295" s="33" t="str">
        <f>IFERROR((VLOOKUP(B295,'Base Produtos'!#REF!,8,FALSE)*H295),"-")</f>
        <v>-</v>
      </c>
      <c r="P295" s="33" t="str">
        <f>IFERROR(IF(VLOOKUP(B295,'Base Produtos'!#REF!,9,FALSE)="SIM",H295,0),"-")</f>
        <v>-</v>
      </c>
    </row>
    <row r="296" spans="1:16" ht="15" customHeight="1" x14ac:dyDescent="0.2">
      <c r="A296" s="11"/>
      <c r="B296" s="76"/>
      <c r="C296" s="73"/>
      <c r="D296" s="5" t="str">
        <f>IFERROR(VLOOKUP(B296,'Base Produtos'!C:I,2,FALSE),"-")</f>
        <v>-</v>
      </c>
      <c r="E296" s="9" t="str">
        <f>IFERROR(VLOOKUP(B296,'Base Produtos'!C:I,5,FALSE),"-")</f>
        <v>-</v>
      </c>
      <c r="F296" s="82" t="str">
        <f>IFERROR(VLOOKUP(B296,'Base Produtos'!C:I,3,FALSE),"-")</f>
        <v>-</v>
      </c>
      <c r="G296" s="6" t="str">
        <f>IFERROR(VLOOKUP(B296,'Base Produtos'!C:I,4,FALSE),"-")</f>
        <v>-</v>
      </c>
      <c r="H296" s="7" t="str">
        <f t="shared" si="12"/>
        <v>-</v>
      </c>
      <c r="I296" s="8" t="str">
        <f t="shared" si="13"/>
        <v>-</v>
      </c>
      <c r="J296" s="38" t="str">
        <f t="shared" si="14"/>
        <v>-</v>
      </c>
      <c r="K296" s="9" t="str">
        <f>IFERROR(VLOOKUP(B296,'Base Produtos'!C:I,7,FALSE),"-")</f>
        <v>-</v>
      </c>
      <c r="L296" s="10" t="str">
        <f>IFERROR(VLOOKUP(B296,'Base Produtos'!C:I,6,FALSE),"-")</f>
        <v>-</v>
      </c>
      <c r="N296" s="63" t="str">
        <f>IFERROR(VLOOKUP(B296,'Base Produtos'!C:J,8,FALSE),"-")</f>
        <v>-</v>
      </c>
      <c r="O296" s="33" t="str">
        <f>IFERROR((VLOOKUP(B296,'Base Produtos'!#REF!,8,FALSE)*H296),"-")</f>
        <v>-</v>
      </c>
      <c r="P296" s="33" t="str">
        <f>IFERROR(IF(VLOOKUP(B296,'Base Produtos'!#REF!,9,FALSE)="SIM",H296,0),"-")</f>
        <v>-</v>
      </c>
    </row>
    <row r="297" spans="1:16" ht="15" customHeight="1" x14ac:dyDescent="0.2">
      <c r="A297" s="11"/>
      <c r="B297" s="76"/>
      <c r="C297" s="73"/>
      <c r="D297" s="5" t="str">
        <f>IFERROR(VLOOKUP(B297,'Base Produtos'!C:I,2,FALSE),"-")</f>
        <v>-</v>
      </c>
      <c r="E297" s="9" t="str">
        <f>IFERROR(VLOOKUP(B297,'Base Produtos'!C:I,5,FALSE),"-")</f>
        <v>-</v>
      </c>
      <c r="F297" s="82" t="str">
        <f>IFERROR(VLOOKUP(B297,'Base Produtos'!C:I,3,FALSE),"-")</f>
        <v>-</v>
      </c>
      <c r="G297" s="6" t="str">
        <f>IFERROR(VLOOKUP(B297,'Base Produtos'!C:I,4,FALSE),"-")</f>
        <v>-</v>
      </c>
      <c r="H297" s="7" t="str">
        <f t="shared" si="12"/>
        <v>-</v>
      </c>
      <c r="I297" s="8" t="str">
        <f t="shared" si="13"/>
        <v>-</v>
      </c>
      <c r="J297" s="38" t="str">
        <f t="shared" si="14"/>
        <v>-</v>
      </c>
      <c r="K297" s="9" t="str">
        <f>IFERROR(VLOOKUP(B297,'Base Produtos'!C:I,7,FALSE),"-")</f>
        <v>-</v>
      </c>
      <c r="L297" s="10" t="str">
        <f>IFERROR(VLOOKUP(B297,'Base Produtos'!C:I,6,FALSE),"-")</f>
        <v>-</v>
      </c>
      <c r="N297" s="63" t="str">
        <f>IFERROR(VLOOKUP(B297,'Base Produtos'!C:J,8,FALSE),"-")</f>
        <v>-</v>
      </c>
      <c r="O297" s="33" t="str">
        <f>IFERROR((VLOOKUP(B297,'Base Produtos'!#REF!,8,FALSE)*H297),"-")</f>
        <v>-</v>
      </c>
      <c r="P297" s="33" t="str">
        <f>IFERROR(IF(VLOOKUP(B297,'Base Produtos'!#REF!,9,FALSE)="SIM",H297,0),"-")</f>
        <v>-</v>
      </c>
    </row>
    <row r="298" spans="1:16" ht="15" customHeight="1" x14ac:dyDescent="0.2">
      <c r="A298" s="11"/>
      <c r="B298" s="76"/>
      <c r="C298" s="73"/>
      <c r="D298" s="5" t="str">
        <f>IFERROR(VLOOKUP(B298,'Base Produtos'!C:I,2,FALSE),"-")</f>
        <v>-</v>
      </c>
      <c r="E298" s="9" t="str">
        <f>IFERROR(VLOOKUP(B298,'Base Produtos'!C:I,5,FALSE),"-")</f>
        <v>-</v>
      </c>
      <c r="F298" s="82" t="str">
        <f>IFERROR(VLOOKUP(B298,'Base Produtos'!C:I,3,FALSE),"-")</f>
        <v>-</v>
      </c>
      <c r="G298" s="6" t="str">
        <f>IFERROR(VLOOKUP(B298,'Base Produtos'!C:I,4,FALSE),"-")</f>
        <v>-</v>
      </c>
      <c r="H298" s="7" t="str">
        <f t="shared" si="12"/>
        <v>-</v>
      </c>
      <c r="I298" s="8" t="str">
        <f t="shared" si="13"/>
        <v>-</v>
      </c>
      <c r="J298" s="38" t="str">
        <f t="shared" si="14"/>
        <v>-</v>
      </c>
      <c r="K298" s="9" t="str">
        <f>IFERROR(VLOOKUP(B298,'Base Produtos'!C:I,7,FALSE),"-")</f>
        <v>-</v>
      </c>
      <c r="L298" s="10" t="str">
        <f>IFERROR(VLOOKUP(B298,'Base Produtos'!C:I,6,FALSE),"-")</f>
        <v>-</v>
      </c>
      <c r="N298" s="63" t="str">
        <f>IFERROR(VLOOKUP(B298,'Base Produtos'!C:J,8,FALSE),"-")</f>
        <v>-</v>
      </c>
      <c r="O298" s="33" t="str">
        <f>IFERROR((VLOOKUP(B298,'Base Produtos'!#REF!,8,FALSE)*H298),"-")</f>
        <v>-</v>
      </c>
      <c r="P298" s="33" t="str">
        <f>IFERROR(IF(VLOOKUP(B298,'Base Produtos'!#REF!,9,FALSE)="SIM",H298,0),"-")</f>
        <v>-</v>
      </c>
    </row>
    <row r="299" spans="1:16" ht="15" customHeight="1" x14ac:dyDescent="0.2">
      <c r="A299" s="11"/>
      <c r="B299" s="76"/>
      <c r="C299" s="73"/>
      <c r="D299" s="5" t="str">
        <f>IFERROR(VLOOKUP(B299,'Base Produtos'!C:I,2,FALSE),"-")</f>
        <v>-</v>
      </c>
      <c r="E299" s="9" t="str">
        <f>IFERROR(VLOOKUP(B299,'Base Produtos'!C:I,5,FALSE),"-")</f>
        <v>-</v>
      </c>
      <c r="F299" s="82" t="str">
        <f>IFERROR(VLOOKUP(B299,'Base Produtos'!C:I,3,FALSE),"-")</f>
        <v>-</v>
      </c>
      <c r="G299" s="6" t="str">
        <f>IFERROR(VLOOKUP(B299,'Base Produtos'!C:I,4,FALSE),"-")</f>
        <v>-</v>
      </c>
      <c r="H299" s="7" t="str">
        <f t="shared" si="12"/>
        <v>-</v>
      </c>
      <c r="I299" s="8" t="str">
        <f t="shared" si="13"/>
        <v>-</v>
      </c>
      <c r="J299" s="38" t="str">
        <f t="shared" si="14"/>
        <v>-</v>
      </c>
      <c r="K299" s="9" t="str">
        <f>IFERROR(VLOOKUP(B299,'Base Produtos'!C:I,7,FALSE),"-")</f>
        <v>-</v>
      </c>
      <c r="L299" s="10" t="str">
        <f>IFERROR(VLOOKUP(B299,'Base Produtos'!C:I,6,FALSE),"-")</f>
        <v>-</v>
      </c>
      <c r="N299" s="63" t="str">
        <f>IFERROR(VLOOKUP(B299,'Base Produtos'!C:J,8,FALSE),"-")</f>
        <v>-</v>
      </c>
      <c r="O299" s="33" t="str">
        <f>IFERROR((VLOOKUP(B299,'Base Produtos'!#REF!,8,FALSE)*H299),"-")</f>
        <v>-</v>
      </c>
      <c r="P299" s="33" t="str">
        <f>IFERROR(IF(VLOOKUP(B299,'Base Produtos'!#REF!,9,FALSE)="SIM",H299,0),"-")</f>
        <v>-</v>
      </c>
    </row>
    <row r="300" spans="1:16" ht="15" customHeight="1" x14ac:dyDescent="0.2">
      <c r="A300" s="11"/>
      <c r="B300" s="76"/>
      <c r="C300" s="73"/>
      <c r="D300" s="5" t="str">
        <f>IFERROR(VLOOKUP(B300,'Base Produtos'!C:I,2,FALSE),"-")</f>
        <v>-</v>
      </c>
      <c r="E300" s="9" t="str">
        <f>IFERROR(VLOOKUP(B300,'Base Produtos'!C:I,5,FALSE),"-")</f>
        <v>-</v>
      </c>
      <c r="F300" s="82" t="str">
        <f>IFERROR(VLOOKUP(B300,'Base Produtos'!C:I,3,FALSE),"-")</f>
        <v>-</v>
      </c>
      <c r="G300" s="6" t="str">
        <f>IFERROR(VLOOKUP(B300,'Base Produtos'!C:I,4,FALSE),"-")</f>
        <v>-</v>
      </c>
      <c r="H300" s="7" t="str">
        <f t="shared" si="12"/>
        <v>-</v>
      </c>
      <c r="I300" s="8" t="str">
        <f t="shared" si="13"/>
        <v>-</v>
      </c>
      <c r="J300" s="38" t="str">
        <f t="shared" si="14"/>
        <v>-</v>
      </c>
      <c r="K300" s="9" t="str">
        <f>IFERROR(VLOOKUP(B300,'Base Produtos'!C:I,7,FALSE),"-")</f>
        <v>-</v>
      </c>
      <c r="L300" s="10" t="str">
        <f>IFERROR(VLOOKUP(B300,'Base Produtos'!C:I,6,FALSE),"-")</f>
        <v>-</v>
      </c>
      <c r="N300" s="63" t="str">
        <f>IFERROR(VLOOKUP(B300,'Base Produtos'!C:J,8,FALSE),"-")</f>
        <v>-</v>
      </c>
      <c r="O300" s="33" t="str">
        <f>IFERROR((VLOOKUP(B300,'Base Produtos'!#REF!,8,FALSE)*H300),"-")</f>
        <v>-</v>
      </c>
      <c r="P300" s="33" t="str">
        <f>IFERROR(IF(VLOOKUP(B300,'Base Produtos'!#REF!,9,FALSE)="SIM",H300,0),"-")</f>
        <v>-</v>
      </c>
    </row>
    <row r="301" spans="1:16" ht="15" customHeight="1" x14ac:dyDescent="0.2">
      <c r="A301" s="11"/>
      <c r="B301" s="76"/>
      <c r="C301" s="73"/>
      <c r="D301" s="5" t="str">
        <f>IFERROR(VLOOKUP(B301,'Base Produtos'!C:I,2,FALSE),"-")</f>
        <v>-</v>
      </c>
      <c r="E301" s="9" t="str">
        <f>IFERROR(VLOOKUP(B301,'Base Produtos'!C:I,5,FALSE),"-")</f>
        <v>-</v>
      </c>
      <c r="F301" s="82" t="str">
        <f>IFERROR(VLOOKUP(B301,'Base Produtos'!C:I,3,FALSE),"-")</f>
        <v>-</v>
      </c>
      <c r="G301" s="6" t="str">
        <f>IFERROR(VLOOKUP(B301,'Base Produtos'!C:I,4,FALSE),"-")</f>
        <v>-</v>
      </c>
      <c r="H301" s="7" t="str">
        <f t="shared" si="12"/>
        <v>-</v>
      </c>
      <c r="I301" s="8" t="str">
        <f t="shared" si="13"/>
        <v>-</v>
      </c>
      <c r="J301" s="38" t="str">
        <f t="shared" si="14"/>
        <v>-</v>
      </c>
      <c r="K301" s="9" t="str">
        <f>IFERROR(VLOOKUP(B301,'Base Produtos'!C:I,7,FALSE),"-")</f>
        <v>-</v>
      </c>
      <c r="L301" s="10" t="str">
        <f>IFERROR(VLOOKUP(B301,'Base Produtos'!C:I,6,FALSE),"-")</f>
        <v>-</v>
      </c>
      <c r="N301" s="63" t="str">
        <f>IFERROR(VLOOKUP(B301,'Base Produtos'!C:J,8,FALSE),"-")</f>
        <v>-</v>
      </c>
      <c r="O301" s="33" t="str">
        <f>IFERROR((VLOOKUP(B301,'Base Produtos'!#REF!,8,FALSE)*H301),"-")</f>
        <v>-</v>
      </c>
      <c r="P301" s="33" t="str">
        <f>IFERROR(IF(VLOOKUP(B301,'Base Produtos'!#REF!,9,FALSE)="SIM",H301,0),"-")</f>
        <v>-</v>
      </c>
    </row>
    <row r="302" spans="1:16" ht="15" customHeight="1" x14ac:dyDescent="0.2">
      <c r="A302" s="11"/>
      <c r="B302" s="76"/>
      <c r="C302" s="73"/>
      <c r="D302" s="5" t="str">
        <f>IFERROR(VLOOKUP(B302,'Base Produtos'!C:I,2,FALSE),"-")</f>
        <v>-</v>
      </c>
      <c r="E302" s="9" t="str">
        <f>IFERROR(VLOOKUP(B302,'Base Produtos'!C:I,5,FALSE),"-")</f>
        <v>-</v>
      </c>
      <c r="F302" s="82" t="str">
        <f>IFERROR(VLOOKUP(B302,'Base Produtos'!C:I,3,FALSE),"-")</f>
        <v>-</v>
      </c>
      <c r="G302" s="6" t="str">
        <f>IFERROR(VLOOKUP(B302,'Base Produtos'!C:I,4,FALSE),"-")</f>
        <v>-</v>
      </c>
      <c r="H302" s="7" t="str">
        <f t="shared" si="12"/>
        <v>-</v>
      </c>
      <c r="I302" s="8" t="str">
        <f t="shared" si="13"/>
        <v>-</v>
      </c>
      <c r="J302" s="38" t="str">
        <f t="shared" si="14"/>
        <v>-</v>
      </c>
      <c r="K302" s="9" t="str">
        <f>IFERROR(VLOOKUP(B302,'Base Produtos'!C:I,7,FALSE),"-")</f>
        <v>-</v>
      </c>
      <c r="L302" s="10" t="str">
        <f>IFERROR(VLOOKUP(B302,'Base Produtos'!C:I,6,FALSE),"-")</f>
        <v>-</v>
      </c>
      <c r="N302" s="63" t="str">
        <f>IFERROR(VLOOKUP(B302,'Base Produtos'!C:J,8,FALSE),"-")</f>
        <v>-</v>
      </c>
      <c r="O302" s="33" t="str">
        <f>IFERROR((VLOOKUP(B302,'Base Produtos'!#REF!,8,FALSE)*H302),"-")</f>
        <v>-</v>
      </c>
      <c r="P302" s="33" t="str">
        <f>IFERROR(IF(VLOOKUP(B302,'Base Produtos'!#REF!,9,FALSE)="SIM",H302,0),"-")</f>
        <v>-</v>
      </c>
    </row>
    <row r="303" spans="1:16" ht="15" customHeight="1" x14ac:dyDescent="0.2">
      <c r="A303" s="11"/>
      <c r="B303" s="76"/>
      <c r="C303" s="73"/>
      <c r="D303" s="5" t="str">
        <f>IFERROR(VLOOKUP(B303,'Base Produtos'!C:I,2,FALSE),"-")</f>
        <v>-</v>
      </c>
      <c r="E303" s="9" t="str">
        <f>IFERROR(VLOOKUP(B303,'Base Produtos'!C:I,5,FALSE),"-")</f>
        <v>-</v>
      </c>
      <c r="F303" s="82" t="str">
        <f>IFERROR(VLOOKUP(B303,'Base Produtos'!C:I,3,FALSE),"-")</f>
        <v>-</v>
      </c>
      <c r="G303" s="6" t="str">
        <f>IFERROR(VLOOKUP(B303,'Base Produtos'!C:I,4,FALSE),"-")</f>
        <v>-</v>
      </c>
      <c r="H303" s="7" t="str">
        <f t="shared" si="12"/>
        <v>-</v>
      </c>
      <c r="I303" s="8" t="str">
        <f t="shared" si="13"/>
        <v>-</v>
      </c>
      <c r="J303" s="38" t="str">
        <f t="shared" si="14"/>
        <v>-</v>
      </c>
      <c r="K303" s="9" t="str">
        <f>IFERROR(VLOOKUP(B303,'Base Produtos'!C:I,7,FALSE),"-")</f>
        <v>-</v>
      </c>
      <c r="L303" s="10" t="str">
        <f>IFERROR(VLOOKUP(B303,'Base Produtos'!C:I,6,FALSE),"-")</f>
        <v>-</v>
      </c>
      <c r="N303" s="63" t="str">
        <f>IFERROR(VLOOKUP(B303,'Base Produtos'!C:J,8,FALSE),"-")</f>
        <v>-</v>
      </c>
      <c r="O303" s="33" t="str">
        <f>IFERROR((VLOOKUP(B303,'Base Produtos'!#REF!,8,FALSE)*H303),"-")</f>
        <v>-</v>
      </c>
      <c r="P303" s="33" t="str">
        <f>IFERROR(IF(VLOOKUP(B303,'Base Produtos'!#REF!,9,FALSE)="SIM",H303,0),"-")</f>
        <v>-</v>
      </c>
    </row>
    <row r="304" spans="1:16" ht="15" customHeight="1" x14ac:dyDescent="0.2">
      <c r="A304" s="11"/>
      <c r="B304" s="76"/>
      <c r="C304" s="73"/>
      <c r="D304" s="5" t="str">
        <f>IFERROR(VLOOKUP(B304,'Base Produtos'!C:I,2,FALSE),"-")</f>
        <v>-</v>
      </c>
      <c r="E304" s="9" t="str">
        <f>IFERROR(VLOOKUP(B304,'Base Produtos'!C:I,5,FALSE),"-")</f>
        <v>-</v>
      </c>
      <c r="F304" s="82" t="str">
        <f>IFERROR(VLOOKUP(B304,'Base Produtos'!C:I,3,FALSE),"-")</f>
        <v>-</v>
      </c>
      <c r="G304" s="6" t="str">
        <f>IFERROR(VLOOKUP(B304,'Base Produtos'!C:I,4,FALSE),"-")</f>
        <v>-</v>
      </c>
      <c r="H304" s="7" t="str">
        <f t="shared" si="12"/>
        <v>-</v>
      </c>
      <c r="I304" s="8" t="str">
        <f t="shared" si="13"/>
        <v>-</v>
      </c>
      <c r="J304" s="38" t="str">
        <f t="shared" si="14"/>
        <v>-</v>
      </c>
      <c r="K304" s="9" t="str">
        <f>IFERROR(VLOOKUP(B304,'Base Produtos'!C:I,7,FALSE),"-")</f>
        <v>-</v>
      </c>
      <c r="L304" s="10" t="str">
        <f>IFERROR(VLOOKUP(B304,'Base Produtos'!C:I,6,FALSE),"-")</f>
        <v>-</v>
      </c>
      <c r="N304" s="63" t="str">
        <f>IFERROR(VLOOKUP(B304,'Base Produtos'!C:J,8,FALSE),"-")</f>
        <v>-</v>
      </c>
      <c r="O304" s="33" t="str">
        <f>IFERROR((VLOOKUP(B304,'Base Produtos'!#REF!,8,FALSE)*H304),"-")</f>
        <v>-</v>
      </c>
      <c r="P304" s="33" t="str">
        <f>IFERROR(IF(VLOOKUP(B304,'Base Produtos'!#REF!,9,FALSE)="SIM",H304,0),"-")</f>
        <v>-</v>
      </c>
    </row>
    <row r="305" spans="1:16" ht="15" customHeight="1" x14ac:dyDescent="0.2">
      <c r="A305" s="11"/>
      <c r="B305" s="76"/>
      <c r="C305" s="73"/>
      <c r="D305" s="5" t="str">
        <f>IFERROR(VLOOKUP(B305,'Base Produtos'!C:I,2,FALSE),"-")</f>
        <v>-</v>
      </c>
      <c r="E305" s="9" t="str">
        <f>IFERROR(VLOOKUP(B305,'Base Produtos'!C:I,5,FALSE),"-")</f>
        <v>-</v>
      </c>
      <c r="F305" s="82" t="str">
        <f>IFERROR(VLOOKUP(B305,'Base Produtos'!C:I,3,FALSE),"-")</f>
        <v>-</v>
      </c>
      <c r="G305" s="6" t="str">
        <f>IFERROR(VLOOKUP(B305,'Base Produtos'!C:I,4,FALSE),"-")</f>
        <v>-</v>
      </c>
      <c r="H305" s="7" t="str">
        <f t="shared" si="12"/>
        <v>-</v>
      </c>
      <c r="I305" s="8" t="str">
        <f t="shared" si="13"/>
        <v>-</v>
      </c>
      <c r="J305" s="38" t="str">
        <f t="shared" si="14"/>
        <v>-</v>
      </c>
      <c r="K305" s="9" t="str">
        <f>IFERROR(VLOOKUP(B305,'Base Produtos'!C:I,7,FALSE),"-")</f>
        <v>-</v>
      </c>
      <c r="L305" s="10" t="str">
        <f>IFERROR(VLOOKUP(B305,'Base Produtos'!C:I,6,FALSE),"-")</f>
        <v>-</v>
      </c>
      <c r="N305" s="63" t="str">
        <f>IFERROR(VLOOKUP(B305,'Base Produtos'!C:J,8,FALSE),"-")</f>
        <v>-</v>
      </c>
      <c r="O305" s="33" t="str">
        <f>IFERROR((VLOOKUP(B305,'Base Produtos'!#REF!,8,FALSE)*H305),"-")</f>
        <v>-</v>
      </c>
      <c r="P305" s="33" t="str">
        <f>IFERROR(IF(VLOOKUP(B305,'Base Produtos'!#REF!,9,FALSE)="SIM",H305,0),"-")</f>
        <v>-</v>
      </c>
    </row>
    <row r="306" spans="1:16" ht="15" customHeight="1" x14ac:dyDescent="0.2">
      <c r="A306" s="11"/>
      <c r="B306" s="76"/>
      <c r="C306" s="73"/>
      <c r="D306" s="5" t="str">
        <f>IFERROR(VLOOKUP(B306,'Base Produtos'!C:I,2,FALSE),"-")</f>
        <v>-</v>
      </c>
      <c r="E306" s="9" t="str">
        <f>IFERROR(VLOOKUP(B306,'Base Produtos'!C:I,5,FALSE),"-")</f>
        <v>-</v>
      </c>
      <c r="F306" s="82" t="str">
        <f>IFERROR(VLOOKUP(B306,'Base Produtos'!C:I,3,FALSE),"-")</f>
        <v>-</v>
      </c>
      <c r="G306" s="6" t="str">
        <f>IFERROR(VLOOKUP(B306,'Base Produtos'!C:I,4,FALSE),"-")</f>
        <v>-</v>
      </c>
      <c r="H306" s="7" t="str">
        <f t="shared" si="12"/>
        <v>-</v>
      </c>
      <c r="I306" s="8" t="str">
        <f t="shared" si="13"/>
        <v>-</v>
      </c>
      <c r="J306" s="38" t="str">
        <f t="shared" si="14"/>
        <v>-</v>
      </c>
      <c r="K306" s="9" t="str">
        <f>IFERROR(VLOOKUP(B306,'Base Produtos'!C:I,7,FALSE),"-")</f>
        <v>-</v>
      </c>
      <c r="L306" s="10" t="str">
        <f>IFERROR(VLOOKUP(B306,'Base Produtos'!C:I,6,FALSE),"-")</f>
        <v>-</v>
      </c>
      <c r="N306" s="63" t="str">
        <f>IFERROR(VLOOKUP(B306,'Base Produtos'!C:J,8,FALSE),"-")</f>
        <v>-</v>
      </c>
      <c r="O306" s="33" t="str">
        <f>IFERROR((VLOOKUP(B306,'Base Produtos'!#REF!,8,FALSE)*H306),"-")</f>
        <v>-</v>
      </c>
      <c r="P306" s="33" t="str">
        <f>IFERROR(IF(VLOOKUP(B306,'Base Produtos'!#REF!,9,FALSE)="SIM",H306,0),"-")</f>
        <v>-</v>
      </c>
    </row>
    <row r="307" spans="1:16" ht="15" customHeight="1" x14ac:dyDescent="0.2">
      <c r="A307" s="11"/>
      <c r="B307" s="76"/>
      <c r="C307" s="73"/>
      <c r="D307" s="5" t="str">
        <f>IFERROR(VLOOKUP(B307,'Base Produtos'!C:I,2,FALSE),"-")</f>
        <v>-</v>
      </c>
      <c r="E307" s="9" t="str">
        <f>IFERROR(VLOOKUP(B307,'Base Produtos'!C:I,5,FALSE),"-")</f>
        <v>-</v>
      </c>
      <c r="F307" s="82" t="str">
        <f>IFERROR(VLOOKUP(B307,'Base Produtos'!C:I,3,FALSE),"-")</f>
        <v>-</v>
      </c>
      <c r="G307" s="6" t="str">
        <f>IFERROR(VLOOKUP(B307,'Base Produtos'!C:I,4,FALSE),"-")</f>
        <v>-</v>
      </c>
      <c r="H307" s="7" t="str">
        <f t="shared" si="12"/>
        <v>-</v>
      </c>
      <c r="I307" s="8" t="str">
        <f t="shared" si="13"/>
        <v>-</v>
      </c>
      <c r="J307" s="38" t="str">
        <f t="shared" si="14"/>
        <v>-</v>
      </c>
      <c r="K307" s="9" t="str">
        <f>IFERROR(VLOOKUP(B307,'Base Produtos'!C:I,7,FALSE),"-")</f>
        <v>-</v>
      </c>
      <c r="L307" s="10" t="str">
        <f>IFERROR(VLOOKUP(B307,'Base Produtos'!C:I,6,FALSE),"-")</f>
        <v>-</v>
      </c>
      <c r="N307" s="63" t="str">
        <f>IFERROR(VLOOKUP(B307,'Base Produtos'!C:J,8,FALSE),"-")</f>
        <v>-</v>
      </c>
      <c r="O307" s="33" t="str">
        <f>IFERROR((VLOOKUP(B307,'Base Produtos'!#REF!,8,FALSE)*H307),"-")</f>
        <v>-</v>
      </c>
      <c r="P307" s="33" t="str">
        <f>IFERROR(IF(VLOOKUP(B307,'Base Produtos'!#REF!,9,FALSE)="SIM",H307,0),"-")</f>
        <v>-</v>
      </c>
    </row>
    <row r="308" spans="1:16" ht="15" customHeight="1" x14ac:dyDescent="0.2">
      <c r="A308" s="11"/>
      <c r="B308" s="76"/>
      <c r="C308" s="73"/>
      <c r="D308" s="5" t="str">
        <f>IFERROR(VLOOKUP(B308,'Base Produtos'!C:I,2,FALSE),"-")</f>
        <v>-</v>
      </c>
      <c r="E308" s="9" t="str">
        <f>IFERROR(VLOOKUP(B308,'Base Produtos'!C:I,5,FALSE),"-")</f>
        <v>-</v>
      </c>
      <c r="F308" s="82" t="str">
        <f>IFERROR(VLOOKUP(B308,'Base Produtos'!C:I,3,FALSE),"-")</f>
        <v>-</v>
      </c>
      <c r="G308" s="6" t="str">
        <f>IFERROR(VLOOKUP(B308,'Base Produtos'!C:I,4,FALSE),"-")</f>
        <v>-</v>
      </c>
      <c r="H308" s="7" t="str">
        <f t="shared" si="12"/>
        <v>-</v>
      </c>
      <c r="I308" s="8" t="str">
        <f t="shared" si="13"/>
        <v>-</v>
      </c>
      <c r="J308" s="38" t="str">
        <f t="shared" si="14"/>
        <v>-</v>
      </c>
      <c r="K308" s="9" t="str">
        <f>IFERROR(VLOOKUP(B308,'Base Produtos'!C:I,7,FALSE),"-")</f>
        <v>-</v>
      </c>
      <c r="L308" s="10" t="str">
        <f>IFERROR(VLOOKUP(B308,'Base Produtos'!C:I,6,FALSE),"-")</f>
        <v>-</v>
      </c>
      <c r="N308" s="63" t="str">
        <f>IFERROR(VLOOKUP(B308,'Base Produtos'!C:J,8,FALSE),"-")</f>
        <v>-</v>
      </c>
      <c r="O308" s="33" t="str">
        <f>IFERROR((VLOOKUP(B308,'Base Produtos'!#REF!,8,FALSE)*H308),"-")</f>
        <v>-</v>
      </c>
      <c r="P308" s="33" t="str">
        <f>IFERROR(IF(VLOOKUP(B308,'Base Produtos'!#REF!,9,FALSE)="SIM",H308,0),"-")</f>
        <v>-</v>
      </c>
    </row>
    <row r="309" spans="1:16" ht="15" customHeight="1" x14ac:dyDescent="0.2">
      <c r="A309" s="11"/>
      <c r="B309" s="76"/>
      <c r="C309" s="73"/>
      <c r="D309" s="5" t="str">
        <f>IFERROR(VLOOKUP(B309,'Base Produtos'!C:I,2,FALSE),"-")</f>
        <v>-</v>
      </c>
      <c r="E309" s="9" t="str">
        <f>IFERROR(VLOOKUP(B309,'Base Produtos'!C:I,5,FALSE),"-")</f>
        <v>-</v>
      </c>
      <c r="F309" s="82" t="str">
        <f>IFERROR(VLOOKUP(B309,'Base Produtos'!C:I,3,FALSE),"-")</f>
        <v>-</v>
      </c>
      <c r="G309" s="6" t="str">
        <f>IFERROR(VLOOKUP(B309,'Base Produtos'!C:I,4,FALSE),"-")</f>
        <v>-</v>
      </c>
      <c r="H309" s="7" t="str">
        <f t="shared" si="12"/>
        <v>-</v>
      </c>
      <c r="I309" s="8" t="str">
        <f t="shared" si="13"/>
        <v>-</v>
      </c>
      <c r="J309" s="38" t="str">
        <f t="shared" si="14"/>
        <v>-</v>
      </c>
      <c r="K309" s="9" t="str">
        <f>IFERROR(VLOOKUP(B309,'Base Produtos'!C:I,7,FALSE),"-")</f>
        <v>-</v>
      </c>
      <c r="L309" s="10" t="str">
        <f>IFERROR(VLOOKUP(B309,'Base Produtos'!C:I,6,FALSE),"-")</f>
        <v>-</v>
      </c>
      <c r="N309" s="63" t="str">
        <f>IFERROR(VLOOKUP(B309,'Base Produtos'!C:J,8,FALSE),"-")</f>
        <v>-</v>
      </c>
      <c r="O309" s="33" t="str">
        <f>IFERROR((VLOOKUP(B309,'Base Produtos'!#REF!,8,FALSE)*H309),"-")</f>
        <v>-</v>
      </c>
      <c r="P309" s="33" t="str">
        <f>IFERROR(IF(VLOOKUP(B309,'Base Produtos'!#REF!,9,FALSE)="SIM",H309,0),"-")</f>
        <v>-</v>
      </c>
    </row>
    <row r="310" spans="1:16" ht="15" customHeight="1" x14ac:dyDescent="0.2">
      <c r="A310" s="11"/>
      <c r="B310" s="76"/>
      <c r="C310" s="73"/>
      <c r="D310" s="5" t="str">
        <f>IFERROR(VLOOKUP(B310,'Base Produtos'!C:I,2,FALSE),"-")</f>
        <v>-</v>
      </c>
      <c r="E310" s="9" t="str">
        <f>IFERROR(VLOOKUP(B310,'Base Produtos'!C:I,5,FALSE),"-")</f>
        <v>-</v>
      </c>
      <c r="F310" s="82" t="str">
        <f>IFERROR(VLOOKUP(B310,'Base Produtos'!C:I,3,FALSE),"-")</f>
        <v>-</v>
      </c>
      <c r="G310" s="6" t="str">
        <f>IFERROR(VLOOKUP(B310,'Base Produtos'!C:I,4,FALSE),"-")</f>
        <v>-</v>
      </c>
      <c r="H310" s="7" t="str">
        <f t="shared" si="12"/>
        <v>-</v>
      </c>
      <c r="I310" s="8" t="str">
        <f t="shared" si="13"/>
        <v>-</v>
      </c>
      <c r="J310" s="38" t="str">
        <f t="shared" si="14"/>
        <v>-</v>
      </c>
      <c r="K310" s="9" t="str">
        <f>IFERROR(VLOOKUP(B310,'Base Produtos'!C:I,7,FALSE),"-")</f>
        <v>-</v>
      </c>
      <c r="L310" s="10" t="str">
        <f>IFERROR(VLOOKUP(B310,'Base Produtos'!C:I,6,FALSE),"-")</f>
        <v>-</v>
      </c>
      <c r="N310" s="63" t="str">
        <f>IFERROR(VLOOKUP(B310,'Base Produtos'!C:J,8,FALSE),"-")</f>
        <v>-</v>
      </c>
      <c r="O310" s="33" t="str">
        <f>IFERROR((VLOOKUP(B310,'Base Produtos'!#REF!,8,FALSE)*H310),"-")</f>
        <v>-</v>
      </c>
      <c r="P310" s="33" t="str">
        <f>IFERROR(IF(VLOOKUP(B310,'Base Produtos'!#REF!,9,FALSE)="SIM",H310,0),"-")</f>
        <v>-</v>
      </c>
    </row>
    <row r="311" spans="1:16" ht="15" customHeight="1" x14ac:dyDescent="0.2">
      <c r="A311" s="11"/>
      <c r="B311" s="76"/>
      <c r="C311" s="73"/>
      <c r="D311" s="5" t="str">
        <f>IFERROR(VLOOKUP(B311,'Base Produtos'!C:I,2,FALSE),"-")</f>
        <v>-</v>
      </c>
      <c r="E311" s="9" t="str">
        <f>IFERROR(VLOOKUP(B311,'Base Produtos'!C:I,5,FALSE),"-")</f>
        <v>-</v>
      </c>
      <c r="F311" s="82" t="str">
        <f>IFERROR(VLOOKUP(B311,'Base Produtos'!C:I,3,FALSE),"-")</f>
        <v>-</v>
      </c>
      <c r="G311" s="6" t="str">
        <f>IFERROR(VLOOKUP(B311,'Base Produtos'!C:I,4,FALSE),"-")</f>
        <v>-</v>
      </c>
      <c r="H311" s="7" t="str">
        <f t="shared" si="12"/>
        <v>-</v>
      </c>
      <c r="I311" s="8" t="str">
        <f t="shared" si="13"/>
        <v>-</v>
      </c>
      <c r="J311" s="38" t="str">
        <f t="shared" si="14"/>
        <v>-</v>
      </c>
      <c r="K311" s="9" t="str">
        <f>IFERROR(VLOOKUP(B311,'Base Produtos'!C:I,7,FALSE),"-")</f>
        <v>-</v>
      </c>
      <c r="L311" s="10" t="str">
        <f>IFERROR(VLOOKUP(B311,'Base Produtos'!C:I,6,FALSE),"-")</f>
        <v>-</v>
      </c>
      <c r="N311" s="63" t="str">
        <f>IFERROR(VLOOKUP(B311,'Base Produtos'!C:J,8,FALSE),"-")</f>
        <v>-</v>
      </c>
      <c r="O311" s="33" t="str">
        <f>IFERROR((VLOOKUP(B311,'Base Produtos'!#REF!,8,FALSE)*H311),"-")</f>
        <v>-</v>
      </c>
      <c r="P311" s="33" t="str">
        <f>IFERROR(IF(VLOOKUP(B311,'Base Produtos'!#REF!,9,FALSE)="SIM",H311,0),"-")</f>
        <v>-</v>
      </c>
    </row>
    <row r="312" spans="1:16" ht="15" customHeight="1" x14ac:dyDescent="0.2">
      <c r="A312" s="11"/>
      <c r="B312" s="76"/>
      <c r="C312" s="73"/>
      <c r="D312" s="5" t="str">
        <f>IFERROR(VLOOKUP(B312,'Base Produtos'!C:I,2,FALSE),"-")</f>
        <v>-</v>
      </c>
      <c r="E312" s="9" t="str">
        <f>IFERROR(VLOOKUP(B312,'Base Produtos'!C:I,5,FALSE),"-")</f>
        <v>-</v>
      </c>
      <c r="F312" s="82" t="str">
        <f>IFERROR(VLOOKUP(B312,'Base Produtos'!C:I,3,FALSE),"-")</f>
        <v>-</v>
      </c>
      <c r="G312" s="6" t="str">
        <f>IFERROR(VLOOKUP(B312,'Base Produtos'!C:I,4,FALSE),"-")</f>
        <v>-</v>
      </c>
      <c r="H312" s="7" t="str">
        <f t="shared" si="12"/>
        <v>-</v>
      </c>
      <c r="I312" s="8" t="str">
        <f t="shared" si="13"/>
        <v>-</v>
      </c>
      <c r="J312" s="38" t="str">
        <f t="shared" si="14"/>
        <v>-</v>
      </c>
      <c r="K312" s="9" t="str">
        <f>IFERROR(VLOOKUP(B312,'Base Produtos'!C:I,7,FALSE),"-")</f>
        <v>-</v>
      </c>
      <c r="L312" s="10" t="str">
        <f>IFERROR(VLOOKUP(B312,'Base Produtos'!C:I,6,FALSE),"-")</f>
        <v>-</v>
      </c>
      <c r="N312" s="63" t="str">
        <f>IFERROR(VLOOKUP(B312,'Base Produtos'!C:J,8,FALSE),"-")</f>
        <v>-</v>
      </c>
      <c r="O312" s="33" t="str">
        <f>IFERROR((VLOOKUP(B312,'Base Produtos'!#REF!,8,FALSE)*H312),"-")</f>
        <v>-</v>
      </c>
      <c r="P312" s="33" t="str">
        <f>IFERROR(IF(VLOOKUP(B312,'Base Produtos'!#REF!,9,FALSE)="SIM",H312,0),"-")</f>
        <v>-</v>
      </c>
    </row>
    <row r="313" spans="1:16" ht="15" customHeight="1" x14ac:dyDescent="0.2">
      <c r="A313" s="11"/>
      <c r="B313" s="76"/>
      <c r="C313" s="73"/>
      <c r="D313" s="5" t="str">
        <f>IFERROR(VLOOKUP(B313,'Base Produtos'!C:I,2,FALSE),"-")</f>
        <v>-</v>
      </c>
      <c r="E313" s="9" t="str">
        <f>IFERROR(VLOOKUP(B313,'Base Produtos'!C:I,5,FALSE),"-")</f>
        <v>-</v>
      </c>
      <c r="F313" s="82" t="str">
        <f>IFERROR(VLOOKUP(B313,'Base Produtos'!C:I,3,FALSE),"-")</f>
        <v>-</v>
      </c>
      <c r="G313" s="6" t="str">
        <f>IFERROR(VLOOKUP(B313,'Base Produtos'!C:I,4,FALSE),"-")</f>
        <v>-</v>
      </c>
      <c r="H313" s="7" t="str">
        <f t="shared" si="12"/>
        <v>-</v>
      </c>
      <c r="I313" s="8" t="str">
        <f t="shared" si="13"/>
        <v>-</v>
      </c>
      <c r="J313" s="38" t="str">
        <f t="shared" si="14"/>
        <v>-</v>
      </c>
      <c r="K313" s="9" t="str">
        <f>IFERROR(VLOOKUP(B313,'Base Produtos'!C:I,7,FALSE),"-")</f>
        <v>-</v>
      </c>
      <c r="L313" s="10" t="str">
        <f>IFERROR(VLOOKUP(B313,'Base Produtos'!C:I,6,FALSE),"-")</f>
        <v>-</v>
      </c>
      <c r="N313" s="63" t="str">
        <f>IFERROR(VLOOKUP(B313,'Base Produtos'!C:J,8,FALSE),"-")</f>
        <v>-</v>
      </c>
      <c r="O313" s="33" t="str">
        <f>IFERROR((VLOOKUP(B313,'Base Produtos'!#REF!,8,FALSE)*H313),"-")</f>
        <v>-</v>
      </c>
      <c r="P313" s="33" t="str">
        <f>IFERROR(IF(VLOOKUP(B313,'Base Produtos'!#REF!,9,FALSE)="SIM",H313,0),"-")</f>
        <v>-</v>
      </c>
    </row>
    <row r="314" spans="1:16" ht="15" customHeight="1" x14ac:dyDescent="0.2">
      <c r="A314" s="11"/>
      <c r="B314" s="76"/>
      <c r="C314" s="73"/>
      <c r="D314" s="5" t="str">
        <f>IFERROR(VLOOKUP(B314,'Base Produtos'!C:I,2,FALSE),"-")</f>
        <v>-</v>
      </c>
      <c r="E314" s="9" t="str">
        <f>IFERROR(VLOOKUP(B314,'Base Produtos'!C:I,5,FALSE),"-")</f>
        <v>-</v>
      </c>
      <c r="F314" s="82" t="str">
        <f>IFERROR(VLOOKUP(B314,'Base Produtos'!C:I,3,FALSE),"-")</f>
        <v>-</v>
      </c>
      <c r="G314" s="6" t="str">
        <f>IFERROR(VLOOKUP(B314,'Base Produtos'!C:I,4,FALSE),"-")</f>
        <v>-</v>
      </c>
      <c r="H314" s="7" t="str">
        <f t="shared" si="12"/>
        <v>-</v>
      </c>
      <c r="I314" s="8" t="str">
        <f t="shared" si="13"/>
        <v>-</v>
      </c>
      <c r="J314" s="38" t="str">
        <f t="shared" si="14"/>
        <v>-</v>
      </c>
      <c r="K314" s="9" t="str">
        <f>IFERROR(VLOOKUP(B314,'Base Produtos'!C:I,7,FALSE),"-")</f>
        <v>-</v>
      </c>
      <c r="L314" s="10" t="str">
        <f>IFERROR(VLOOKUP(B314,'Base Produtos'!C:I,6,FALSE),"-")</f>
        <v>-</v>
      </c>
      <c r="N314" s="63" t="str">
        <f>IFERROR(VLOOKUP(B314,'Base Produtos'!C:J,8,FALSE),"-")</f>
        <v>-</v>
      </c>
      <c r="O314" s="33" t="str">
        <f>IFERROR((VLOOKUP(B314,'Base Produtos'!#REF!,8,FALSE)*H314),"-")</f>
        <v>-</v>
      </c>
      <c r="P314" s="33" t="str">
        <f>IFERROR(IF(VLOOKUP(B314,'Base Produtos'!#REF!,9,FALSE)="SIM",H314,0),"-")</f>
        <v>-</v>
      </c>
    </row>
    <row r="315" spans="1:16" ht="15" customHeight="1" x14ac:dyDescent="0.2">
      <c r="A315" s="11"/>
      <c r="B315" s="76"/>
      <c r="C315" s="73"/>
      <c r="D315" s="5" t="str">
        <f>IFERROR(VLOOKUP(B315,'Base Produtos'!C:I,2,FALSE),"-")</f>
        <v>-</v>
      </c>
      <c r="E315" s="9" t="str">
        <f>IFERROR(VLOOKUP(B315,'Base Produtos'!C:I,5,FALSE),"-")</f>
        <v>-</v>
      </c>
      <c r="F315" s="82" t="str">
        <f>IFERROR(VLOOKUP(B315,'Base Produtos'!C:I,3,FALSE),"-")</f>
        <v>-</v>
      </c>
      <c r="G315" s="6" t="str">
        <f>IFERROR(VLOOKUP(B315,'Base Produtos'!C:I,4,FALSE),"-")</f>
        <v>-</v>
      </c>
      <c r="H315" s="7" t="str">
        <f t="shared" si="12"/>
        <v>-</v>
      </c>
      <c r="I315" s="8" t="str">
        <f t="shared" si="13"/>
        <v>-</v>
      </c>
      <c r="J315" s="38" t="str">
        <f t="shared" si="14"/>
        <v>-</v>
      </c>
      <c r="K315" s="9" t="str">
        <f>IFERROR(VLOOKUP(B315,'Base Produtos'!C:I,7,FALSE),"-")</f>
        <v>-</v>
      </c>
      <c r="L315" s="10" t="str">
        <f>IFERROR(VLOOKUP(B315,'Base Produtos'!C:I,6,FALSE),"-")</f>
        <v>-</v>
      </c>
      <c r="N315" s="63" t="str">
        <f>IFERROR(VLOOKUP(B315,'Base Produtos'!C:J,8,FALSE),"-")</f>
        <v>-</v>
      </c>
      <c r="O315" s="33" t="str">
        <f>IFERROR((VLOOKUP(B315,'Base Produtos'!#REF!,8,FALSE)*H315),"-")</f>
        <v>-</v>
      </c>
      <c r="P315" s="33" t="str">
        <f>IFERROR(IF(VLOOKUP(B315,'Base Produtos'!#REF!,9,FALSE)="SIM",H315,0),"-")</f>
        <v>-</v>
      </c>
    </row>
    <row r="316" spans="1:16" ht="15" customHeight="1" x14ac:dyDescent="0.2">
      <c r="A316" s="11"/>
      <c r="B316" s="76"/>
      <c r="C316" s="73"/>
      <c r="D316" s="5" t="str">
        <f>IFERROR(VLOOKUP(B316,'Base Produtos'!C:I,2,FALSE),"-")</f>
        <v>-</v>
      </c>
      <c r="E316" s="9" t="str">
        <f>IFERROR(VLOOKUP(B316,'Base Produtos'!C:I,5,FALSE),"-")</f>
        <v>-</v>
      </c>
      <c r="F316" s="82" t="str">
        <f>IFERROR(VLOOKUP(B316,'Base Produtos'!C:I,3,FALSE),"-")</f>
        <v>-</v>
      </c>
      <c r="G316" s="6" t="str">
        <f>IFERROR(VLOOKUP(B316,'Base Produtos'!C:I,4,FALSE),"-")</f>
        <v>-</v>
      </c>
      <c r="H316" s="7" t="str">
        <f t="shared" si="12"/>
        <v>-</v>
      </c>
      <c r="I316" s="8" t="str">
        <f t="shared" si="13"/>
        <v>-</v>
      </c>
      <c r="J316" s="38" t="str">
        <f t="shared" si="14"/>
        <v>-</v>
      </c>
      <c r="K316" s="9" t="str">
        <f>IFERROR(VLOOKUP(B316,'Base Produtos'!C:I,7,FALSE),"-")</f>
        <v>-</v>
      </c>
      <c r="L316" s="10" t="str">
        <f>IFERROR(VLOOKUP(B316,'Base Produtos'!C:I,6,FALSE),"-")</f>
        <v>-</v>
      </c>
      <c r="N316" s="63" t="str">
        <f>IFERROR(VLOOKUP(B316,'Base Produtos'!C:J,8,FALSE),"-")</f>
        <v>-</v>
      </c>
      <c r="O316" s="33" t="str">
        <f>IFERROR((VLOOKUP(B316,'Base Produtos'!#REF!,8,FALSE)*H316),"-")</f>
        <v>-</v>
      </c>
      <c r="P316" s="33" t="str">
        <f>IFERROR(IF(VLOOKUP(B316,'Base Produtos'!#REF!,9,FALSE)="SIM",H316,0),"-")</f>
        <v>-</v>
      </c>
    </row>
    <row r="317" spans="1:16" ht="15" customHeight="1" x14ac:dyDescent="0.2">
      <c r="A317" s="11"/>
      <c r="B317" s="76"/>
      <c r="C317" s="73"/>
      <c r="D317" s="5" t="str">
        <f>IFERROR(VLOOKUP(B317,'Base Produtos'!C:I,2,FALSE),"-")</f>
        <v>-</v>
      </c>
      <c r="E317" s="9" t="str">
        <f>IFERROR(VLOOKUP(B317,'Base Produtos'!C:I,5,FALSE),"-")</f>
        <v>-</v>
      </c>
      <c r="F317" s="82" t="str">
        <f>IFERROR(VLOOKUP(B317,'Base Produtos'!C:I,3,FALSE),"-")</f>
        <v>-</v>
      </c>
      <c r="G317" s="6" t="str">
        <f>IFERROR(VLOOKUP(B317,'Base Produtos'!C:I,4,FALSE),"-")</f>
        <v>-</v>
      </c>
      <c r="H317" s="7" t="str">
        <f t="shared" si="12"/>
        <v>-</v>
      </c>
      <c r="I317" s="8" t="str">
        <f t="shared" si="13"/>
        <v>-</v>
      </c>
      <c r="J317" s="38" t="str">
        <f t="shared" si="14"/>
        <v>-</v>
      </c>
      <c r="K317" s="9" t="str">
        <f>IFERROR(VLOOKUP(B317,'Base Produtos'!C:I,7,FALSE),"-")</f>
        <v>-</v>
      </c>
      <c r="L317" s="10" t="str">
        <f>IFERROR(VLOOKUP(B317,'Base Produtos'!C:I,6,FALSE),"-")</f>
        <v>-</v>
      </c>
      <c r="N317" s="63" t="str">
        <f>IFERROR(VLOOKUP(B317,'Base Produtos'!C:J,8,FALSE),"-")</f>
        <v>-</v>
      </c>
      <c r="O317" s="33" t="str">
        <f>IFERROR((VLOOKUP(B317,'Base Produtos'!#REF!,8,FALSE)*H317),"-")</f>
        <v>-</v>
      </c>
      <c r="P317" s="33" t="str">
        <f>IFERROR(IF(VLOOKUP(B317,'Base Produtos'!#REF!,9,FALSE)="SIM",H317,0),"-")</f>
        <v>-</v>
      </c>
    </row>
    <row r="318" spans="1:16" ht="15" customHeight="1" x14ac:dyDescent="0.2">
      <c r="A318" s="11"/>
      <c r="B318" s="76"/>
      <c r="C318" s="73"/>
      <c r="D318" s="5" t="str">
        <f>IFERROR(VLOOKUP(B318,'Base Produtos'!C:I,2,FALSE),"-")</f>
        <v>-</v>
      </c>
      <c r="E318" s="9" t="str">
        <f>IFERROR(VLOOKUP(B318,'Base Produtos'!C:I,5,FALSE),"-")</f>
        <v>-</v>
      </c>
      <c r="F318" s="82" t="str">
        <f>IFERROR(VLOOKUP(B318,'Base Produtos'!C:I,3,FALSE),"-")</f>
        <v>-</v>
      </c>
      <c r="G318" s="6" t="str">
        <f>IFERROR(VLOOKUP(B318,'Base Produtos'!C:I,4,FALSE),"-")</f>
        <v>-</v>
      </c>
      <c r="H318" s="7" t="str">
        <f t="shared" si="12"/>
        <v>-</v>
      </c>
      <c r="I318" s="8" t="str">
        <f t="shared" si="13"/>
        <v>-</v>
      </c>
      <c r="J318" s="38" t="str">
        <f t="shared" si="14"/>
        <v>-</v>
      </c>
      <c r="K318" s="9" t="str">
        <f>IFERROR(VLOOKUP(B318,'Base Produtos'!C:I,7,FALSE),"-")</f>
        <v>-</v>
      </c>
      <c r="L318" s="10" t="str">
        <f>IFERROR(VLOOKUP(B318,'Base Produtos'!C:I,6,FALSE),"-")</f>
        <v>-</v>
      </c>
      <c r="N318" s="63" t="str">
        <f>IFERROR(VLOOKUP(B318,'Base Produtos'!C:J,8,FALSE),"-")</f>
        <v>-</v>
      </c>
      <c r="O318" s="33" t="str">
        <f>IFERROR((VLOOKUP(B318,'Base Produtos'!#REF!,8,FALSE)*H318),"-")</f>
        <v>-</v>
      </c>
      <c r="P318" s="33" t="str">
        <f>IFERROR(IF(VLOOKUP(B318,'Base Produtos'!#REF!,9,FALSE)="SIM",H318,0),"-")</f>
        <v>-</v>
      </c>
    </row>
    <row r="319" spans="1:16" ht="15" customHeight="1" x14ac:dyDescent="0.2">
      <c r="A319" s="11"/>
      <c r="B319" s="76"/>
      <c r="C319" s="73"/>
      <c r="D319" s="5" t="str">
        <f>IFERROR(VLOOKUP(B319,'Base Produtos'!C:I,2,FALSE),"-")</f>
        <v>-</v>
      </c>
      <c r="E319" s="9" t="str">
        <f>IFERROR(VLOOKUP(B319,'Base Produtos'!C:I,5,FALSE),"-")</f>
        <v>-</v>
      </c>
      <c r="F319" s="82" t="str">
        <f>IFERROR(VLOOKUP(B319,'Base Produtos'!C:I,3,FALSE),"-")</f>
        <v>-</v>
      </c>
      <c r="G319" s="6" t="str">
        <f>IFERROR(VLOOKUP(B319,'Base Produtos'!C:I,4,FALSE),"-")</f>
        <v>-</v>
      </c>
      <c r="H319" s="7" t="str">
        <f t="shared" si="12"/>
        <v>-</v>
      </c>
      <c r="I319" s="8" t="str">
        <f t="shared" si="13"/>
        <v>-</v>
      </c>
      <c r="J319" s="38" t="str">
        <f t="shared" si="14"/>
        <v>-</v>
      </c>
      <c r="K319" s="9" t="str">
        <f>IFERROR(VLOOKUP(B319,'Base Produtos'!C:I,7,FALSE),"-")</f>
        <v>-</v>
      </c>
      <c r="L319" s="10" t="str">
        <f>IFERROR(VLOOKUP(B319,'Base Produtos'!C:I,6,FALSE),"-")</f>
        <v>-</v>
      </c>
      <c r="N319" s="63" t="str">
        <f>IFERROR(VLOOKUP(B319,'Base Produtos'!C:J,8,FALSE),"-")</f>
        <v>-</v>
      </c>
      <c r="O319" s="33" t="str">
        <f>IFERROR((VLOOKUP(B319,'Base Produtos'!#REF!,8,FALSE)*H319),"-")</f>
        <v>-</v>
      </c>
      <c r="P319" s="33" t="str">
        <f>IFERROR(IF(VLOOKUP(B319,'Base Produtos'!#REF!,9,FALSE)="SIM",H319,0),"-")</f>
        <v>-</v>
      </c>
    </row>
    <row r="320" spans="1:16" ht="15" customHeight="1" x14ac:dyDescent="0.2">
      <c r="A320" s="11"/>
      <c r="B320" s="76"/>
      <c r="C320" s="73"/>
      <c r="D320" s="5" t="str">
        <f>IFERROR(VLOOKUP(B320,'Base Produtos'!C:I,2,FALSE),"-")</f>
        <v>-</v>
      </c>
      <c r="E320" s="9" t="str">
        <f>IFERROR(VLOOKUP(B320,'Base Produtos'!C:I,5,FALSE),"-")</f>
        <v>-</v>
      </c>
      <c r="F320" s="82" t="str">
        <f>IFERROR(VLOOKUP(B320,'Base Produtos'!C:I,3,FALSE),"-")</f>
        <v>-</v>
      </c>
      <c r="G320" s="6" t="str">
        <f>IFERROR(VLOOKUP(B320,'Base Produtos'!C:I,4,FALSE),"-")</f>
        <v>-</v>
      </c>
      <c r="H320" s="7" t="str">
        <f t="shared" si="12"/>
        <v>-</v>
      </c>
      <c r="I320" s="8" t="str">
        <f t="shared" si="13"/>
        <v>-</v>
      </c>
      <c r="J320" s="38" t="str">
        <f t="shared" si="14"/>
        <v>-</v>
      </c>
      <c r="K320" s="9" t="str">
        <f>IFERROR(VLOOKUP(B320,'Base Produtos'!C:I,7,FALSE),"-")</f>
        <v>-</v>
      </c>
      <c r="L320" s="10" t="str">
        <f>IFERROR(VLOOKUP(B320,'Base Produtos'!C:I,6,FALSE),"-")</f>
        <v>-</v>
      </c>
      <c r="N320" s="63" t="str">
        <f>IFERROR(VLOOKUP(B320,'Base Produtos'!C:J,8,FALSE),"-")</f>
        <v>-</v>
      </c>
      <c r="O320" s="33" t="str">
        <f>IFERROR((VLOOKUP(B320,'Base Produtos'!#REF!,8,FALSE)*H320),"-")</f>
        <v>-</v>
      </c>
      <c r="P320" s="33" t="str">
        <f>IFERROR(IF(VLOOKUP(B320,'Base Produtos'!#REF!,9,FALSE)="SIM",H320,0),"-")</f>
        <v>-</v>
      </c>
    </row>
    <row r="321" spans="1:16" ht="15" customHeight="1" x14ac:dyDescent="0.2">
      <c r="A321" s="11"/>
      <c r="B321" s="76"/>
      <c r="C321" s="73"/>
      <c r="D321" s="5" t="str">
        <f>IFERROR(VLOOKUP(B321,'Base Produtos'!C:I,2,FALSE),"-")</f>
        <v>-</v>
      </c>
      <c r="E321" s="9" t="str">
        <f>IFERROR(VLOOKUP(B321,'Base Produtos'!C:I,5,FALSE),"-")</f>
        <v>-</v>
      </c>
      <c r="F321" s="82" t="str">
        <f>IFERROR(VLOOKUP(B321,'Base Produtos'!C:I,3,FALSE),"-")</f>
        <v>-</v>
      </c>
      <c r="G321" s="6" t="str">
        <f>IFERROR(VLOOKUP(B321,'Base Produtos'!C:I,4,FALSE),"-")</f>
        <v>-</v>
      </c>
      <c r="H321" s="7" t="str">
        <f t="shared" si="12"/>
        <v>-</v>
      </c>
      <c r="I321" s="8" t="str">
        <f t="shared" si="13"/>
        <v>-</v>
      </c>
      <c r="J321" s="38" t="str">
        <f t="shared" si="14"/>
        <v>-</v>
      </c>
      <c r="K321" s="9" t="str">
        <f>IFERROR(VLOOKUP(B321,'Base Produtos'!C:I,7,FALSE),"-")</f>
        <v>-</v>
      </c>
      <c r="L321" s="10" t="str">
        <f>IFERROR(VLOOKUP(B321,'Base Produtos'!C:I,6,FALSE),"-")</f>
        <v>-</v>
      </c>
      <c r="N321" s="63" t="str">
        <f>IFERROR(VLOOKUP(B321,'Base Produtos'!C:J,8,FALSE),"-")</f>
        <v>-</v>
      </c>
      <c r="O321" s="33" t="str">
        <f>IFERROR((VLOOKUP(B321,'Base Produtos'!#REF!,8,FALSE)*H321),"-")</f>
        <v>-</v>
      </c>
      <c r="P321" s="33" t="str">
        <f>IFERROR(IF(VLOOKUP(B321,'Base Produtos'!#REF!,9,FALSE)="SIM",H321,0),"-")</f>
        <v>-</v>
      </c>
    </row>
    <row r="322" spans="1:16" ht="15" customHeight="1" x14ac:dyDescent="0.2">
      <c r="A322" s="11"/>
      <c r="B322" s="76"/>
      <c r="C322" s="73"/>
      <c r="D322" s="5" t="str">
        <f>IFERROR(VLOOKUP(B322,'Base Produtos'!C:I,2,FALSE),"-")</f>
        <v>-</v>
      </c>
      <c r="E322" s="9" t="str">
        <f>IFERROR(VLOOKUP(B322,'Base Produtos'!C:I,5,FALSE),"-")</f>
        <v>-</v>
      </c>
      <c r="F322" s="82" t="str">
        <f>IFERROR(VLOOKUP(B322,'Base Produtos'!C:I,3,FALSE),"-")</f>
        <v>-</v>
      </c>
      <c r="G322" s="6" t="str">
        <f>IFERROR(VLOOKUP(B322,'Base Produtos'!C:I,4,FALSE),"-")</f>
        <v>-</v>
      </c>
      <c r="H322" s="7" t="str">
        <f t="shared" si="12"/>
        <v>-</v>
      </c>
      <c r="I322" s="8" t="str">
        <f t="shared" si="13"/>
        <v>-</v>
      </c>
      <c r="J322" s="38" t="str">
        <f t="shared" si="14"/>
        <v>-</v>
      </c>
      <c r="K322" s="9" t="str">
        <f>IFERROR(VLOOKUP(B322,'Base Produtos'!C:I,7,FALSE),"-")</f>
        <v>-</v>
      </c>
      <c r="L322" s="10" t="str">
        <f>IFERROR(VLOOKUP(B322,'Base Produtos'!C:I,6,FALSE),"-")</f>
        <v>-</v>
      </c>
      <c r="N322" s="63" t="str">
        <f>IFERROR(VLOOKUP(B322,'Base Produtos'!C:J,8,FALSE),"-")</f>
        <v>-</v>
      </c>
      <c r="O322" s="33" t="str">
        <f>IFERROR((VLOOKUP(B322,'Base Produtos'!#REF!,8,FALSE)*H322),"-")</f>
        <v>-</v>
      </c>
      <c r="P322" s="33" t="str">
        <f>IFERROR(IF(VLOOKUP(B322,'Base Produtos'!#REF!,9,FALSE)="SIM",H322,0),"-")</f>
        <v>-</v>
      </c>
    </row>
    <row r="323" spans="1:16" ht="15" customHeight="1" x14ac:dyDescent="0.2">
      <c r="A323" s="11"/>
      <c r="B323" s="76"/>
      <c r="C323" s="73"/>
      <c r="D323" s="5" t="str">
        <f>IFERROR(VLOOKUP(B323,'Base Produtos'!C:I,2,FALSE),"-")</f>
        <v>-</v>
      </c>
      <c r="E323" s="9" t="str">
        <f>IFERROR(VLOOKUP(B323,'Base Produtos'!C:I,5,FALSE),"-")</f>
        <v>-</v>
      </c>
      <c r="F323" s="82" t="str">
        <f>IFERROR(VLOOKUP(B323,'Base Produtos'!C:I,3,FALSE),"-")</f>
        <v>-</v>
      </c>
      <c r="G323" s="6" t="str">
        <f>IFERROR(VLOOKUP(B323,'Base Produtos'!C:I,4,FALSE),"-")</f>
        <v>-</v>
      </c>
      <c r="H323" s="7" t="str">
        <f t="shared" si="12"/>
        <v>-</v>
      </c>
      <c r="I323" s="8" t="str">
        <f t="shared" si="13"/>
        <v>-</v>
      </c>
      <c r="J323" s="38" t="str">
        <f t="shared" si="14"/>
        <v>-</v>
      </c>
      <c r="K323" s="9" t="str">
        <f>IFERROR(VLOOKUP(B323,'Base Produtos'!C:I,7,FALSE),"-")</f>
        <v>-</v>
      </c>
      <c r="L323" s="10" t="str">
        <f>IFERROR(VLOOKUP(B323,'Base Produtos'!C:I,6,FALSE),"-")</f>
        <v>-</v>
      </c>
      <c r="N323" s="63" t="str">
        <f>IFERROR(VLOOKUP(B323,'Base Produtos'!C:J,8,FALSE),"-")</f>
        <v>-</v>
      </c>
      <c r="O323" s="33" t="str">
        <f>IFERROR((VLOOKUP(B323,'Base Produtos'!#REF!,8,FALSE)*H323),"-")</f>
        <v>-</v>
      </c>
      <c r="P323" s="33" t="str">
        <f>IFERROR(IF(VLOOKUP(B323,'Base Produtos'!#REF!,9,FALSE)="SIM",H323,0),"-")</f>
        <v>-</v>
      </c>
    </row>
    <row r="324" spans="1:16" ht="15" customHeight="1" x14ac:dyDescent="0.2">
      <c r="A324" s="11"/>
      <c r="B324" s="76"/>
      <c r="C324" s="73"/>
      <c r="D324" s="5" t="str">
        <f>IFERROR(VLOOKUP(B324,'Base Produtos'!C:I,2,FALSE),"-")</f>
        <v>-</v>
      </c>
      <c r="E324" s="9" t="str">
        <f>IFERROR(VLOOKUP(B324,'Base Produtos'!C:I,5,FALSE),"-")</f>
        <v>-</v>
      </c>
      <c r="F324" s="82" t="str">
        <f>IFERROR(VLOOKUP(B324,'Base Produtos'!C:I,3,FALSE),"-")</f>
        <v>-</v>
      </c>
      <c r="G324" s="6" t="str">
        <f>IFERROR(VLOOKUP(B324,'Base Produtos'!C:I,4,FALSE),"-")</f>
        <v>-</v>
      </c>
      <c r="H324" s="7" t="str">
        <f t="shared" si="12"/>
        <v>-</v>
      </c>
      <c r="I324" s="8" t="str">
        <f t="shared" si="13"/>
        <v>-</v>
      </c>
      <c r="J324" s="38" t="str">
        <f t="shared" si="14"/>
        <v>-</v>
      </c>
      <c r="K324" s="9" t="str">
        <f>IFERROR(VLOOKUP(B324,'Base Produtos'!C:I,7,FALSE),"-")</f>
        <v>-</v>
      </c>
      <c r="L324" s="10" t="str">
        <f>IFERROR(VLOOKUP(B324,'Base Produtos'!C:I,6,FALSE),"-")</f>
        <v>-</v>
      </c>
      <c r="N324" s="63" t="str">
        <f>IFERROR(VLOOKUP(B324,'Base Produtos'!C:J,8,FALSE),"-")</f>
        <v>-</v>
      </c>
      <c r="O324" s="33" t="str">
        <f>IFERROR((VLOOKUP(B324,'Base Produtos'!#REF!,8,FALSE)*H324),"-")</f>
        <v>-</v>
      </c>
      <c r="P324" s="33" t="str">
        <f>IFERROR(IF(VLOOKUP(B324,'Base Produtos'!#REF!,9,FALSE)="SIM",H324,0),"-")</f>
        <v>-</v>
      </c>
    </row>
    <row r="325" spans="1:16" ht="15" customHeight="1" x14ac:dyDescent="0.2">
      <c r="A325" s="11"/>
      <c r="B325" s="76"/>
      <c r="C325" s="73"/>
      <c r="D325" s="5" t="str">
        <f>IFERROR(VLOOKUP(B325,'Base Produtos'!C:I,2,FALSE),"-")</f>
        <v>-</v>
      </c>
      <c r="E325" s="9" t="str">
        <f>IFERROR(VLOOKUP(B325,'Base Produtos'!C:I,5,FALSE),"-")</f>
        <v>-</v>
      </c>
      <c r="F325" s="82" t="str">
        <f>IFERROR(VLOOKUP(B325,'Base Produtos'!C:I,3,FALSE),"-")</f>
        <v>-</v>
      </c>
      <c r="G325" s="6" t="str">
        <f>IFERROR(VLOOKUP(B325,'Base Produtos'!C:I,4,FALSE),"-")</f>
        <v>-</v>
      </c>
      <c r="H325" s="7" t="str">
        <f t="shared" si="12"/>
        <v>-</v>
      </c>
      <c r="I325" s="8" t="str">
        <f t="shared" si="13"/>
        <v>-</v>
      </c>
      <c r="J325" s="38" t="str">
        <f t="shared" si="14"/>
        <v>-</v>
      </c>
      <c r="K325" s="9" t="str">
        <f>IFERROR(VLOOKUP(B325,'Base Produtos'!C:I,7,FALSE),"-")</f>
        <v>-</v>
      </c>
      <c r="L325" s="10" t="str">
        <f>IFERROR(VLOOKUP(B325,'Base Produtos'!C:I,6,FALSE),"-")</f>
        <v>-</v>
      </c>
      <c r="N325" s="63" t="str">
        <f>IFERROR(VLOOKUP(B325,'Base Produtos'!C:J,8,FALSE),"-")</f>
        <v>-</v>
      </c>
      <c r="O325" s="33" t="str">
        <f>IFERROR((VLOOKUP(B325,'Base Produtos'!#REF!,8,FALSE)*H325),"-")</f>
        <v>-</v>
      </c>
      <c r="P325" s="33" t="str">
        <f>IFERROR(IF(VLOOKUP(B325,'Base Produtos'!#REF!,9,FALSE)="SIM",H325,0),"-")</f>
        <v>-</v>
      </c>
    </row>
    <row r="326" spans="1:16" ht="15" customHeight="1" x14ac:dyDescent="0.2">
      <c r="A326" s="11"/>
      <c r="B326" s="76"/>
      <c r="C326" s="73"/>
      <c r="D326" s="5" t="str">
        <f>IFERROR(VLOOKUP(B326,'Base Produtos'!C:I,2,FALSE),"-")</f>
        <v>-</v>
      </c>
      <c r="E326" s="9" t="str">
        <f>IFERROR(VLOOKUP(B326,'Base Produtos'!C:I,5,FALSE),"-")</f>
        <v>-</v>
      </c>
      <c r="F326" s="82" t="str">
        <f>IFERROR(VLOOKUP(B326,'Base Produtos'!C:I,3,FALSE),"-")</f>
        <v>-</v>
      </c>
      <c r="G326" s="6" t="str">
        <f>IFERROR(VLOOKUP(B326,'Base Produtos'!C:I,4,FALSE),"-")</f>
        <v>-</v>
      </c>
      <c r="H326" s="7" t="str">
        <f t="shared" si="12"/>
        <v>-</v>
      </c>
      <c r="I326" s="8" t="str">
        <f t="shared" si="13"/>
        <v>-</v>
      </c>
      <c r="J326" s="38" t="str">
        <f t="shared" si="14"/>
        <v>-</v>
      </c>
      <c r="K326" s="9" t="str">
        <f>IFERROR(VLOOKUP(B326,'Base Produtos'!C:I,7,FALSE),"-")</f>
        <v>-</v>
      </c>
      <c r="L326" s="10" t="str">
        <f>IFERROR(VLOOKUP(B326,'Base Produtos'!C:I,6,FALSE),"-")</f>
        <v>-</v>
      </c>
      <c r="N326" s="63" t="str">
        <f>IFERROR(VLOOKUP(B326,'Base Produtos'!C:J,8,FALSE),"-")</f>
        <v>-</v>
      </c>
      <c r="O326" s="33" t="str">
        <f>IFERROR((VLOOKUP(B326,'Base Produtos'!#REF!,8,FALSE)*H326),"-")</f>
        <v>-</v>
      </c>
      <c r="P326" s="33" t="str">
        <f>IFERROR(IF(VLOOKUP(B326,'Base Produtos'!#REF!,9,FALSE)="SIM",H326,0),"-")</f>
        <v>-</v>
      </c>
    </row>
    <row r="327" spans="1:16" ht="15" customHeight="1" x14ac:dyDescent="0.2">
      <c r="A327" s="11"/>
      <c r="B327" s="76"/>
      <c r="C327" s="73"/>
      <c r="D327" s="5" t="str">
        <f>IFERROR(VLOOKUP(B327,'Base Produtos'!C:I,2,FALSE),"-")</f>
        <v>-</v>
      </c>
      <c r="E327" s="9" t="str">
        <f>IFERROR(VLOOKUP(B327,'Base Produtos'!C:I,5,FALSE),"-")</f>
        <v>-</v>
      </c>
      <c r="F327" s="82" t="str">
        <f>IFERROR(VLOOKUP(B327,'Base Produtos'!C:I,3,FALSE),"-")</f>
        <v>-</v>
      </c>
      <c r="G327" s="6" t="str">
        <f>IFERROR(VLOOKUP(B327,'Base Produtos'!C:I,4,FALSE),"-")</f>
        <v>-</v>
      </c>
      <c r="H327" s="7" t="str">
        <f t="shared" si="12"/>
        <v>-</v>
      </c>
      <c r="I327" s="8" t="str">
        <f t="shared" si="13"/>
        <v>-</v>
      </c>
      <c r="J327" s="38" t="str">
        <f t="shared" si="14"/>
        <v>-</v>
      </c>
      <c r="K327" s="9" t="str">
        <f>IFERROR(VLOOKUP(B327,'Base Produtos'!C:I,7,FALSE),"-")</f>
        <v>-</v>
      </c>
      <c r="L327" s="10" t="str">
        <f>IFERROR(VLOOKUP(B327,'Base Produtos'!C:I,6,FALSE),"-")</f>
        <v>-</v>
      </c>
      <c r="N327" s="63" t="str">
        <f>IFERROR(VLOOKUP(B327,'Base Produtos'!C:J,8,FALSE),"-")</f>
        <v>-</v>
      </c>
      <c r="O327" s="33" t="str">
        <f>IFERROR((VLOOKUP(B327,'Base Produtos'!#REF!,8,FALSE)*H327),"-")</f>
        <v>-</v>
      </c>
      <c r="P327" s="33" t="str">
        <f>IFERROR(IF(VLOOKUP(B327,'Base Produtos'!#REF!,9,FALSE)="SIM",H327,0),"-")</f>
        <v>-</v>
      </c>
    </row>
    <row r="328" spans="1:16" ht="15" customHeight="1" x14ac:dyDescent="0.2">
      <c r="A328" s="11"/>
      <c r="B328" s="76"/>
      <c r="C328" s="73"/>
      <c r="D328" s="5" t="str">
        <f>IFERROR(VLOOKUP(B328,'Base Produtos'!C:I,2,FALSE),"-")</f>
        <v>-</v>
      </c>
      <c r="E328" s="9" t="str">
        <f>IFERROR(VLOOKUP(B328,'Base Produtos'!C:I,5,FALSE),"-")</f>
        <v>-</v>
      </c>
      <c r="F328" s="82" t="str">
        <f>IFERROR(VLOOKUP(B328,'Base Produtos'!C:I,3,FALSE),"-")</f>
        <v>-</v>
      </c>
      <c r="G328" s="6" t="str">
        <f>IFERROR(VLOOKUP(B328,'Base Produtos'!C:I,4,FALSE),"-")</f>
        <v>-</v>
      </c>
      <c r="H328" s="7" t="str">
        <f t="shared" si="12"/>
        <v>-</v>
      </c>
      <c r="I328" s="8" t="str">
        <f t="shared" si="13"/>
        <v>-</v>
      </c>
      <c r="J328" s="38" t="str">
        <f t="shared" si="14"/>
        <v>-</v>
      </c>
      <c r="K328" s="9" t="str">
        <f>IFERROR(VLOOKUP(B328,'Base Produtos'!C:I,7,FALSE),"-")</f>
        <v>-</v>
      </c>
      <c r="L328" s="10" t="str">
        <f>IFERROR(VLOOKUP(B328,'Base Produtos'!C:I,6,FALSE),"-")</f>
        <v>-</v>
      </c>
      <c r="N328" s="63" t="str">
        <f>IFERROR(VLOOKUP(B328,'Base Produtos'!C:J,8,FALSE),"-")</f>
        <v>-</v>
      </c>
      <c r="O328" s="33" t="str">
        <f>IFERROR((VLOOKUP(B328,'Base Produtos'!#REF!,8,FALSE)*H328),"-")</f>
        <v>-</v>
      </c>
      <c r="P328" s="33" t="str">
        <f>IFERROR(IF(VLOOKUP(B328,'Base Produtos'!#REF!,9,FALSE)="SIM",H328,0),"-")</f>
        <v>-</v>
      </c>
    </row>
    <row r="329" spans="1:16" ht="15" customHeight="1" x14ac:dyDescent="0.2">
      <c r="A329" s="11"/>
      <c r="B329" s="76"/>
      <c r="C329" s="73"/>
      <c r="D329" s="5" t="str">
        <f>IFERROR(VLOOKUP(B329,'Base Produtos'!C:I,2,FALSE),"-")</f>
        <v>-</v>
      </c>
      <c r="E329" s="9" t="str">
        <f>IFERROR(VLOOKUP(B329,'Base Produtos'!C:I,5,FALSE),"-")</f>
        <v>-</v>
      </c>
      <c r="F329" s="82" t="str">
        <f>IFERROR(VLOOKUP(B329,'Base Produtos'!C:I,3,FALSE),"-")</f>
        <v>-</v>
      </c>
      <c r="G329" s="6" t="str">
        <f>IFERROR(VLOOKUP(B329,'Base Produtos'!C:I,4,FALSE),"-")</f>
        <v>-</v>
      </c>
      <c r="H329" s="7" t="str">
        <f t="shared" si="12"/>
        <v>-</v>
      </c>
      <c r="I329" s="8" t="str">
        <f t="shared" si="13"/>
        <v>-</v>
      </c>
      <c r="J329" s="38" t="str">
        <f t="shared" si="14"/>
        <v>-</v>
      </c>
      <c r="K329" s="9" t="str">
        <f>IFERROR(VLOOKUP(B329,'Base Produtos'!C:I,7,FALSE),"-")</f>
        <v>-</v>
      </c>
      <c r="L329" s="10" t="str">
        <f>IFERROR(VLOOKUP(B329,'Base Produtos'!C:I,6,FALSE),"-")</f>
        <v>-</v>
      </c>
      <c r="N329" s="63" t="str">
        <f>IFERROR(VLOOKUP(B329,'Base Produtos'!C:J,8,FALSE),"-")</f>
        <v>-</v>
      </c>
      <c r="O329" s="33" t="str">
        <f>IFERROR((VLOOKUP(B329,'Base Produtos'!#REF!,8,FALSE)*H329),"-")</f>
        <v>-</v>
      </c>
      <c r="P329" s="33" t="str">
        <f>IFERROR(IF(VLOOKUP(B329,'Base Produtos'!#REF!,9,FALSE)="SIM",H329,0),"-")</f>
        <v>-</v>
      </c>
    </row>
    <row r="330" spans="1:16" ht="15" customHeight="1" x14ac:dyDescent="0.2">
      <c r="A330" s="11"/>
      <c r="B330" s="76"/>
      <c r="C330" s="73"/>
      <c r="D330" s="5" t="str">
        <f>IFERROR(VLOOKUP(B330,'Base Produtos'!C:I,2,FALSE),"-")</f>
        <v>-</v>
      </c>
      <c r="E330" s="9" t="str">
        <f>IFERROR(VLOOKUP(B330,'Base Produtos'!C:I,5,FALSE),"-")</f>
        <v>-</v>
      </c>
      <c r="F330" s="82" t="str">
        <f>IFERROR(VLOOKUP(B330,'Base Produtos'!C:I,3,FALSE),"-")</f>
        <v>-</v>
      </c>
      <c r="G330" s="6" t="str">
        <f>IFERROR(VLOOKUP(B330,'Base Produtos'!C:I,4,FALSE),"-")</f>
        <v>-</v>
      </c>
      <c r="H330" s="7" t="str">
        <f t="shared" si="12"/>
        <v>-</v>
      </c>
      <c r="I330" s="8" t="str">
        <f t="shared" si="13"/>
        <v>-</v>
      </c>
      <c r="J330" s="38" t="str">
        <f t="shared" si="14"/>
        <v>-</v>
      </c>
      <c r="K330" s="9" t="str">
        <f>IFERROR(VLOOKUP(B330,'Base Produtos'!C:I,7,FALSE),"-")</f>
        <v>-</v>
      </c>
      <c r="L330" s="10" t="str">
        <f>IFERROR(VLOOKUP(B330,'Base Produtos'!C:I,6,FALSE),"-")</f>
        <v>-</v>
      </c>
      <c r="N330" s="63" t="str">
        <f>IFERROR(VLOOKUP(B330,'Base Produtos'!C:J,8,FALSE),"-")</f>
        <v>-</v>
      </c>
      <c r="O330" s="33" t="str">
        <f>IFERROR((VLOOKUP(B330,'Base Produtos'!#REF!,8,FALSE)*H330),"-")</f>
        <v>-</v>
      </c>
      <c r="P330" s="33" t="str">
        <f>IFERROR(IF(VLOOKUP(B330,'Base Produtos'!#REF!,9,FALSE)="SIM",H330,0),"-")</f>
        <v>-</v>
      </c>
    </row>
    <row r="331" spans="1:16" ht="15" customHeight="1" x14ac:dyDescent="0.2">
      <c r="A331" s="11"/>
      <c r="B331" s="76"/>
      <c r="C331" s="73"/>
      <c r="D331" s="5" t="str">
        <f>IFERROR(VLOOKUP(B331,'Base Produtos'!C:I,2,FALSE),"-")</f>
        <v>-</v>
      </c>
      <c r="E331" s="9" t="str">
        <f>IFERROR(VLOOKUP(B331,'Base Produtos'!C:I,5,FALSE),"-")</f>
        <v>-</v>
      </c>
      <c r="F331" s="82" t="str">
        <f>IFERROR(VLOOKUP(B331,'Base Produtos'!C:I,3,FALSE),"-")</f>
        <v>-</v>
      </c>
      <c r="G331" s="6" t="str">
        <f>IFERROR(VLOOKUP(B331,'Base Produtos'!C:I,4,FALSE),"-")</f>
        <v>-</v>
      </c>
      <c r="H331" s="7" t="str">
        <f t="shared" si="12"/>
        <v>-</v>
      </c>
      <c r="I331" s="8" t="str">
        <f t="shared" si="13"/>
        <v>-</v>
      </c>
      <c r="J331" s="38" t="str">
        <f t="shared" si="14"/>
        <v>-</v>
      </c>
      <c r="K331" s="9" t="str">
        <f>IFERROR(VLOOKUP(B331,'Base Produtos'!C:I,7,FALSE),"-")</f>
        <v>-</v>
      </c>
      <c r="L331" s="10" t="str">
        <f>IFERROR(VLOOKUP(B331,'Base Produtos'!C:I,6,FALSE),"-")</f>
        <v>-</v>
      </c>
      <c r="N331" s="63" t="str">
        <f>IFERROR(VLOOKUP(B331,'Base Produtos'!C:J,8,FALSE),"-")</f>
        <v>-</v>
      </c>
      <c r="O331" s="33" t="str">
        <f>IFERROR((VLOOKUP(B331,'Base Produtos'!#REF!,8,FALSE)*H331),"-")</f>
        <v>-</v>
      </c>
      <c r="P331" s="33" t="str">
        <f>IFERROR(IF(VLOOKUP(B331,'Base Produtos'!#REF!,9,FALSE)="SIM",H331,0),"-")</f>
        <v>-</v>
      </c>
    </row>
    <row r="332" spans="1:16" ht="15" customHeight="1" x14ac:dyDescent="0.2">
      <c r="A332" s="11"/>
      <c r="B332" s="76"/>
      <c r="C332" s="73"/>
      <c r="D332" s="5" t="str">
        <f>IFERROR(VLOOKUP(B332,'Base Produtos'!C:I,2,FALSE),"-")</f>
        <v>-</v>
      </c>
      <c r="E332" s="9" t="str">
        <f>IFERROR(VLOOKUP(B332,'Base Produtos'!C:I,5,FALSE),"-")</f>
        <v>-</v>
      </c>
      <c r="F332" s="82" t="str">
        <f>IFERROR(VLOOKUP(B332,'Base Produtos'!C:I,3,FALSE),"-")</f>
        <v>-</v>
      </c>
      <c r="G332" s="6" t="str">
        <f>IFERROR(VLOOKUP(B332,'Base Produtos'!C:I,4,FALSE),"-")</f>
        <v>-</v>
      </c>
      <c r="H332" s="7" t="str">
        <f t="shared" si="12"/>
        <v>-</v>
      </c>
      <c r="I332" s="8" t="str">
        <f t="shared" si="13"/>
        <v>-</v>
      </c>
      <c r="J332" s="38" t="str">
        <f t="shared" si="14"/>
        <v>-</v>
      </c>
      <c r="K332" s="9" t="str">
        <f>IFERROR(VLOOKUP(B332,'Base Produtos'!C:I,7,FALSE),"-")</f>
        <v>-</v>
      </c>
      <c r="L332" s="10" t="str">
        <f>IFERROR(VLOOKUP(B332,'Base Produtos'!C:I,6,FALSE),"-")</f>
        <v>-</v>
      </c>
      <c r="N332" s="63" t="str">
        <f>IFERROR(VLOOKUP(B332,'Base Produtos'!C:J,8,FALSE),"-")</f>
        <v>-</v>
      </c>
      <c r="O332" s="33" t="str">
        <f>IFERROR((VLOOKUP(B332,'Base Produtos'!#REF!,8,FALSE)*H332),"-")</f>
        <v>-</v>
      </c>
      <c r="P332" s="33" t="str">
        <f>IFERROR(IF(VLOOKUP(B332,'Base Produtos'!#REF!,9,FALSE)="SIM",H332,0),"-")</f>
        <v>-</v>
      </c>
    </row>
    <row r="333" spans="1:16" ht="15" customHeight="1" x14ac:dyDescent="0.2">
      <c r="A333" s="11"/>
      <c r="B333" s="76"/>
      <c r="C333" s="73"/>
      <c r="D333" s="5" t="str">
        <f>IFERROR(VLOOKUP(B333,'Base Produtos'!C:I,2,FALSE),"-")</f>
        <v>-</v>
      </c>
      <c r="E333" s="9" t="str">
        <f>IFERROR(VLOOKUP(B333,'Base Produtos'!C:I,5,FALSE),"-")</f>
        <v>-</v>
      </c>
      <c r="F333" s="82" t="str">
        <f>IFERROR(VLOOKUP(B333,'Base Produtos'!C:I,3,FALSE),"-")</f>
        <v>-</v>
      </c>
      <c r="G333" s="6" t="str">
        <f>IFERROR(VLOOKUP(B333,'Base Produtos'!C:I,4,FALSE),"-")</f>
        <v>-</v>
      </c>
      <c r="H333" s="7" t="str">
        <f t="shared" ref="H333:H396" si="15">IFERROR(G333*C333,"-")</f>
        <v>-</v>
      </c>
      <c r="I333" s="8" t="str">
        <f t="shared" ref="I333:I396" si="16">IFERROR(H333+(H333*F333),"-")</f>
        <v>-</v>
      </c>
      <c r="J333" s="38" t="str">
        <f t="shared" ref="J333:J396" si="17">IFERROR((((I333/C333)*$L$8)/E333),"-")</f>
        <v>-</v>
      </c>
      <c r="K333" s="9" t="str">
        <f>IFERROR(VLOOKUP(B333,'Base Produtos'!C:I,7,FALSE),"-")</f>
        <v>-</v>
      </c>
      <c r="L333" s="10" t="str">
        <f>IFERROR(VLOOKUP(B333,'Base Produtos'!C:I,6,FALSE),"-")</f>
        <v>-</v>
      </c>
      <c r="N333" s="63" t="str">
        <f>IFERROR(VLOOKUP(B333,'Base Produtos'!C:J,8,FALSE),"-")</f>
        <v>-</v>
      </c>
      <c r="O333" s="33" t="str">
        <f>IFERROR((VLOOKUP(B333,'Base Produtos'!#REF!,8,FALSE)*H333),"-")</f>
        <v>-</v>
      </c>
      <c r="P333" s="33" t="str">
        <f>IFERROR(IF(VLOOKUP(B333,'Base Produtos'!#REF!,9,FALSE)="SIM",H333,0),"-")</f>
        <v>-</v>
      </c>
    </row>
    <row r="334" spans="1:16" ht="15" customHeight="1" x14ac:dyDescent="0.2">
      <c r="A334" s="11"/>
      <c r="B334" s="76"/>
      <c r="C334" s="73"/>
      <c r="D334" s="5" t="str">
        <f>IFERROR(VLOOKUP(B334,'Base Produtos'!C:I,2,FALSE),"-")</f>
        <v>-</v>
      </c>
      <c r="E334" s="9" t="str">
        <f>IFERROR(VLOOKUP(B334,'Base Produtos'!C:I,5,FALSE),"-")</f>
        <v>-</v>
      </c>
      <c r="F334" s="82" t="str">
        <f>IFERROR(VLOOKUP(B334,'Base Produtos'!C:I,3,FALSE),"-")</f>
        <v>-</v>
      </c>
      <c r="G334" s="6" t="str">
        <f>IFERROR(VLOOKUP(B334,'Base Produtos'!C:I,4,FALSE),"-")</f>
        <v>-</v>
      </c>
      <c r="H334" s="7" t="str">
        <f t="shared" si="15"/>
        <v>-</v>
      </c>
      <c r="I334" s="8" t="str">
        <f t="shared" si="16"/>
        <v>-</v>
      </c>
      <c r="J334" s="38" t="str">
        <f t="shared" si="17"/>
        <v>-</v>
      </c>
      <c r="K334" s="9" t="str">
        <f>IFERROR(VLOOKUP(B334,'Base Produtos'!C:I,7,FALSE),"-")</f>
        <v>-</v>
      </c>
      <c r="L334" s="10" t="str">
        <f>IFERROR(VLOOKUP(B334,'Base Produtos'!C:I,6,FALSE),"-")</f>
        <v>-</v>
      </c>
      <c r="N334" s="63" t="str">
        <f>IFERROR(VLOOKUP(B334,'Base Produtos'!C:J,8,FALSE),"-")</f>
        <v>-</v>
      </c>
      <c r="O334" s="33" t="str">
        <f>IFERROR((VLOOKUP(B334,'Base Produtos'!#REF!,8,FALSE)*H334),"-")</f>
        <v>-</v>
      </c>
      <c r="P334" s="33" t="str">
        <f>IFERROR(IF(VLOOKUP(B334,'Base Produtos'!#REF!,9,FALSE)="SIM",H334,0),"-")</f>
        <v>-</v>
      </c>
    </row>
    <row r="335" spans="1:16" ht="15" customHeight="1" x14ac:dyDescent="0.2">
      <c r="A335" s="11"/>
      <c r="B335" s="76"/>
      <c r="C335" s="73"/>
      <c r="D335" s="5" t="str">
        <f>IFERROR(VLOOKUP(B335,'Base Produtos'!C:I,2,FALSE),"-")</f>
        <v>-</v>
      </c>
      <c r="E335" s="9" t="str">
        <f>IFERROR(VLOOKUP(B335,'Base Produtos'!C:I,5,FALSE),"-")</f>
        <v>-</v>
      </c>
      <c r="F335" s="82" t="str">
        <f>IFERROR(VLOOKUP(B335,'Base Produtos'!C:I,3,FALSE),"-")</f>
        <v>-</v>
      </c>
      <c r="G335" s="6" t="str">
        <f>IFERROR(VLOOKUP(B335,'Base Produtos'!C:I,4,FALSE),"-")</f>
        <v>-</v>
      </c>
      <c r="H335" s="7" t="str">
        <f t="shared" si="15"/>
        <v>-</v>
      </c>
      <c r="I335" s="8" t="str">
        <f t="shared" si="16"/>
        <v>-</v>
      </c>
      <c r="J335" s="38" t="str">
        <f t="shared" si="17"/>
        <v>-</v>
      </c>
      <c r="K335" s="9" t="str">
        <f>IFERROR(VLOOKUP(B335,'Base Produtos'!C:I,7,FALSE),"-")</f>
        <v>-</v>
      </c>
      <c r="L335" s="10" t="str">
        <f>IFERROR(VLOOKUP(B335,'Base Produtos'!C:I,6,FALSE),"-")</f>
        <v>-</v>
      </c>
      <c r="N335" s="63" t="str">
        <f>IFERROR(VLOOKUP(B335,'Base Produtos'!C:J,8,FALSE),"-")</f>
        <v>-</v>
      </c>
      <c r="O335" s="33" t="str">
        <f>IFERROR((VLOOKUP(B335,'Base Produtos'!#REF!,8,FALSE)*H335),"-")</f>
        <v>-</v>
      </c>
      <c r="P335" s="33" t="str">
        <f>IFERROR(IF(VLOOKUP(B335,'Base Produtos'!#REF!,9,FALSE)="SIM",H335,0),"-")</f>
        <v>-</v>
      </c>
    </row>
    <row r="336" spans="1:16" ht="15" customHeight="1" x14ac:dyDescent="0.2">
      <c r="A336" s="11"/>
      <c r="B336" s="76"/>
      <c r="C336" s="73"/>
      <c r="D336" s="5" t="str">
        <f>IFERROR(VLOOKUP(B336,'Base Produtos'!C:I,2,FALSE),"-")</f>
        <v>-</v>
      </c>
      <c r="E336" s="9" t="str">
        <f>IFERROR(VLOOKUP(B336,'Base Produtos'!C:I,5,FALSE),"-")</f>
        <v>-</v>
      </c>
      <c r="F336" s="82" t="str">
        <f>IFERROR(VLOOKUP(B336,'Base Produtos'!C:I,3,FALSE),"-")</f>
        <v>-</v>
      </c>
      <c r="G336" s="6" t="str">
        <f>IFERROR(VLOOKUP(B336,'Base Produtos'!C:I,4,FALSE),"-")</f>
        <v>-</v>
      </c>
      <c r="H336" s="7" t="str">
        <f t="shared" si="15"/>
        <v>-</v>
      </c>
      <c r="I336" s="8" t="str">
        <f t="shared" si="16"/>
        <v>-</v>
      </c>
      <c r="J336" s="38" t="str">
        <f t="shared" si="17"/>
        <v>-</v>
      </c>
      <c r="K336" s="9" t="str">
        <f>IFERROR(VLOOKUP(B336,'Base Produtos'!C:I,7,FALSE),"-")</f>
        <v>-</v>
      </c>
      <c r="L336" s="10" t="str">
        <f>IFERROR(VLOOKUP(B336,'Base Produtos'!C:I,6,FALSE),"-")</f>
        <v>-</v>
      </c>
      <c r="N336" s="63" t="str">
        <f>IFERROR(VLOOKUP(B336,'Base Produtos'!C:J,8,FALSE),"-")</f>
        <v>-</v>
      </c>
      <c r="O336" s="33" t="str">
        <f>IFERROR((VLOOKUP(B336,'Base Produtos'!#REF!,8,FALSE)*H336),"-")</f>
        <v>-</v>
      </c>
      <c r="P336" s="33" t="str">
        <f>IFERROR(IF(VLOOKUP(B336,'Base Produtos'!#REF!,9,FALSE)="SIM",H336,0),"-")</f>
        <v>-</v>
      </c>
    </row>
    <row r="337" spans="1:16" ht="15" customHeight="1" x14ac:dyDescent="0.2">
      <c r="A337" s="11"/>
      <c r="B337" s="76"/>
      <c r="C337" s="73"/>
      <c r="D337" s="5" t="str">
        <f>IFERROR(VLOOKUP(B337,'Base Produtos'!C:I,2,FALSE),"-")</f>
        <v>-</v>
      </c>
      <c r="E337" s="9" t="str">
        <f>IFERROR(VLOOKUP(B337,'Base Produtos'!C:I,5,FALSE),"-")</f>
        <v>-</v>
      </c>
      <c r="F337" s="82" t="str">
        <f>IFERROR(VLOOKUP(B337,'Base Produtos'!C:I,3,FALSE),"-")</f>
        <v>-</v>
      </c>
      <c r="G337" s="6" t="str">
        <f>IFERROR(VLOOKUP(B337,'Base Produtos'!C:I,4,FALSE),"-")</f>
        <v>-</v>
      </c>
      <c r="H337" s="7" t="str">
        <f t="shared" si="15"/>
        <v>-</v>
      </c>
      <c r="I337" s="8" t="str">
        <f t="shared" si="16"/>
        <v>-</v>
      </c>
      <c r="J337" s="38" t="str">
        <f t="shared" si="17"/>
        <v>-</v>
      </c>
      <c r="K337" s="9" t="str">
        <f>IFERROR(VLOOKUP(B337,'Base Produtos'!C:I,7,FALSE),"-")</f>
        <v>-</v>
      </c>
      <c r="L337" s="10" t="str">
        <f>IFERROR(VLOOKUP(B337,'Base Produtos'!C:I,6,FALSE),"-")</f>
        <v>-</v>
      </c>
      <c r="N337" s="63" t="str">
        <f>IFERROR(VLOOKUP(B337,'Base Produtos'!C:J,8,FALSE),"-")</f>
        <v>-</v>
      </c>
      <c r="O337" s="33" t="str">
        <f>IFERROR((VLOOKUP(B337,'Base Produtos'!#REF!,8,FALSE)*H337),"-")</f>
        <v>-</v>
      </c>
      <c r="P337" s="33" t="str">
        <f>IFERROR(IF(VLOOKUP(B337,'Base Produtos'!#REF!,9,FALSE)="SIM",H337,0),"-")</f>
        <v>-</v>
      </c>
    </row>
    <row r="338" spans="1:16" ht="15" customHeight="1" x14ac:dyDescent="0.2">
      <c r="A338" s="11"/>
      <c r="B338" s="76"/>
      <c r="C338" s="73"/>
      <c r="D338" s="5" t="str">
        <f>IFERROR(VLOOKUP(B338,'Base Produtos'!C:I,2,FALSE),"-")</f>
        <v>-</v>
      </c>
      <c r="E338" s="9" t="str">
        <f>IFERROR(VLOOKUP(B338,'Base Produtos'!C:I,5,FALSE),"-")</f>
        <v>-</v>
      </c>
      <c r="F338" s="82" t="str">
        <f>IFERROR(VLOOKUP(B338,'Base Produtos'!C:I,3,FALSE),"-")</f>
        <v>-</v>
      </c>
      <c r="G338" s="6" t="str">
        <f>IFERROR(VLOOKUP(B338,'Base Produtos'!C:I,4,FALSE),"-")</f>
        <v>-</v>
      </c>
      <c r="H338" s="7" t="str">
        <f t="shared" si="15"/>
        <v>-</v>
      </c>
      <c r="I338" s="8" t="str">
        <f t="shared" si="16"/>
        <v>-</v>
      </c>
      <c r="J338" s="38" t="str">
        <f t="shared" si="17"/>
        <v>-</v>
      </c>
      <c r="K338" s="9" t="str">
        <f>IFERROR(VLOOKUP(B338,'Base Produtos'!C:I,7,FALSE),"-")</f>
        <v>-</v>
      </c>
      <c r="L338" s="10" t="str">
        <f>IFERROR(VLOOKUP(B338,'Base Produtos'!C:I,6,FALSE),"-")</f>
        <v>-</v>
      </c>
      <c r="N338" s="63" t="str">
        <f>IFERROR(VLOOKUP(B338,'Base Produtos'!C:J,8,FALSE),"-")</f>
        <v>-</v>
      </c>
      <c r="O338" s="33" t="str">
        <f>IFERROR((VLOOKUP(B338,'Base Produtos'!#REF!,8,FALSE)*H338),"-")</f>
        <v>-</v>
      </c>
      <c r="P338" s="33" t="str">
        <f>IFERROR(IF(VLOOKUP(B338,'Base Produtos'!#REF!,9,FALSE)="SIM",H338,0),"-")</f>
        <v>-</v>
      </c>
    </row>
    <row r="339" spans="1:16" ht="15" customHeight="1" x14ac:dyDescent="0.2">
      <c r="A339" s="11"/>
      <c r="B339" s="76"/>
      <c r="C339" s="73"/>
      <c r="D339" s="5" t="str">
        <f>IFERROR(VLOOKUP(B339,'Base Produtos'!C:I,2,FALSE),"-")</f>
        <v>-</v>
      </c>
      <c r="E339" s="9" t="str">
        <f>IFERROR(VLOOKUP(B339,'Base Produtos'!C:I,5,FALSE),"-")</f>
        <v>-</v>
      </c>
      <c r="F339" s="82" t="str">
        <f>IFERROR(VLOOKUP(B339,'Base Produtos'!C:I,3,FALSE),"-")</f>
        <v>-</v>
      </c>
      <c r="G339" s="6" t="str">
        <f>IFERROR(VLOOKUP(B339,'Base Produtos'!C:I,4,FALSE),"-")</f>
        <v>-</v>
      </c>
      <c r="H339" s="7" t="str">
        <f t="shared" si="15"/>
        <v>-</v>
      </c>
      <c r="I339" s="8" t="str">
        <f t="shared" si="16"/>
        <v>-</v>
      </c>
      <c r="J339" s="38" t="str">
        <f t="shared" si="17"/>
        <v>-</v>
      </c>
      <c r="K339" s="9" t="str">
        <f>IFERROR(VLOOKUP(B339,'Base Produtos'!C:I,7,FALSE),"-")</f>
        <v>-</v>
      </c>
      <c r="L339" s="10" t="str">
        <f>IFERROR(VLOOKUP(B339,'Base Produtos'!C:I,6,FALSE),"-")</f>
        <v>-</v>
      </c>
      <c r="N339" s="63" t="str">
        <f>IFERROR(VLOOKUP(B339,'Base Produtos'!C:J,8,FALSE),"-")</f>
        <v>-</v>
      </c>
      <c r="O339" s="33" t="str">
        <f>IFERROR((VLOOKUP(B339,'Base Produtos'!#REF!,8,FALSE)*H339),"-")</f>
        <v>-</v>
      </c>
      <c r="P339" s="33" t="str">
        <f>IFERROR(IF(VLOOKUP(B339,'Base Produtos'!#REF!,9,FALSE)="SIM",H339,0),"-")</f>
        <v>-</v>
      </c>
    </row>
    <row r="340" spans="1:16" ht="15" customHeight="1" x14ac:dyDescent="0.2">
      <c r="A340" s="11"/>
      <c r="B340" s="76"/>
      <c r="C340" s="73"/>
      <c r="D340" s="5" t="str">
        <f>IFERROR(VLOOKUP(B340,'Base Produtos'!C:I,2,FALSE),"-")</f>
        <v>-</v>
      </c>
      <c r="E340" s="9" t="str">
        <f>IFERROR(VLOOKUP(B340,'Base Produtos'!C:I,5,FALSE),"-")</f>
        <v>-</v>
      </c>
      <c r="F340" s="82" t="str">
        <f>IFERROR(VLOOKUP(B340,'Base Produtos'!C:I,3,FALSE),"-")</f>
        <v>-</v>
      </c>
      <c r="G340" s="6" t="str">
        <f>IFERROR(VLOOKUP(B340,'Base Produtos'!C:I,4,FALSE),"-")</f>
        <v>-</v>
      </c>
      <c r="H340" s="7" t="str">
        <f t="shared" si="15"/>
        <v>-</v>
      </c>
      <c r="I340" s="8" t="str">
        <f t="shared" si="16"/>
        <v>-</v>
      </c>
      <c r="J340" s="38" t="str">
        <f t="shared" si="17"/>
        <v>-</v>
      </c>
      <c r="K340" s="9" t="str">
        <f>IFERROR(VLOOKUP(B340,'Base Produtos'!C:I,7,FALSE),"-")</f>
        <v>-</v>
      </c>
      <c r="L340" s="10" t="str">
        <f>IFERROR(VLOOKUP(B340,'Base Produtos'!C:I,6,FALSE),"-")</f>
        <v>-</v>
      </c>
      <c r="N340" s="63" t="str">
        <f>IFERROR(VLOOKUP(B340,'Base Produtos'!C:J,8,FALSE),"-")</f>
        <v>-</v>
      </c>
      <c r="O340" s="33" t="str">
        <f>IFERROR((VLOOKUP(B340,'Base Produtos'!#REF!,8,FALSE)*H340),"-")</f>
        <v>-</v>
      </c>
      <c r="P340" s="33" t="str">
        <f>IFERROR(IF(VLOOKUP(B340,'Base Produtos'!#REF!,9,FALSE)="SIM",H340,0),"-")</f>
        <v>-</v>
      </c>
    </row>
    <row r="341" spans="1:16" ht="15" customHeight="1" x14ac:dyDescent="0.2">
      <c r="A341" s="11"/>
      <c r="B341" s="76"/>
      <c r="C341" s="73"/>
      <c r="D341" s="5" t="str">
        <f>IFERROR(VLOOKUP(B341,'Base Produtos'!C:I,2,FALSE),"-")</f>
        <v>-</v>
      </c>
      <c r="E341" s="9" t="str">
        <f>IFERROR(VLOOKUP(B341,'Base Produtos'!C:I,5,FALSE),"-")</f>
        <v>-</v>
      </c>
      <c r="F341" s="82" t="str">
        <f>IFERROR(VLOOKUP(B341,'Base Produtos'!C:I,3,FALSE),"-")</f>
        <v>-</v>
      </c>
      <c r="G341" s="6" t="str">
        <f>IFERROR(VLOOKUP(B341,'Base Produtos'!C:I,4,FALSE),"-")</f>
        <v>-</v>
      </c>
      <c r="H341" s="7" t="str">
        <f t="shared" si="15"/>
        <v>-</v>
      </c>
      <c r="I341" s="8" t="str">
        <f t="shared" si="16"/>
        <v>-</v>
      </c>
      <c r="J341" s="38" t="str">
        <f t="shared" si="17"/>
        <v>-</v>
      </c>
      <c r="K341" s="9" t="str">
        <f>IFERROR(VLOOKUP(B341,'Base Produtos'!C:I,7,FALSE),"-")</f>
        <v>-</v>
      </c>
      <c r="L341" s="10" t="str">
        <f>IFERROR(VLOOKUP(B341,'Base Produtos'!C:I,6,FALSE),"-")</f>
        <v>-</v>
      </c>
      <c r="N341" s="63" t="str">
        <f>IFERROR(VLOOKUP(B341,'Base Produtos'!C:J,8,FALSE),"-")</f>
        <v>-</v>
      </c>
      <c r="O341" s="33" t="str">
        <f>IFERROR((VLOOKUP(B341,'Base Produtos'!#REF!,8,FALSE)*H341),"-")</f>
        <v>-</v>
      </c>
      <c r="P341" s="33" t="str">
        <f>IFERROR(IF(VLOOKUP(B341,'Base Produtos'!#REF!,9,FALSE)="SIM",H341,0),"-")</f>
        <v>-</v>
      </c>
    </row>
    <row r="342" spans="1:16" ht="15" customHeight="1" x14ac:dyDescent="0.2">
      <c r="A342" s="11"/>
      <c r="B342" s="76"/>
      <c r="C342" s="73"/>
      <c r="D342" s="5" t="str">
        <f>IFERROR(VLOOKUP(B342,'Base Produtos'!C:I,2,FALSE),"-")</f>
        <v>-</v>
      </c>
      <c r="E342" s="9" t="str">
        <f>IFERROR(VLOOKUP(B342,'Base Produtos'!C:I,5,FALSE),"-")</f>
        <v>-</v>
      </c>
      <c r="F342" s="82" t="str">
        <f>IFERROR(VLOOKUP(B342,'Base Produtos'!C:I,3,FALSE),"-")</f>
        <v>-</v>
      </c>
      <c r="G342" s="6" t="str">
        <f>IFERROR(VLOOKUP(B342,'Base Produtos'!C:I,4,FALSE),"-")</f>
        <v>-</v>
      </c>
      <c r="H342" s="7" t="str">
        <f t="shared" si="15"/>
        <v>-</v>
      </c>
      <c r="I342" s="8" t="str">
        <f t="shared" si="16"/>
        <v>-</v>
      </c>
      <c r="J342" s="38" t="str">
        <f t="shared" si="17"/>
        <v>-</v>
      </c>
      <c r="K342" s="9" t="str">
        <f>IFERROR(VLOOKUP(B342,'Base Produtos'!C:I,7,FALSE),"-")</f>
        <v>-</v>
      </c>
      <c r="L342" s="10" t="str">
        <f>IFERROR(VLOOKUP(B342,'Base Produtos'!C:I,6,FALSE),"-")</f>
        <v>-</v>
      </c>
      <c r="N342" s="63" t="str">
        <f>IFERROR(VLOOKUP(B342,'Base Produtos'!C:J,8,FALSE),"-")</f>
        <v>-</v>
      </c>
      <c r="O342" s="33" t="str">
        <f>IFERROR((VLOOKUP(B342,'Base Produtos'!#REF!,8,FALSE)*H342),"-")</f>
        <v>-</v>
      </c>
      <c r="P342" s="33" t="str">
        <f>IFERROR(IF(VLOOKUP(B342,'Base Produtos'!#REF!,9,FALSE)="SIM",H342,0),"-")</f>
        <v>-</v>
      </c>
    </row>
    <row r="343" spans="1:16" ht="15" customHeight="1" x14ac:dyDescent="0.2">
      <c r="A343" s="11"/>
      <c r="B343" s="76"/>
      <c r="C343" s="73"/>
      <c r="D343" s="5" t="str">
        <f>IFERROR(VLOOKUP(B343,'Base Produtos'!C:I,2,FALSE),"-")</f>
        <v>-</v>
      </c>
      <c r="E343" s="9" t="str">
        <f>IFERROR(VLOOKUP(B343,'Base Produtos'!C:I,5,FALSE),"-")</f>
        <v>-</v>
      </c>
      <c r="F343" s="82" t="str">
        <f>IFERROR(VLOOKUP(B343,'Base Produtos'!C:I,3,FALSE),"-")</f>
        <v>-</v>
      </c>
      <c r="G343" s="6" t="str">
        <f>IFERROR(VLOOKUP(B343,'Base Produtos'!C:I,4,FALSE),"-")</f>
        <v>-</v>
      </c>
      <c r="H343" s="7" t="str">
        <f t="shared" si="15"/>
        <v>-</v>
      </c>
      <c r="I343" s="8" t="str">
        <f t="shared" si="16"/>
        <v>-</v>
      </c>
      <c r="J343" s="38" t="str">
        <f t="shared" si="17"/>
        <v>-</v>
      </c>
      <c r="K343" s="9" t="str">
        <f>IFERROR(VLOOKUP(B343,'Base Produtos'!C:I,7,FALSE),"-")</f>
        <v>-</v>
      </c>
      <c r="L343" s="10" t="str">
        <f>IFERROR(VLOOKUP(B343,'Base Produtos'!C:I,6,FALSE),"-")</f>
        <v>-</v>
      </c>
      <c r="N343" s="63" t="str">
        <f>IFERROR(VLOOKUP(B343,'Base Produtos'!C:J,8,FALSE),"-")</f>
        <v>-</v>
      </c>
      <c r="O343" s="33" t="str">
        <f>IFERROR((VLOOKUP(B343,'Base Produtos'!#REF!,8,FALSE)*H343),"-")</f>
        <v>-</v>
      </c>
      <c r="P343" s="33" t="str">
        <f>IFERROR(IF(VLOOKUP(B343,'Base Produtos'!#REF!,9,FALSE)="SIM",H343,0),"-")</f>
        <v>-</v>
      </c>
    </row>
    <row r="344" spans="1:16" ht="15" customHeight="1" x14ac:dyDescent="0.2">
      <c r="A344" s="11"/>
      <c r="B344" s="76"/>
      <c r="C344" s="73"/>
      <c r="D344" s="5" t="str">
        <f>IFERROR(VLOOKUP(B344,'Base Produtos'!C:I,2,FALSE),"-")</f>
        <v>-</v>
      </c>
      <c r="E344" s="9" t="str">
        <f>IFERROR(VLOOKUP(B344,'Base Produtos'!C:I,5,FALSE),"-")</f>
        <v>-</v>
      </c>
      <c r="F344" s="82" t="str">
        <f>IFERROR(VLOOKUP(B344,'Base Produtos'!C:I,3,FALSE),"-")</f>
        <v>-</v>
      </c>
      <c r="G344" s="6" t="str">
        <f>IFERROR(VLOOKUP(B344,'Base Produtos'!C:I,4,FALSE),"-")</f>
        <v>-</v>
      </c>
      <c r="H344" s="7" t="str">
        <f t="shared" si="15"/>
        <v>-</v>
      </c>
      <c r="I344" s="8" t="str">
        <f t="shared" si="16"/>
        <v>-</v>
      </c>
      <c r="J344" s="38" t="str">
        <f t="shared" si="17"/>
        <v>-</v>
      </c>
      <c r="K344" s="9" t="str">
        <f>IFERROR(VLOOKUP(B344,'Base Produtos'!C:I,7,FALSE),"-")</f>
        <v>-</v>
      </c>
      <c r="L344" s="10" t="str">
        <f>IFERROR(VLOOKUP(B344,'Base Produtos'!C:I,6,FALSE),"-")</f>
        <v>-</v>
      </c>
      <c r="N344" s="63" t="str">
        <f>IFERROR(VLOOKUP(B344,'Base Produtos'!C:J,8,FALSE),"-")</f>
        <v>-</v>
      </c>
      <c r="O344" s="33" t="str">
        <f>IFERROR((VLOOKUP(B344,'Base Produtos'!#REF!,8,FALSE)*H344),"-")</f>
        <v>-</v>
      </c>
      <c r="P344" s="33" t="str">
        <f>IFERROR(IF(VLOOKUP(B344,'Base Produtos'!#REF!,9,FALSE)="SIM",H344,0),"-")</f>
        <v>-</v>
      </c>
    </row>
    <row r="345" spans="1:16" ht="15" customHeight="1" x14ac:dyDescent="0.2">
      <c r="A345" s="11"/>
      <c r="B345" s="76"/>
      <c r="C345" s="73"/>
      <c r="D345" s="5" t="str">
        <f>IFERROR(VLOOKUP(B345,'Base Produtos'!C:I,2,FALSE),"-")</f>
        <v>-</v>
      </c>
      <c r="E345" s="9" t="str">
        <f>IFERROR(VLOOKUP(B345,'Base Produtos'!C:I,5,FALSE),"-")</f>
        <v>-</v>
      </c>
      <c r="F345" s="82" t="str">
        <f>IFERROR(VLOOKUP(B345,'Base Produtos'!C:I,3,FALSE),"-")</f>
        <v>-</v>
      </c>
      <c r="G345" s="6" t="str">
        <f>IFERROR(VLOOKUP(B345,'Base Produtos'!C:I,4,FALSE),"-")</f>
        <v>-</v>
      </c>
      <c r="H345" s="7" t="str">
        <f t="shared" si="15"/>
        <v>-</v>
      </c>
      <c r="I345" s="8" t="str">
        <f t="shared" si="16"/>
        <v>-</v>
      </c>
      <c r="J345" s="38" t="str">
        <f t="shared" si="17"/>
        <v>-</v>
      </c>
      <c r="K345" s="9" t="str">
        <f>IFERROR(VLOOKUP(B345,'Base Produtos'!C:I,7,FALSE),"-")</f>
        <v>-</v>
      </c>
      <c r="L345" s="10" t="str">
        <f>IFERROR(VLOOKUP(B345,'Base Produtos'!C:I,6,FALSE),"-")</f>
        <v>-</v>
      </c>
      <c r="N345" s="63" t="str">
        <f>IFERROR(VLOOKUP(B345,'Base Produtos'!C:J,8,FALSE),"-")</f>
        <v>-</v>
      </c>
      <c r="O345" s="33" t="str">
        <f>IFERROR((VLOOKUP(B345,'Base Produtos'!#REF!,8,FALSE)*H345),"-")</f>
        <v>-</v>
      </c>
      <c r="P345" s="33" t="str">
        <f>IFERROR(IF(VLOOKUP(B345,'Base Produtos'!#REF!,9,FALSE)="SIM",H345,0),"-")</f>
        <v>-</v>
      </c>
    </row>
    <row r="346" spans="1:16" ht="15" customHeight="1" x14ac:dyDescent="0.2">
      <c r="A346" s="11"/>
      <c r="B346" s="76"/>
      <c r="C346" s="73"/>
      <c r="D346" s="5" t="str">
        <f>IFERROR(VLOOKUP(B346,'Base Produtos'!C:I,2,FALSE),"-")</f>
        <v>-</v>
      </c>
      <c r="E346" s="9" t="str">
        <f>IFERROR(VLOOKUP(B346,'Base Produtos'!C:I,5,FALSE),"-")</f>
        <v>-</v>
      </c>
      <c r="F346" s="82" t="str">
        <f>IFERROR(VLOOKUP(B346,'Base Produtos'!C:I,3,FALSE),"-")</f>
        <v>-</v>
      </c>
      <c r="G346" s="6" t="str">
        <f>IFERROR(VLOOKUP(B346,'Base Produtos'!C:I,4,FALSE),"-")</f>
        <v>-</v>
      </c>
      <c r="H346" s="7" t="str">
        <f t="shared" si="15"/>
        <v>-</v>
      </c>
      <c r="I346" s="8" t="str">
        <f t="shared" si="16"/>
        <v>-</v>
      </c>
      <c r="J346" s="38" t="str">
        <f t="shared" si="17"/>
        <v>-</v>
      </c>
      <c r="K346" s="9" t="str">
        <f>IFERROR(VLOOKUP(B346,'Base Produtos'!C:I,7,FALSE),"-")</f>
        <v>-</v>
      </c>
      <c r="L346" s="10" t="str">
        <f>IFERROR(VLOOKUP(B346,'Base Produtos'!C:I,6,FALSE),"-")</f>
        <v>-</v>
      </c>
      <c r="N346" s="63" t="str">
        <f>IFERROR(VLOOKUP(B346,'Base Produtos'!C:J,8,FALSE),"-")</f>
        <v>-</v>
      </c>
      <c r="O346" s="33" t="str">
        <f>IFERROR((VLOOKUP(B346,'Base Produtos'!#REF!,8,FALSE)*H346),"-")</f>
        <v>-</v>
      </c>
      <c r="P346" s="33" t="str">
        <f>IFERROR(IF(VLOOKUP(B346,'Base Produtos'!#REF!,9,FALSE)="SIM",H346,0),"-")</f>
        <v>-</v>
      </c>
    </row>
    <row r="347" spans="1:16" ht="15" customHeight="1" x14ac:dyDescent="0.2">
      <c r="A347" s="11"/>
      <c r="B347" s="76"/>
      <c r="C347" s="73"/>
      <c r="D347" s="5" t="str">
        <f>IFERROR(VLOOKUP(B347,'Base Produtos'!C:I,2,FALSE),"-")</f>
        <v>-</v>
      </c>
      <c r="E347" s="9" t="str">
        <f>IFERROR(VLOOKUP(B347,'Base Produtos'!C:I,5,FALSE),"-")</f>
        <v>-</v>
      </c>
      <c r="F347" s="82" t="str">
        <f>IFERROR(VLOOKUP(B347,'Base Produtos'!C:I,3,FALSE),"-")</f>
        <v>-</v>
      </c>
      <c r="G347" s="6" t="str">
        <f>IFERROR(VLOOKUP(B347,'Base Produtos'!C:I,4,FALSE),"-")</f>
        <v>-</v>
      </c>
      <c r="H347" s="7" t="str">
        <f t="shared" si="15"/>
        <v>-</v>
      </c>
      <c r="I347" s="8" t="str">
        <f t="shared" si="16"/>
        <v>-</v>
      </c>
      <c r="J347" s="38" t="str">
        <f t="shared" si="17"/>
        <v>-</v>
      </c>
      <c r="K347" s="9" t="str">
        <f>IFERROR(VLOOKUP(B347,'Base Produtos'!C:I,7,FALSE),"-")</f>
        <v>-</v>
      </c>
      <c r="L347" s="10" t="str">
        <f>IFERROR(VLOOKUP(B347,'Base Produtos'!C:I,6,FALSE),"-")</f>
        <v>-</v>
      </c>
      <c r="N347" s="63" t="str">
        <f>IFERROR(VLOOKUP(B347,'Base Produtos'!C:J,8,FALSE),"-")</f>
        <v>-</v>
      </c>
      <c r="O347" s="33" t="str">
        <f>IFERROR((VLOOKUP(B347,'Base Produtos'!#REF!,8,FALSE)*H347),"-")</f>
        <v>-</v>
      </c>
      <c r="P347" s="33" t="str">
        <f>IFERROR(IF(VLOOKUP(B347,'Base Produtos'!#REF!,9,FALSE)="SIM",H347,0),"-")</f>
        <v>-</v>
      </c>
    </row>
    <row r="348" spans="1:16" ht="15" customHeight="1" x14ac:dyDescent="0.2">
      <c r="A348" s="11"/>
      <c r="B348" s="76"/>
      <c r="C348" s="73"/>
      <c r="D348" s="5" t="str">
        <f>IFERROR(VLOOKUP(B348,'Base Produtos'!C:I,2,FALSE),"-")</f>
        <v>-</v>
      </c>
      <c r="E348" s="9" t="str">
        <f>IFERROR(VLOOKUP(B348,'Base Produtos'!C:I,5,FALSE),"-")</f>
        <v>-</v>
      </c>
      <c r="F348" s="82" t="str">
        <f>IFERROR(VLOOKUP(B348,'Base Produtos'!C:I,3,FALSE),"-")</f>
        <v>-</v>
      </c>
      <c r="G348" s="6" t="str">
        <f>IFERROR(VLOOKUP(B348,'Base Produtos'!C:I,4,FALSE),"-")</f>
        <v>-</v>
      </c>
      <c r="H348" s="7" t="str">
        <f t="shared" si="15"/>
        <v>-</v>
      </c>
      <c r="I348" s="8" t="str">
        <f t="shared" si="16"/>
        <v>-</v>
      </c>
      <c r="J348" s="38" t="str">
        <f t="shared" si="17"/>
        <v>-</v>
      </c>
      <c r="K348" s="9" t="str">
        <f>IFERROR(VLOOKUP(B348,'Base Produtos'!C:I,7,FALSE),"-")</f>
        <v>-</v>
      </c>
      <c r="L348" s="10" t="str">
        <f>IFERROR(VLOOKUP(B348,'Base Produtos'!C:I,6,FALSE),"-")</f>
        <v>-</v>
      </c>
      <c r="N348" s="63" t="str">
        <f>IFERROR(VLOOKUP(B348,'Base Produtos'!C:J,8,FALSE),"-")</f>
        <v>-</v>
      </c>
      <c r="O348" s="33" t="str">
        <f>IFERROR((VLOOKUP(B348,'Base Produtos'!#REF!,8,FALSE)*H348),"-")</f>
        <v>-</v>
      </c>
      <c r="P348" s="33" t="str">
        <f>IFERROR(IF(VLOOKUP(B348,'Base Produtos'!#REF!,9,FALSE)="SIM",H348,0),"-")</f>
        <v>-</v>
      </c>
    </row>
    <row r="349" spans="1:16" ht="15" customHeight="1" x14ac:dyDescent="0.2">
      <c r="A349" s="11"/>
      <c r="B349" s="76"/>
      <c r="C349" s="73"/>
      <c r="D349" s="5" t="str">
        <f>IFERROR(VLOOKUP(B349,'Base Produtos'!C:I,2,FALSE),"-")</f>
        <v>-</v>
      </c>
      <c r="E349" s="9" t="str">
        <f>IFERROR(VLOOKUP(B349,'Base Produtos'!C:I,5,FALSE),"-")</f>
        <v>-</v>
      </c>
      <c r="F349" s="82" t="str">
        <f>IFERROR(VLOOKUP(B349,'Base Produtos'!C:I,3,FALSE),"-")</f>
        <v>-</v>
      </c>
      <c r="G349" s="6" t="str">
        <f>IFERROR(VLOOKUP(B349,'Base Produtos'!C:I,4,FALSE),"-")</f>
        <v>-</v>
      </c>
      <c r="H349" s="7" t="str">
        <f t="shared" si="15"/>
        <v>-</v>
      </c>
      <c r="I349" s="8" t="str">
        <f t="shared" si="16"/>
        <v>-</v>
      </c>
      <c r="J349" s="38" t="str">
        <f t="shared" si="17"/>
        <v>-</v>
      </c>
      <c r="K349" s="9" t="str">
        <f>IFERROR(VLOOKUP(B349,'Base Produtos'!C:I,7,FALSE),"-")</f>
        <v>-</v>
      </c>
      <c r="L349" s="10" t="str">
        <f>IFERROR(VLOOKUP(B349,'Base Produtos'!C:I,6,FALSE),"-")</f>
        <v>-</v>
      </c>
      <c r="N349" s="63" t="str">
        <f>IFERROR(VLOOKUP(B349,'Base Produtos'!C:J,8,FALSE),"-")</f>
        <v>-</v>
      </c>
      <c r="O349" s="33" t="str">
        <f>IFERROR((VLOOKUP(B349,'Base Produtos'!#REF!,8,FALSE)*H349),"-")</f>
        <v>-</v>
      </c>
      <c r="P349" s="33" t="str">
        <f>IFERROR(IF(VLOOKUP(B349,'Base Produtos'!#REF!,9,FALSE)="SIM",H349,0),"-")</f>
        <v>-</v>
      </c>
    </row>
    <row r="350" spans="1:16" ht="15" customHeight="1" x14ac:dyDescent="0.2">
      <c r="A350" s="11"/>
      <c r="B350" s="76"/>
      <c r="C350" s="73"/>
      <c r="D350" s="5" t="str">
        <f>IFERROR(VLOOKUP(B350,'Base Produtos'!C:I,2,FALSE),"-")</f>
        <v>-</v>
      </c>
      <c r="E350" s="9" t="str">
        <f>IFERROR(VLOOKUP(B350,'Base Produtos'!C:I,5,FALSE),"-")</f>
        <v>-</v>
      </c>
      <c r="F350" s="82" t="str">
        <f>IFERROR(VLOOKUP(B350,'Base Produtos'!C:I,3,FALSE),"-")</f>
        <v>-</v>
      </c>
      <c r="G350" s="6" t="str">
        <f>IFERROR(VLOOKUP(B350,'Base Produtos'!C:I,4,FALSE),"-")</f>
        <v>-</v>
      </c>
      <c r="H350" s="7" t="str">
        <f t="shared" si="15"/>
        <v>-</v>
      </c>
      <c r="I350" s="8" t="str">
        <f t="shared" si="16"/>
        <v>-</v>
      </c>
      <c r="J350" s="38" t="str">
        <f t="shared" si="17"/>
        <v>-</v>
      </c>
      <c r="K350" s="9" t="str">
        <f>IFERROR(VLOOKUP(B350,'Base Produtos'!C:I,7,FALSE),"-")</f>
        <v>-</v>
      </c>
      <c r="L350" s="10" t="str">
        <f>IFERROR(VLOOKUP(B350,'Base Produtos'!C:I,6,FALSE),"-")</f>
        <v>-</v>
      </c>
      <c r="N350" s="63" t="str">
        <f>IFERROR(VLOOKUP(B350,'Base Produtos'!C:J,8,FALSE),"-")</f>
        <v>-</v>
      </c>
      <c r="O350" s="33" t="str">
        <f>IFERROR((VLOOKUP(B350,'Base Produtos'!#REF!,8,FALSE)*H350),"-")</f>
        <v>-</v>
      </c>
      <c r="P350" s="33" t="str">
        <f>IFERROR(IF(VLOOKUP(B350,'Base Produtos'!#REF!,9,FALSE)="SIM",H350,0),"-")</f>
        <v>-</v>
      </c>
    </row>
    <row r="351" spans="1:16" ht="15" customHeight="1" x14ac:dyDescent="0.2">
      <c r="A351" s="11"/>
      <c r="B351" s="76"/>
      <c r="C351" s="73"/>
      <c r="D351" s="5" t="str">
        <f>IFERROR(VLOOKUP(B351,'Base Produtos'!C:I,2,FALSE),"-")</f>
        <v>-</v>
      </c>
      <c r="E351" s="9" t="str">
        <f>IFERROR(VLOOKUP(B351,'Base Produtos'!C:I,5,FALSE),"-")</f>
        <v>-</v>
      </c>
      <c r="F351" s="82" t="str">
        <f>IFERROR(VLOOKUP(B351,'Base Produtos'!C:I,3,FALSE),"-")</f>
        <v>-</v>
      </c>
      <c r="G351" s="6" t="str">
        <f>IFERROR(VLOOKUP(B351,'Base Produtos'!C:I,4,FALSE),"-")</f>
        <v>-</v>
      </c>
      <c r="H351" s="7" t="str">
        <f t="shared" si="15"/>
        <v>-</v>
      </c>
      <c r="I351" s="8" t="str">
        <f t="shared" si="16"/>
        <v>-</v>
      </c>
      <c r="J351" s="38" t="str">
        <f t="shared" si="17"/>
        <v>-</v>
      </c>
      <c r="K351" s="9" t="str">
        <f>IFERROR(VLOOKUP(B351,'Base Produtos'!C:I,7,FALSE),"-")</f>
        <v>-</v>
      </c>
      <c r="L351" s="10" t="str">
        <f>IFERROR(VLOOKUP(B351,'Base Produtos'!C:I,6,FALSE),"-")</f>
        <v>-</v>
      </c>
      <c r="N351" s="63" t="str">
        <f>IFERROR(VLOOKUP(B351,'Base Produtos'!C:J,8,FALSE),"-")</f>
        <v>-</v>
      </c>
      <c r="O351" s="33" t="str">
        <f>IFERROR((VLOOKUP(B351,'Base Produtos'!#REF!,8,FALSE)*H351),"-")</f>
        <v>-</v>
      </c>
      <c r="P351" s="33" t="str">
        <f>IFERROR(IF(VLOOKUP(B351,'Base Produtos'!#REF!,9,FALSE)="SIM",H351,0),"-")</f>
        <v>-</v>
      </c>
    </row>
    <row r="352" spans="1:16" ht="15" customHeight="1" x14ac:dyDescent="0.2">
      <c r="A352" s="11"/>
      <c r="B352" s="76"/>
      <c r="C352" s="73"/>
      <c r="D352" s="5" t="str">
        <f>IFERROR(VLOOKUP(B352,'Base Produtos'!C:I,2,FALSE),"-")</f>
        <v>-</v>
      </c>
      <c r="E352" s="9" t="str">
        <f>IFERROR(VLOOKUP(B352,'Base Produtos'!C:I,5,FALSE),"-")</f>
        <v>-</v>
      </c>
      <c r="F352" s="82" t="str">
        <f>IFERROR(VLOOKUP(B352,'Base Produtos'!C:I,3,FALSE),"-")</f>
        <v>-</v>
      </c>
      <c r="G352" s="6" t="str">
        <f>IFERROR(VLOOKUP(B352,'Base Produtos'!C:I,4,FALSE),"-")</f>
        <v>-</v>
      </c>
      <c r="H352" s="7" t="str">
        <f t="shared" si="15"/>
        <v>-</v>
      </c>
      <c r="I352" s="8" t="str">
        <f t="shared" si="16"/>
        <v>-</v>
      </c>
      <c r="J352" s="38" t="str">
        <f t="shared" si="17"/>
        <v>-</v>
      </c>
      <c r="K352" s="9" t="str">
        <f>IFERROR(VLOOKUP(B352,'Base Produtos'!C:I,7,FALSE),"-")</f>
        <v>-</v>
      </c>
      <c r="L352" s="10" t="str">
        <f>IFERROR(VLOOKUP(B352,'Base Produtos'!C:I,6,FALSE),"-")</f>
        <v>-</v>
      </c>
      <c r="N352" s="63" t="str">
        <f>IFERROR(VLOOKUP(B352,'Base Produtos'!C:J,8,FALSE),"-")</f>
        <v>-</v>
      </c>
      <c r="O352" s="33" t="str">
        <f>IFERROR((VLOOKUP(B352,'Base Produtos'!#REF!,8,FALSE)*H352),"-")</f>
        <v>-</v>
      </c>
      <c r="P352" s="33" t="str">
        <f>IFERROR(IF(VLOOKUP(B352,'Base Produtos'!#REF!,9,FALSE)="SIM",H352,0),"-")</f>
        <v>-</v>
      </c>
    </row>
    <row r="353" spans="1:16" ht="15" customHeight="1" x14ac:dyDescent="0.2">
      <c r="A353" s="11"/>
      <c r="B353" s="76"/>
      <c r="C353" s="73"/>
      <c r="D353" s="5" t="str">
        <f>IFERROR(VLOOKUP(B353,'Base Produtos'!C:I,2,FALSE),"-")</f>
        <v>-</v>
      </c>
      <c r="E353" s="9" t="str">
        <f>IFERROR(VLOOKUP(B353,'Base Produtos'!C:I,5,FALSE),"-")</f>
        <v>-</v>
      </c>
      <c r="F353" s="82" t="str">
        <f>IFERROR(VLOOKUP(B353,'Base Produtos'!C:I,3,FALSE),"-")</f>
        <v>-</v>
      </c>
      <c r="G353" s="6" t="str">
        <f>IFERROR(VLOOKUP(B353,'Base Produtos'!C:I,4,FALSE),"-")</f>
        <v>-</v>
      </c>
      <c r="H353" s="7" t="str">
        <f t="shared" si="15"/>
        <v>-</v>
      </c>
      <c r="I353" s="8" t="str">
        <f t="shared" si="16"/>
        <v>-</v>
      </c>
      <c r="J353" s="38" t="str">
        <f t="shared" si="17"/>
        <v>-</v>
      </c>
      <c r="K353" s="9" t="str">
        <f>IFERROR(VLOOKUP(B353,'Base Produtos'!C:I,7,FALSE),"-")</f>
        <v>-</v>
      </c>
      <c r="L353" s="10" t="str">
        <f>IFERROR(VLOOKUP(B353,'Base Produtos'!C:I,6,FALSE),"-")</f>
        <v>-</v>
      </c>
      <c r="N353" s="63" t="str">
        <f>IFERROR(VLOOKUP(B353,'Base Produtos'!C:J,8,FALSE),"-")</f>
        <v>-</v>
      </c>
      <c r="O353" s="33" t="str">
        <f>IFERROR((VLOOKUP(B353,'Base Produtos'!#REF!,8,FALSE)*H353),"-")</f>
        <v>-</v>
      </c>
      <c r="P353" s="33" t="str">
        <f>IFERROR(IF(VLOOKUP(B353,'Base Produtos'!#REF!,9,FALSE)="SIM",H353,0),"-")</f>
        <v>-</v>
      </c>
    </row>
    <row r="354" spans="1:16" ht="15" customHeight="1" x14ac:dyDescent="0.2">
      <c r="A354" s="11"/>
      <c r="B354" s="76"/>
      <c r="C354" s="73"/>
      <c r="D354" s="5" t="str">
        <f>IFERROR(VLOOKUP(B354,'Base Produtos'!C:I,2,FALSE),"-")</f>
        <v>-</v>
      </c>
      <c r="E354" s="9" t="str">
        <f>IFERROR(VLOOKUP(B354,'Base Produtos'!C:I,5,FALSE),"-")</f>
        <v>-</v>
      </c>
      <c r="F354" s="82" t="str">
        <f>IFERROR(VLOOKUP(B354,'Base Produtos'!C:I,3,FALSE),"-")</f>
        <v>-</v>
      </c>
      <c r="G354" s="6" t="str">
        <f>IFERROR(VLOOKUP(B354,'Base Produtos'!C:I,4,FALSE),"-")</f>
        <v>-</v>
      </c>
      <c r="H354" s="7" t="str">
        <f t="shared" si="15"/>
        <v>-</v>
      </c>
      <c r="I354" s="8" t="str">
        <f t="shared" si="16"/>
        <v>-</v>
      </c>
      <c r="J354" s="38" t="str">
        <f t="shared" si="17"/>
        <v>-</v>
      </c>
      <c r="K354" s="9" t="str">
        <f>IFERROR(VLOOKUP(B354,'Base Produtos'!C:I,7,FALSE),"-")</f>
        <v>-</v>
      </c>
      <c r="L354" s="10" t="str">
        <f>IFERROR(VLOOKUP(B354,'Base Produtos'!C:I,6,FALSE),"-")</f>
        <v>-</v>
      </c>
      <c r="N354" s="63" t="str">
        <f>IFERROR(VLOOKUP(B354,'Base Produtos'!C:J,8,FALSE),"-")</f>
        <v>-</v>
      </c>
      <c r="O354" s="33" t="str">
        <f>IFERROR((VLOOKUP(B354,'Base Produtos'!#REF!,8,FALSE)*H354),"-")</f>
        <v>-</v>
      </c>
      <c r="P354" s="33" t="str">
        <f>IFERROR(IF(VLOOKUP(B354,'Base Produtos'!#REF!,9,FALSE)="SIM",H354,0),"-")</f>
        <v>-</v>
      </c>
    </row>
    <row r="355" spans="1:16" ht="15" customHeight="1" x14ac:dyDescent="0.2">
      <c r="A355" s="11"/>
      <c r="B355" s="76"/>
      <c r="C355" s="73"/>
      <c r="D355" s="5" t="str">
        <f>IFERROR(VLOOKUP(B355,'Base Produtos'!C:I,2,FALSE),"-")</f>
        <v>-</v>
      </c>
      <c r="E355" s="9" t="str">
        <f>IFERROR(VLOOKUP(B355,'Base Produtos'!C:I,5,FALSE),"-")</f>
        <v>-</v>
      </c>
      <c r="F355" s="82" t="str">
        <f>IFERROR(VLOOKUP(B355,'Base Produtos'!C:I,3,FALSE),"-")</f>
        <v>-</v>
      </c>
      <c r="G355" s="6" t="str">
        <f>IFERROR(VLOOKUP(B355,'Base Produtos'!C:I,4,FALSE),"-")</f>
        <v>-</v>
      </c>
      <c r="H355" s="7" t="str">
        <f t="shared" si="15"/>
        <v>-</v>
      </c>
      <c r="I355" s="8" t="str">
        <f t="shared" si="16"/>
        <v>-</v>
      </c>
      <c r="J355" s="38" t="str">
        <f t="shared" si="17"/>
        <v>-</v>
      </c>
      <c r="K355" s="9" t="str">
        <f>IFERROR(VLOOKUP(B355,'Base Produtos'!C:I,7,FALSE),"-")</f>
        <v>-</v>
      </c>
      <c r="L355" s="10" t="str">
        <f>IFERROR(VLOOKUP(B355,'Base Produtos'!C:I,6,FALSE),"-")</f>
        <v>-</v>
      </c>
      <c r="N355" s="63" t="str">
        <f>IFERROR(VLOOKUP(B355,'Base Produtos'!C:J,8,FALSE),"-")</f>
        <v>-</v>
      </c>
      <c r="O355" s="33" t="str">
        <f>IFERROR((VLOOKUP(B355,'Base Produtos'!#REF!,8,FALSE)*H355),"-")</f>
        <v>-</v>
      </c>
      <c r="P355" s="33" t="str">
        <f>IFERROR(IF(VLOOKUP(B355,'Base Produtos'!#REF!,9,FALSE)="SIM",H355,0),"-")</f>
        <v>-</v>
      </c>
    </row>
    <row r="356" spans="1:16" ht="15" customHeight="1" x14ac:dyDescent="0.2">
      <c r="A356" s="11"/>
      <c r="B356" s="76"/>
      <c r="C356" s="73"/>
      <c r="D356" s="5" t="str">
        <f>IFERROR(VLOOKUP(B356,'Base Produtos'!C:I,2,FALSE),"-")</f>
        <v>-</v>
      </c>
      <c r="E356" s="9" t="str">
        <f>IFERROR(VLOOKUP(B356,'Base Produtos'!C:I,5,FALSE),"-")</f>
        <v>-</v>
      </c>
      <c r="F356" s="82" t="str">
        <f>IFERROR(VLOOKUP(B356,'Base Produtos'!C:I,3,FALSE),"-")</f>
        <v>-</v>
      </c>
      <c r="G356" s="6" t="str">
        <f>IFERROR(VLOOKUP(B356,'Base Produtos'!C:I,4,FALSE),"-")</f>
        <v>-</v>
      </c>
      <c r="H356" s="7" t="str">
        <f t="shared" si="15"/>
        <v>-</v>
      </c>
      <c r="I356" s="8" t="str">
        <f t="shared" si="16"/>
        <v>-</v>
      </c>
      <c r="J356" s="38" t="str">
        <f t="shared" si="17"/>
        <v>-</v>
      </c>
      <c r="K356" s="9" t="str">
        <f>IFERROR(VLOOKUP(B356,'Base Produtos'!C:I,7,FALSE),"-")</f>
        <v>-</v>
      </c>
      <c r="L356" s="10" t="str">
        <f>IFERROR(VLOOKUP(B356,'Base Produtos'!C:I,6,FALSE),"-")</f>
        <v>-</v>
      </c>
      <c r="N356" s="63" t="str">
        <f>IFERROR(VLOOKUP(B356,'Base Produtos'!C:J,8,FALSE),"-")</f>
        <v>-</v>
      </c>
      <c r="O356" s="33" t="str">
        <f>IFERROR((VLOOKUP(B356,'Base Produtos'!#REF!,8,FALSE)*H356),"-")</f>
        <v>-</v>
      </c>
      <c r="P356" s="33" t="str">
        <f>IFERROR(IF(VLOOKUP(B356,'Base Produtos'!#REF!,9,FALSE)="SIM",H356,0),"-")</f>
        <v>-</v>
      </c>
    </row>
    <row r="357" spans="1:16" ht="15" customHeight="1" x14ac:dyDescent="0.2">
      <c r="A357" s="11"/>
      <c r="B357" s="76"/>
      <c r="C357" s="73"/>
      <c r="D357" s="5" t="str">
        <f>IFERROR(VLOOKUP(B357,'Base Produtos'!C:I,2,FALSE),"-")</f>
        <v>-</v>
      </c>
      <c r="E357" s="9" t="str">
        <f>IFERROR(VLOOKUP(B357,'Base Produtos'!C:I,5,FALSE),"-")</f>
        <v>-</v>
      </c>
      <c r="F357" s="82" t="str">
        <f>IFERROR(VLOOKUP(B357,'Base Produtos'!C:I,3,FALSE),"-")</f>
        <v>-</v>
      </c>
      <c r="G357" s="6" t="str">
        <f>IFERROR(VLOOKUP(B357,'Base Produtos'!C:I,4,FALSE),"-")</f>
        <v>-</v>
      </c>
      <c r="H357" s="7" t="str">
        <f t="shared" si="15"/>
        <v>-</v>
      </c>
      <c r="I357" s="8" t="str">
        <f t="shared" si="16"/>
        <v>-</v>
      </c>
      <c r="J357" s="38" t="str">
        <f t="shared" si="17"/>
        <v>-</v>
      </c>
      <c r="K357" s="9" t="str">
        <f>IFERROR(VLOOKUP(B357,'Base Produtos'!C:I,7,FALSE),"-")</f>
        <v>-</v>
      </c>
      <c r="L357" s="10" t="str">
        <f>IFERROR(VLOOKUP(B357,'Base Produtos'!C:I,6,FALSE),"-")</f>
        <v>-</v>
      </c>
      <c r="N357" s="63" t="str">
        <f>IFERROR(VLOOKUP(B357,'Base Produtos'!C:J,8,FALSE),"-")</f>
        <v>-</v>
      </c>
      <c r="O357" s="33" t="str">
        <f>IFERROR((VLOOKUP(B357,'Base Produtos'!#REF!,8,FALSE)*H357),"-")</f>
        <v>-</v>
      </c>
      <c r="P357" s="33" t="str">
        <f>IFERROR(IF(VLOOKUP(B357,'Base Produtos'!#REF!,9,FALSE)="SIM",H357,0),"-")</f>
        <v>-</v>
      </c>
    </row>
    <row r="358" spans="1:16" ht="15" customHeight="1" x14ac:dyDescent="0.2">
      <c r="A358" s="11"/>
      <c r="B358" s="76"/>
      <c r="C358" s="73"/>
      <c r="D358" s="5" t="str">
        <f>IFERROR(VLOOKUP(B358,'Base Produtos'!C:I,2,FALSE),"-")</f>
        <v>-</v>
      </c>
      <c r="E358" s="9" t="str">
        <f>IFERROR(VLOOKUP(B358,'Base Produtos'!C:I,5,FALSE),"-")</f>
        <v>-</v>
      </c>
      <c r="F358" s="82" t="str">
        <f>IFERROR(VLOOKUP(B358,'Base Produtos'!C:I,3,FALSE),"-")</f>
        <v>-</v>
      </c>
      <c r="G358" s="6" t="str">
        <f>IFERROR(VLOOKUP(B358,'Base Produtos'!C:I,4,FALSE),"-")</f>
        <v>-</v>
      </c>
      <c r="H358" s="7" t="str">
        <f t="shared" si="15"/>
        <v>-</v>
      </c>
      <c r="I358" s="8" t="str">
        <f t="shared" si="16"/>
        <v>-</v>
      </c>
      <c r="J358" s="38" t="str">
        <f t="shared" si="17"/>
        <v>-</v>
      </c>
      <c r="K358" s="9" t="str">
        <f>IFERROR(VLOOKUP(B358,'Base Produtos'!C:I,7,FALSE),"-")</f>
        <v>-</v>
      </c>
      <c r="L358" s="10" t="str">
        <f>IFERROR(VLOOKUP(B358,'Base Produtos'!C:I,6,FALSE),"-")</f>
        <v>-</v>
      </c>
      <c r="N358" s="63" t="str">
        <f>IFERROR(VLOOKUP(B358,'Base Produtos'!C:J,8,FALSE),"-")</f>
        <v>-</v>
      </c>
      <c r="O358" s="33" t="str">
        <f>IFERROR((VLOOKUP(B358,'Base Produtos'!#REF!,8,FALSE)*H358),"-")</f>
        <v>-</v>
      </c>
      <c r="P358" s="33" t="str">
        <f>IFERROR(IF(VLOOKUP(B358,'Base Produtos'!#REF!,9,FALSE)="SIM",H358,0),"-")</f>
        <v>-</v>
      </c>
    </row>
    <row r="359" spans="1:16" ht="15" customHeight="1" x14ac:dyDescent="0.2">
      <c r="A359" s="11"/>
      <c r="B359" s="76"/>
      <c r="C359" s="73"/>
      <c r="D359" s="5" t="str">
        <f>IFERROR(VLOOKUP(B359,'Base Produtos'!C:I,2,FALSE),"-")</f>
        <v>-</v>
      </c>
      <c r="E359" s="9" t="str">
        <f>IFERROR(VLOOKUP(B359,'Base Produtos'!C:I,5,FALSE),"-")</f>
        <v>-</v>
      </c>
      <c r="F359" s="82" t="str">
        <f>IFERROR(VLOOKUP(B359,'Base Produtos'!C:I,3,FALSE),"-")</f>
        <v>-</v>
      </c>
      <c r="G359" s="6" t="str">
        <f>IFERROR(VLOOKUP(B359,'Base Produtos'!C:I,4,FALSE),"-")</f>
        <v>-</v>
      </c>
      <c r="H359" s="7" t="str">
        <f t="shared" si="15"/>
        <v>-</v>
      </c>
      <c r="I359" s="8" t="str">
        <f t="shared" si="16"/>
        <v>-</v>
      </c>
      <c r="J359" s="38" t="str">
        <f t="shared" si="17"/>
        <v>-</v>
      </c>
      <c r="K359" s="9" t="str">
        <f>IFERROR(VLOOKUP(B359,'Base Produtos'!C:I,7,FALSE),"-")</f>
        <v>-</v>
      </c>
      <c r="L359" s="10" t="str">
        <f>IFERROR(VLOOKUP(B359,'Base Produtos'!C:I,6,FALSE),"-")</f>
        <v>-</v>
      </c>
      <c r="N359" s="63" t="str">
        <f>IFERROR(VLOOKUP(B359,'Base Produtos'!C:J,8,FALSE),"-")</f>
        <v>-</v>
      </c>
      <c r="O359" s="33" t="str">
        <f>IFERROR((VLOOKUP(B359,'Base Produtos'!#REF!,8,FALSE)*H359),"-")</f>
        <v>-</v>
      </c>
      <c r="P359" s="33" t="str">
        <f>IFERROR(IF(VLOOKUP(B359,'Base Produtos'!#REF!,9,FALSE)="SIM",H359,0),"-")</f>
        <v>-</v>
      </c>
    </row>
    <row r="360" spans="1:16" ht="15" customHeight="1" x14ac:dyDescent="0.2">
      <c r="A360" s="11"/>
      <c r="B360" s="76"/>
      <c r="C360" s="73"/>
      <c r="D360" s="5" t="str">
        <f>IFERROR(VLOOKUP(B360,'Base Produtos'!C:I,2,FALSE),"-")</f>
        <v>-</v>
      </c>
      <c r="E360" s="9" t="str">
        <f>IFERROR(VLOOKUP(B360,'Base Produtos'!C:I,5,FALSE),"-")</f>
        <v>-</v>
      </c>
      <c r="F360" s="82" t="str">
        <f>IFERROR(VLOOKUP(B360,'Base Produtos'!C:I,3,FALSE),"-")</f>
        <v>-</v>
      </c>
      <c r="G360" s="6" t="str">
        <f>IFERROR(VLOOKUP(B360,'Base Produtos'!C:I,4,FALSE),"-")</f>
        <v>-</v>
      </c>
      <c r="H360" s="7" t="str">
        <f t="shared" si="15"/>
        <v>-</v>
      </c>
      <c r="I360" s="8" t="str">
        <f t="shared" si="16"/>
        <v>-</v>
      </c>
      <c r="J360" s="38" t="str">
        <f t="shared" si="17"/>
        <v>-</v>
      </c>
      <c r="K360" s="9" t="str">
        <f>IFERROR(VLOOKUP(B360,'Base Produtos'!C:I,7,FALSE),"-")</f>
        <v>-</v>
      </c>
      <c r="L360" s="10" t="str">
        <f>IFERROR(VLOOKUP(B360,'Base Produtos'!C:I,6,FALSE),"-")</f>
        <v>-</v>
      </c>
      <c r="N360" s="63" t="str">
        <f>IFERROR(VLOOKUP(B360,'Base Produtos'!C:J,8,FALSE),"-")</f>
        <v>-</v>
      </c>
      <c r="O360" s="33" t="str">
        <f>IFERROR((VLOOKUP(B360,'Base Produtos'!#REF!,8,FALSE)*H360),"-")</f>
        <v>-</v>
      </c>
      <c r="P360" s="33" t="str">
        <f>IFERROR(IF(VLOOKUP(B360,'Base Produtos'!#REF!,9,FALSE)="SIM",H360,0),"-")</f>
        <v>-</v>
      </c>
    </row>
    <row r="361" spans="1:16" ht="15" customHeight="1" x14ac:dyDescent="0.2">
      <c r="A361" s="11"/>
      <c r="B361" s="76"/>
      <c r="C361" s="73"/>
      <c r="D361" s="5" t="str">
        <f>IFERROR(VLOOKUP(B361,'Base Produtos'!C:I,2,FALSE),"-")</f>
        <v>-</v>
      </c>
      <c r="E361" s="9" t="str">
        <f>IFERROR(VLOOKUP(B361,'Base Produtos'!C:I,5,FALSE),"-")</f>
        <v>-</v>
      </c>
      <c r="F361" s="82" t="str">
        <f>IFERROR(VLOOKUP(B361,'Base Produtos'!C:I,3,FALSE),"-")</f>
        <v>-</v>
      </c>
      <c r="G361" s="6" t="str">
        <f>IFERROR(VLOOKUP(B361,'Base Produtos'!C:I,4,FALSE),"-")</f>
        <v>-</v>
      </c>
      <c r="H361" s="7" t="str">
        <f t="shared" si="15"/>
        <v>-</v>
      </c>
      <c r="I361" s="8" t="str">
        <f t="shared" si="16"/>
        <v>-</v>
      </c>
      <c r="J361" s="38" t="str">
        <f t="shared" si="17"/>
        <v>-</v>
      </c>
      <c r="K361" s="9" t="str">
        <f>IFERROR(VLOOKUP(B361,'Base Produtos'!C:I,7,FALSE),"-")</f>
        <v>-</v>
      </c>
      <c r="L361" s="10" t="str">
        <f>IFERROR(VLOOKUP(B361,'Base Produtos'!C:I,6,FALSE),"-")</f>
        <v>-</v>
      </c>
      <c r="N361" s="63" t="str">
        <f>IFERROR(VLOOKUP(B361,'Base Produtos'!C:J,8,FALSE),"-")</f>
        <v>-</v>
      </c>
      <c r="O361" s="33" t="str">
        <f>IFERROR((VLOOKUP(B361,'Base Produtos'!#REF!,8,FALSE)*H361),"-")</f>
        <v>-</v>
      </c>
      <c r="P361" s="33" t="str">
        <f>IFERROR(IF(VLOOKUP(B361,'Base Produtos'!#REF!,9,FALSE)="SIM",H361,0),"-")</f>
        <v>-</v>
      </c>
    </row>
    <row r="362" spans="1:16" ht="15" customHeight="1" x14ac:dyDescent="0.2">
      <c r="A362" s="11"/>
      <c r="B362" s="76"/>
      <c r="C362" s="73"/>
      <c r="D362" s="5" t="str">
        <f>IFERROR(VLOOKUP(B362,'Base Produtos'!C:I,2,FALSE),"-")</f>
        <v>-</v>
      </c>
      <c r="E362" s="9" t="str">
        <f>IFERROR(VLOOKUP(B362,'Base Produtos'!C:I,5,FALSE),"-")</f>
        <v>-</v>
      </c>
      <c r="F362" s="82" t="str">
        <f>IFERROR(VLOOKUP(B362,'Base Produtos'!C:I,3,FALSE),"-")</f>
        <v>-</v>
      </c>
      <c r="G362" s="6" t="str">
        <f>IFERROR(VLOOKUP(B362,'Base Produtos'!C:I,4,FALSE),"-")</f>
        <v>-</v>
      </c>
      <c r="H362" s="7" t="str">
        <f t="shared" si="15"/>
        <v>-</v>
      </c>
      <c r="I362" s="8" t="str">
        <f t="shared" si="16"/>
        <v>-</v>
      </c>
      <c r="J362" s="38" t="str">
        <f t="shared" si="17"/>
        <v>-</v>
      </c>
      <c r="K362" s="9" t="str">
        <f>IFERROR(VLOOKUP(B362,'Base Produtos'!C:I,7,FALSE),"-")</f>
        <v>-</v>
      </c>
      <c r="L362" s="10" t="str">
        <f>IFERROR(VLOOKUP(B362,'Base Produtos'!C:I,6,FALSE),"-")</f>
        <v>-</v>
      </c>
      <c r="N362" s="63" t="str">
        <f>IFERROR(VLOOKUP(B362,'Base Produtos'!C:J,8,FALSE),"-")</f>
        <v>-</v>
      </c>
      <c r="O362" s="33" t="str">
        <f>IFERROR((VLOOKUP(B362,'Base Produtos'!#REF!,8,FALSE)*H362),"-")</f>
        <v>-</v>
      </c>
      <c r="P362" s="33" t="str">
        <f>IFERROR(IF(VLOOKUP(B362,'Base Produtos'!#REF!,9,FALSE)="SIM",H362,0),"-")</f>
        <v>-</v>
      </c>
    </row>
    <row r="363" spans="1:16" ht="15" customHeight="1" x14ac:dyDescent="0.2">
      <c r="A363" s="11"/>
      <c r="B363" s="76"/>
      <c r="C363" s="73"/>
      <c r="D363" s="5" t="str">
        <f>IFERROR(VLOOKUP(B363,'Base Produtos'!C:I,2,FALSE),"-")</f>
        <v>-</v>
      </c>
      <c r="E363" s="9" t="str">
        <f>IFERROR(VLOOKUP(B363,'Base Produtos'!C:I,5,FALSE),"-")</f>
        <v>-</v>
      </c>
      <c r="F363" s="82" t="str">
        <f>IFERROR(VLOOKUP(B363,'Base Produtos'!C:I,3,FALSE),"-")</f>
        <v>-</v>
      </c>
      <c r="G363" s="6" t="str">
        <f>IFERROR(VLOOKUP(B363,'Base Produtos'!C:I,4,FALSE),"-")</f>
        <v>-</v>
      </c>
      <c r="H363" s="7" t="str">
        <f t="shared" si="15"/>
        <v>-</v>
      </c>
      <c r="I363" s="8" t="str">
        <f t="shared" si="16"/>
        <v>-</v>
      </c>
      <c r="J363" s="38" t="str">
        <f t="shared" si="17"/>
        <v>-</v>
      </c>
      <c r="K363" s="9" t="str">
        <f>IFERROR(VLOOKUP(B363,'Base Produtos'!C:I,7,FALSE),"-")</f>
        <v>-</v>
      </c>
      <c r="L363" s="10" t="str">
        <f>IFERROR(VLOOKUP(B363,'Base Produtos'!C:I,6,FALSE),"-")</f>
        <v>-</v>
      </c>
      <c r="N363" s="63" t="str">
        <f>IFERROR(VLOOKUP(B363,'Base Produtos'!C:J,8,FALSE),"-")</f>
        <v>-</v>
      </c>
      <c r="O363" s="33" t="str">
        <f>IFERROR((VLOOKUP(B363,'Base Produtos'!#REF!,8,FALSE)*H363),"-")</f>
        <v>-</v>
      </c>
      <c r="P363" s="33" t="str">
        <f>IFERROR(IF(VLOOKUP(B363,'Base Produtos'!#REF!,9,FALSE)="SIM",H363,0),"-")</f>
        <v>-</v>
      </c>
    </row>
    <row r="364" spans="1:16" ht="15" customHeight="1" x14ac:dyDescent="0.2">
      <c r="A364" s="11"/>
      <c r="B364" s="76"/>
      <c r="C364" s="73"/>
      <c r="D364" s="5" t="str">
        <f>IFERROR(VLOOKUP(B364,'Base Produtos'!C:I,2,FALSE),"-")</f>
        <v>-</v>
      </c>
      <c r="E364" s="9" t="str">
        <f>IFERROR(VLOOKUP(B364,'Base Produtos'!C:I,5,FALSE),"-")</f>
        <v>-</v>
      </c>
      <c r="F364" s="82" t="str">
        <f>IFERROR(VLOOKUP(B364,'Base Produtos'!C:I,3,FALSE),"-")</f>
        <v>-</v>
      </c>
      <c r="G364" s="6" t="str">
        <f>IFERROR(VLOOKUP(B364,'Base Produtos'!C:I,4,FALSE),"-")</f>
        <v>-</v>
      </c>
      <c r="H364" s="7" t="str">
        <f t="shared" si="15"/>
        <v>-</v>
      </c>
      <c r="I364" s="8" t="str">
        <f t="shared" si="16"/>
        <v>-</v>
      </c>
      <c r="J364" s="38" t="str">
        <f t="shared" si="17"/>
        <v>-</v>
      </c>
      <c r="K364" s="9" t="str">
        <f>IFERROR(VLOOKUP(B364,'Base Produtos'!C:I,7,FALSE),"-")</f>
        <v>-</v>
      </c>
      <c r="L364" s="10" t="str">
        <f>IFERROR(VLOOKUP(B364,'Base Produtos'!C:I,6,FALSE),"-")</f>
        <v>-</v>
      </c>
      <c r="N364" s="63" t="str">
        <f>IFERROR(VLOOKUP(B364,'Base Produtos'!C:J,8,FALSE),"-")</f>
        <v>-</v>
      </c>
      <c r="O364" s="33" t="str">
        <f>IFERROR((VLOOKUP(B364,'Base Produtos'!#REF!,8,FALSE)*H364),"-")</f>
        <v>-</v>
      </c>
      <c r="P364" s="33" t="str">
        <f>IFERROR(IF(VLOOKUP(B364,'Base Produtos'!#REF!,9,FALSE)="SIM",H364,0),"-")</f>
        <v>-</v>
      </c>
    </row>
    <row r="365" spans="1:16" ht="15" customHeight="1" x14ac:dyDescent="0.2">
      <c r="A365" s="11"/>
      <c r="B365" s="76"/>
      <c r="C365" s="73"/>
      <c r="D365" s="5" t="str">
        <f>IFERROR(VLOOKUP(B365,'Base Produtos'!C:I,2,FALSE),"-")</f>
        <v>-</v>
      </c>
      <c r="E365" s="9" t="str">
        <f>IFERROR(VLOOKUP(B365,'Base Produtos'!C:I,5,FALSE),"-")</f>
        <v>-</v>
      </c>
      <c r="F365" s="82" t="str">
        <f>IFERROR(VLOOKUP(B365,'Base Produtos'!C:I,3,FALSE),"-")</f>
        <v>-</v>
      </c>
      <c r="G365" s="6" t="str">
        <f>IFERROR(VLOOKUP(B365,'Base Produtos'!C:I,4,FALSE),"-")</f>
        <v>-</v>
      </c>
      <c r="H365" s="7" t="str">
        <f t="shared" si="15"/>
        <v>-</v>
      </c>
      <c r="I365" s="8" t="str">
        <f t="shared" si="16"/>
        <v>-</v>
      </c>
      <c r="J365" s="38" t="str">
        <f t="shared" si="17"/>
        <v>-</v>
      </c>
      <c r="K365" s="9" t="str">
        <f>IFERROR(VLOOKUP(B365,'Base Produtos'!C:I,7,FALSE),"-")</f>
        <v>-</v>
      </c>
      <c r="L365" s="10" t="str">
        <f>IFERROR(VLOOKUP(B365,'Base Produtos'!C:I,6,FALSE),"-")</f>
        <v>-</v>
      </c>
      <c r="N365" s="63" t="str">
        <f>IFERROR(VLOOKUP(B365,'Base Produtos'!C:J,8,FALSE),"-")</f>
        <v>-</v>
      </c>
      <c r="O365" s="33" t="str">
        <f>IFERROR((VLOOKUP(B365,'Base Produtos'!#REF!,8,FALSE)*H365),"-")</f>
        <v>-</v>
      </c>
      <c r="P365" s="33" t="str">
        <f>IFERROR(IF(VLOOKUP(B365,'Base Produtos'!#REF!,9,FALSE)="SIM",H365,0),"-")</f>
        <v>-</v>
      </c>
    </row>
    <row r="366" spans="1:16" ht="15" customHeight="1" x14ac:dyDescent="0.2">
      <c r="A366" s="11"/>
      <c r="B366" s="76"/>
      <c r="C366" s="73"/>
      <c r="D366" s="5" t="str">
        <f>IFERROR(VLOOKUP(B366,'Base Produtos'!C:I,2,FALSE),"-")</f>
        <v>-</v>
      </c>
      <c r="E366" s="9" t="str">
        <f>IFERROR(VLOOKUP(B366,'Base Produtos'!C:I,5,FALSE),"-")</f>
        <v>-</v>
      </c>
      <c r="F366" s="82" t="str">
        <f>IFERROR(VLOOKUP(B366,'Base Produtos'!C:I,3,FALSE),"-")</f>
        <v>-</v>
      </c>
      <c r="G366" s="6" t="str">
        <f>IFERROR(VLOOKUP(B366,'Base Produtos'!C:I,4,FALSE),"-")</f>
        <v>-</v>
      </c>
      <c r="H366" s="7" t="str">
        <f t="shared" si="15"/>
        <v>-</v>
      </c>
      <c r="I366" s="8" t="str">
        <f t="shared" si="16"/>
        <v>-</v>
      </c>
      <c r="J366" s="38" t="str">
        <f t="shared" si="17"/>
        <v>-</v>
      </c>
      <c r="K366" s="9" t="str">
        <f>IFERROR(VLOOKUP(B366,'Base Produtos'!C:I,7,FALSE),"-")</f>
        <v>-</v>
      </c>
      <c r="L366" s="10" t="str">
        <f>IFERROR(VLOOKUP(B366,'Base Produtos'!C:I,6,FALSE),"-")</f>
        <v>-</v>
      </c>
      <c r="N366" s="63" t="str">
        <f>IFERROR(VLOOKUP(B366,'Base Produtos'!C:J,8,FALSE),"-")</f>
        <v>-</v>
      </c>
      <c r="O366" s="33" t="str">
        <f>IFERROR((VLOOKUP(B366,'Base Produtos'!#REF!,8,FALSE)*H366),"-")</f>
        <v>-</v>
      </c>
      <c r="P366" s="33" t="str">
        <f>IFERROR(IF(VLOOKUP(B366,'Base Produtos'!#REF!,9,FALSE)="SIM",H366,0),"-")</f>
        <v>-</v>
      </c>
    </row>
    <row r="367" spans="1:16" ht="15" customHeight="1" x14ac:dyDescent="0.2">
      <c r="A367" s="11"/>
      <c r="B367" s="76"/>
      <c r="C367" s="73"/>
      <c r="D367" s="5" t="str">
        <f>IFERROR(VLOOKUP(B367,'Base Produtos'!C:I,2,FALSE),"-")</f>
        <v>-</v>
      </c>
      <c r="E367" s="9" t="str">
        <f>IFERROR(VLOOKUP(B367,'Base Produtos'!C:I,5,FALSE),"-")</f>
        <v>-</v>
      </c>
      <c r="F367" s="82" t="str">
        <f>IFERROR(VLOOKUP(B367,'Base Produtos'!C:I,3,FALSE),"-")</f>
        <v>-</v>
      </c>
      <c r="G367" s="6" t="str">
        <f>IFERROR(VLOOKUP(B367,'Base Produtos'!C:I,4,FALSE),"-")</f>
        <v>-</v>
      </c>
      <c r="H367" s="7" t="str">
        <f t="shared" si="15"/>
        <v>-</v>
      </c>
      <c r="I367" s="8" t="str">
        <f t="shared" si="16"/>
        <v>-</v>
      </c>
      <c r="J367" s="38" t="str">
        <f t="shared" si="17"/>
        <v>-</v>
      </c>
      <c r="K367" s="9" t="str">
        <f>IFERROR(VLOOKUP(B367,'Base Produtos'!C:I,7,FALSE),"-")</f>
        <v>-</v>
      </c>
      <c r="L367" s="10" t="str">
        <f>IFERROR(VLOOKUP(B367,'Base Produtos'!C:I,6,FALSE),"-")</f>
        <v>-</v>
      </c>
      <c r="N367" s="63" t="str">
        <f>IFERROR(VLOOKUP(B367,'Base Produtos'!C:J,8,FALSE),"-")</f>
        <v>-</v>
      </c>
      <c r="O367" s="33" t="str">
        <f>IFERROR((VLOOKUP(B367,'Base Produtos'!#REF!,8,FALSE)*H367),"-")</f>
        <v>-</v>
      </c>
      <c r="P367" s="33" t="str">
        <f>IFERROR(IF(VLOOKUP(B367,'Base Produtos'!#REF!,9,FALSE)="SIM",H367,0),"-")</f>
        <v>-</v>
      </c>
    </row>
    <row r="368" spans="1:16" ht="15" customHeight="1" x14ac:dyDescent="0.2">
      <c r="A368" s="11"/>
      <c r="B368" s="76"/>
      <c r="C368" s="73"/>
      <c r="D368" s="5" t="str">
        <f>IFERROR(VLOOKUP(B368,'Base Produtos'!C:I,2,FALSE),"-")</f>
        <v>-</v>
      </c>
      <c r="E368" s="9" t="str">
        <f>IFERROR(VLOOKUP(B368,'Base Produtos'!C:I,5,FALSE),"-")</f>
        <v>-</v>
      </c>
      <c r="F368" s="82" t="str">
        <f>IFERROR(VLOOKUP(B368,'Base Produtos'!C:I,3,FALSE),"-")</f>
        <v>-</v>
      </c>
      <c r="G368" s="6" t="str">
        <f>IFERROR(VLOOKUP(B368,'Base Produtos'!C:I,4,FALSE),"-")</f>
        <v>-</v>
      </c>
      <c r="H368" s="7" t="str">
        <f t="shared" si="15"/>
        <v>-</v>
      </c>
      <c r="I368" s="8" t="str">
        <f t="shared" si="16"/>
        <v>-</v>
      </c>
      <c r="J368" s="38" t="str">
        <f t="shared" si="17"/>
        <v>-</v>
      </c>
      <c r="K368" s="9" t="str">
        <f>IFERROR(VLOOKUP(B368,'Base Produtos'!C:I,7,FALSE),"-")</f>
        <v>-</v>
      </c>
      <c r="L368" s="10" t="str">
        <f>IFERROR(VLOOKUP(B368,'Base Produtos'!C:I,6,FALSE),"-")</f>
        <v>-</v>
      </c>
      <c r="N368" s="63" t="str">
        <f>IFERROR(VLOOKUP(B368,'Base Produtos'!C:J,8,FALSE),"-")</f>
        <v>-</v>
      </c>
      <c r="O368" s="33" t="str">
        <f>IFERROR((VLOOKUP(B368,'Base Produtos'!#REF!,8,FALSE)*H368),"-")</f>
        <v>-</v>
      </c>
      <c r="P368" s="33" t="str">
        <f>IFERROR(IF(VLOOKUP(B368,'Base Produtos'!#REF!,9,FALSE)="SIM",H368,0),"-")</f>
        <v>-</v>
      </c>
    </row>
    <row r="369" spans="1:16" ht="15" customHeight="1" x14ac:dyDescent="0.2">
      <c r="A369" s="11"/>
      <c r="B369" s="76"/>
      <c r="C369" s="73"/>
      <c r="D369" s="5" t="str">
        <f>IFERROR(VLOOKUP(B369,'Base Produtos'!C:I,2,FALSE),"-")</f>
        <v>-</v>
      </c>
      <c r="E369" s="9" t="str">
        <f>IFERROR(VLOOKUP(B369,'Base Produtos'!C:I,5,FALSE),"-")</f>
        <v>-</v>
      </c>
      <c r="F369" s="82" t="str">
        <f>IFERROR(VLOOKUP(B369,'Base Produtos'!C:I,3,FALSE),"-")</f>
        <v>-</v>
      </c>
      <c r="G369" s="6" t="str">
        <f>IFERROR(VLOOKUP(B369,'Base Produtos'!C:I,4,FALSE),"-")</f>
        <v>-</v>
      </c>
      <c r="H369" s="7" t="str">
        <f t="shared" si="15"/>
        <v>-</v>
      </c>
      <c r="I369" s="8" t="str">
        <f t="shared" si="16"/>
        <v>-</v>
      </c>
      <c r="J369" s="38" t="str">
        <f t="shared" si="17"/>
        <v>-</v>
      </c>
      <c r="K369" s="9" t="str">
        <f>IFERROR(VLOOKUP(B369,'Base Produtos'!C:I,7,FALSE),"-")</f>
        <v>-</v>
      </c>
      <c r="L369" s="10" t="str">
        <f>IFERROR(VLOOKUP(B369,'Base Produtos'!C:I,6,FALSE),"-")</f>
        <v>-</v>
      </c>
      <c r="N369" s="63" t="str">
        <f>IFERROR(VLOOKUP(B369,'Base Produtos'!C:J,8,FALSE),"-")</f>
        <v>-</v>
      </c>
      <c r="O369" s="33" t="str">
        <f>IFERROR((VLOOKUP(B369,'Base Produtos'!#REF!,8,FALSE)*H369),"-")</f>
        <v>-</v>
      </c>
      <c r="P369" s="33" t="str">
        <f>IFERROR(IF(VLOOKUP(B369,'Base Produtos'!#REF!,9,FALSE)="SIM",H369,0),"-")</f>
        <v>-</v>
      </c>
    </row>
    <row r="370" spans="1:16" ht="15" customHeight="1" x14ac:dyDescent="0.2">
      <c r="A370" s="11"/>
      <c r="B370" s="76"/>
      <c r="C370" s="73"/>
      <c r="D370" s="5" t="str">
        <f>IFERROR(VLOOKUP(B370,'Base Produtos'!C:I,2,FALSE),"-")</f>
        <v>-</v>
      </c>
      <c r="E370" s="9" t="str">
        <f>IFERROR(VLOOKUP(B370,'Base Produtos'!C:I,5,FALSE),"-")</f>
        <v>-</v>
      </c>
      <c r="F370" s="82" t="str">
        <f>IFERROR(VLOOKUP(B370,'Base Produtos'!C:I,3,FALSE),"-")</f>
        <v>-</v>
      </c>
      <c r="G370" s="6" t="str">
        <f>IFERROR(VLOOKUP(B370,'Base Produtos'!C:I,4,FALSE),"-")</f>
        <v>-</v>
      </c>
      <c r="H370" s="7" t="str">
        <f t="shared" si="15"/>
        <v>-</v>
      </c>
      <c r="I370" s="8" t="str">
        <f t="shared" si="16"/>
        <v>-</v>
      </c>
      <c r="J370" s="38" t="str">
        <f t="shared" si="17"/>
        <v>-</v>
      </c>
      <c r="K370" s="9" t="str">
        <f>IFERROR(VLOOKUP(B370,'Base Produtos'!C:I,7,FALSE),"-")</f>
        <v>-</v>
      </c>
      <c r="L370" s="10" t="str">
        <f>IFERROR(VLOOKUP(B370,'Base Produtos'!C:I,6,FALSE),"-")</f>
        <v>-</v>
      </c>
      <c r="N370" s="63" t="str">
        <f>IFERROR(VLOOKUP(B370,'Base Produtos'!C:J,8,FALSE),"-")</f>
        <v>-</v>
      </c>
      <c r="O370" s="33" t="str">
        <f>IFERROR((VLOOKUP(B370,'Base Produtos'!#REF!,8,FALSE)*H370),"-")</f>
        <v>-</v>
      </c>
      <c r="P370" s="33" t="str">
        <f>IFERROR(IF(VLOOKUP(B370,'Base Produtos'!#REF!,9,FALSE)="SIM",H370,0),"-")</f>
        <v>-</v>
      </c>
    </row>
    <row r="371" spans="1:16" ht="15" customHeight="1" x14ac:dyDescent="0.2">
      <c r="A371" s="11"/>
      <c r="B371" s="76"/>
      <c r="C371" s="73"/>
      <c r="D371" s="5" t="str">
        <f>IFERROR(VLOOKUP(B371,'Base Produtos'!C:I,2,FALSE),"-")</f>
        <v>-</v>
      </c>
      <c r="E371" s="9" t="str">
        <f>IFERROR(VLOOKUP(B371,'Base Produtos'!C:I,5,FALSE),"-")</f>
        <v>-</v>
      </c>
      <c r="F371" s="82" t="str">
        <f>IFERROR(VLOOKUP(B371,'Base Produtos'!C:I,3,FALSE),"-")</f>
        <v>-</v>
      </c>
      <c r="G371" s="6" t="str">
        <f>IFERROR(VLOOKUP(B371,'Base Produtos'!C:I,4,FALSE),"-")</f>
        <v>-</v>
      </c>
      <c r="H371" s="7" t="str">
        <f t="shared" si="15"/>
        <v>-</v>
      </c>
      <c r="I371" s="8" t="str">
        <f t="shared" si="16"/>
        <v>-</v>
      </c>
      <c r="J371" s="38" t="str">
        <f t="shared" si="17"/>
        <v>-</v>
      </c>
      <c r="K371" s="9" t="str">
        <f>IFERROR(VLOOKUP(B371,'Base Produtos'!C:I,7,FALSE),"-")</f>
        <v>-</v>
      </c>
      <c r="L371" s="10" t="str">
        <f>IFERROR(VLOOKUP(B371,'Base Produtos'!C:I,6,FALSE),"-")</f>
        <v>-</v>
      </c>
      <c r="N371" s="63" t="str">
        <f>IFERROR(VLOOKUP(B371,'Base Produtos'!C:J,8,FALSE),"-")</f>
        <v>-</v>
      </c>
      <c r="O371" s="33" t="str">
        <f>IFERROR((VLOOKUP(B371,'Base Produtos'!#REF!,8,FALSE)*H371),"-")</f>
        <v>-</v>
      </c>
      <c r="P371" s="33" t="str">
        <f>IFERROR(IF(VLOOKUP(B371,'Base Produtos'!#REF!,9,FALSE)="SIM",H371,0),"-")</f>
        <v>-</v>
      </c>
    </row>
    <row r="372" spans="1:16" ht="15" customHeight="1" x14ac:dyDescent="0.2">
      <c r="A372" s="11"/>
      <c r="B372" s="76"/>
      <c r="C372" s="73"/>
      <c r="D372" s="5" t="str">
        <f>IFERROR(VLOOKUP(B372,'Base Produtos'!C:I,2,FALSE),"-")</f>
        <v>-</v>
      </c>
      <c r="E372" s="9" t="str">
        <f>IFERROR(VLOOKUP(B372,'Base Produtos'!C:I,5,FALSE),"-")</f>
        <v>-</v>
      </c>
      <c r="F372" s="82" t="str">
        <f>IFERROR(VLOOKUP(B372,'Base Produtos'!C:I,3,FALSE),"-")</f>
        <v>-</v>
      </c>
      <c r="G372" s="6" t="str">
        <f>IFERROR(VLOOKUP(B372,'Base Produtos'!C:I,4,FALSE),"-")</f>
        <v>-</v>
      </c>
      <c r="H372" s="7" t="str">
        <f t="shared" si="15"/>
        <v>-</v>
      </c>
      <c r="I372" s="8" t="str">
        <f t="shared" si="16"/>
        <v>-</v>
      </c>
      <c r="J372" s="38" t="str">
        <f t="shared" si="17"/>
        <v>-</v>
      </c>
      <c r="K372" s="9" t="str">
        <f>IFERROR(VLOOKUP(B372,'Base Produtos'!C:I,7,FALSE),"-")</f>
        <v>-</v>
      </c>
      <c r="L372" s="10" t="str">
        <f>IFERROR(VLOOKUP(B372,'Base Produtos'!C:I,6,FALSE),"-")</f>
        <v>-</v>
      </c>
      <c r="N372" s="63" t="str">
        <f>IFERROR(VLOOKUP(B372,'Base Produtos'!C:J,8,FALSE),"-")</f>
        <v>-</v>
      </c>
      <c r="O372" s="33" t="str">
        <f>IFERROR((VLOOKUP(B372,'Base Produtos'!#REF!,8,FALSE)*H372),"-")</f>
        <v>-</v>
      </c>
      <c r="P372" s="33" t="str">
        <f>IFERROR(IF(VLOOKUP(B372,'Base Produtos'!#REF!,9,FALSE)="SIM",H372,0),"-")</f>
        <v>-</v>
      </c>
    </row>
    <row r="373" spans="1:16" ht="15" customHeight="1" x14ac:dyDescent="0.2">
      <c r="A373" s="11"/>
      <c r="B373" s="76"/>
      <c r="C373" s="73"/>
      <c r="D373" s="5" t="str">
        <f>IFERROR(VLOOKUP(B373,'Base Produtos'!C:I,2,FALSE),"-")</f>
        <v>-</v>
      </c>
      <c r="E373" s="9" t="str">
        <f>IFERROR(VLOOKUP(B373,'Base Produtos'!C:I,5,FALSE),"-")</f>
        <v>-</v>
      </c>
      <c r="F373" s="82" t="str">
        <f>IFERROR(VLOOKUP(B373,'Base Produtos'!C:I,3,FALSE),"-")</f>
        <v>-</v>
      </c>
      <c r="G373" s="6" t="str">
        <f>IFERROR(VLOOKUP(B373,'Base Produtos'!C:I,4,FALSE),"-")</f>
        <v>-</v>
      </c>
      <c r="H373" s="7" t="str">
        <f t="shared" si="15"/>
        <v>-</v>
      </c>
      <c r="I373" s="8" t="str">
        <f t="shared" si="16"/>
        <v>-</v>
      </c>
      <c r="J373" s="38" t="str">
        <f t="shared" si="17"/>
        <v>-</v>
      </c>
      <c r="K373" s="9" t="str">
        <f>IFERROR(VLOOKUP(B373,'Base Produtos'!C:I,7,FALSE),"-")</f>
        <v>-</v>
      </c>
      <c r="L373" s="10" t="str">
        <f>IFERROR(VLOOKUP(B373,'Base Produtos'!C:I,6,FALSE),"-")</f>
        <v>-</v>
      </c>
      <c r="N373" s="63" t="str">
        <f>IFERROR(VLOOKUP(B373,'Base Produtos'!C:J,8,FALSE),"-")</f>
        <v>-</v>
      </c>
      <c r="O373" s="33" t="str">
        <f>IFERROR((VLOOKUP(B373,'Base Produtos'!#REF!,8,FALSE)*H373),"-")</f>
        <v>-</v>
      </c>
      <c r="P373" s="33" t="str">
        <f>IFERROR(IF(VLOOKUP(B373,'Base Produtos'!#REF!,9,FALSE)="SIM",H373,0),"-")</f>
        <v>-</v>
      </c>
    </row>
    <row r="374" spans="1:16" ht="15" customHeight="1" x14ac:dyDescent="0.2">
      <c r="A374" s="11"/>
      <c r="B374" s="76"/>
      <c r="C374" s="73"/>
      <c r="D374" s="5" t="str">
        <f>IFERROR(VLOOKUP(B374,'Base Produtos'!C:I,2,FALSE),"-")</f>
        <v>-</v>
      </c>
      <c r="E374" s="9" t="str">
        <f>IFERROR(VLOOKUP(B374,'Base Produtos'!C:I,5,FALSE),"-")</f>
        <v>-</v>
      </c>
      <c r="F374" s="82" t="str">
        <f>IFERROR(VLOOKUP(B374,'Base Produtos'!C:I,3,FALSE),"-")</f>
        <v>-</v>
      </c>
      <c r="G374" s="6" t="str">
        <f>IFERROR(VLOOKUP(B374,'Base Produtos'!C:I,4,FALSE),"-")</f>
        <v>-</v>
      </c>
      <c r="H374" s="7" t="str">
        <f t="shared" si="15"/>
        <v>-</v>
      </c>
      <c r="I374" s="8" t="str">
        <f t="shared" si="16"/>
        <v>-</v>
      </c>
      <c r="J374" s="38" t="str">
        <f t="shared" si="17"/>
        <v>-</v>
      </c>
      <c r="K374" s="9" t="str">
        <f>IFERROR(VLOOKUP(B374,'Base Produtos'!C:I,7,FALSE),"-")</f>
        <v>-</v>
      </c>
      <c r="L374" s="10" t="str">
        <f>IFERROR(VLOOKUP(B374,'Base Produtos'!C:I,6,FALSE),"-")</f>
        <v>-</v>
      </c>
      <c r="N374" s="63" t="str">
        <f>IFERROR(VLOOKUP(B374,'Base Produtos'!C:J,8,FALSE),"-")</f>
        <v>-</v>
      </c>
      <c r="O374" s="33" t="str">
        <f>IFERROR((VLOOKUP(B374,'Base Produtos'!#REF!,8,FALSE)*H374),"-")</f>
        <v>-</v>
      </c>
      <c r="P374" s="33" t="str">
        <f>IFERROR(IF(VLOOKUP(B374,'Base Produtos'!#REF!,9,FALSE)="SIM",H374,0),"-")</f>
        <v>-</v>
      </c>
    </row>
    <row r="375" spans="1:16" ht="15" customHeight="1" x14ac:dyDescent="0.2">
      <c r="A375" s="11"/>
      <c r="B375" s="76"/>
      <c r="C375" s="73"/>
      <c r="D375" s="5" t="str">
        <f>IFERROR(VLOOKUP(B375,'Base Produtos'!C:I,2,FALSE),"-")</f>
        <v>-</v>
      </c>
      <c r="E375" s="9" t="str">
        <f>IFERROR(VLOOKUP(B375,'Base Produtos'!C:I,5,FALSE),"-")</f>
        <v>-</v>
      </c>
      <c r="F375" s="82" t="str">
        <f>IFERROR(VLOOKUP(B375,'Base Produtos'!C:I,3,FALSE),"-")</f>
        <v>-</v>
      </c>
      <c r="G375" s="6" t="str">
        <f>IFERROR(VLOOKUP(B375,'Base Produtos'!C:I,4,FALSE),"-")</f>
        <v>-</v>
      </c>
      <c r="H375" s="7" t="str">
        <f t="shared" si="15"/>
        <v>-</v>
      </c>
      <c r="I375" s="8" t="str">
        <f t="shared" si="16"/>
        <v>-</v>
      </c>
      <c r="J375" s="38" t="str">
        <f t="shared" si="17"/>
        <v>-</v>
      </c>
      <c r="K375" s="9" t="str">
        <f>IFERROR(VLOOKUP(B375,'Base Produtos'!C:I,7,FALSE),"-")</f>
        <v>-</v>
      </c>
      <c r="L375" s="10" t="str">
        <f>IFERROR(VLOOKUP(B375,'Base Produtos'!C:I,6,FALSE),"-")</f>
        <v>-</v>
      </c>
      <c r="N375" s="63" t="str">
        <f>IFERROR(VLOOKUP(B375,'Base Produtos'!C:J,8,FALSE),"-")</f>
        <v>-</v>
      </c>
      <c r="O375" s="33" t="str">
        <f>IFERROR((VLOOKUP(B375,'Base Produtos'!#REF!,8,FALSE)*H375),"-")</f>
        <v>-</v>
      </c>
      <c r="P375" s="33" t="str">
        <f>IFERROR(IF(VLOOKUP(B375,'Base Produtos'!#REF!,9,FALSE)="SIM",H375,0),"-")</f>
        <v>-</v>
      </c>
    </row>
    <row r="376" spans="1:16" ht="15" customHeight="1" x14ac:dyDescent="0.2">
      <c r="A376" s="11"/>
      <c r="B376" s="76"/>
      <c r="C376" s="73"/>
      <c r="D376" s="5" t="str">
        <f>IFERROR(VLOOKUP(B376,'Base Produtos'!C:I,2,FALSE),"-")</f>
        <v>-</v>
      </c>
      <c r="E376" s="9" t="str">
        <f>IFERROR(VLOOKUP(B376,'Base Produtos'!C:I,5,FALSE),"-")</f>
        <v>-</v>
      </c>
      <c r="F376" s="82" t="str">
        <f>IFERROR(VLOOKUP(B376,'Base Produtos'!C:I,3,FALSE),"-")</f>
        <v>-</v>
      </c>
      <c r="G376" s="6" t="str">
        <f>IFERROR(VLOOKUP(B376,'Base Produtos'!C:I,4,FALSE),"-")</f>
        <v>-</v>
      </c>
      <c r="H376" s="7" t="str">
        <f t="shared" si="15"/>
        <v>-</v>
      </c>
      <c r="I376" s="8" t="str">
        <f t="shared" si="16"/>
        <v>-</v>
      </c>
      <c r="J376" s="38" t="str">
        <f t="shared" si="17"/>
        <v>-</v>
      </c>
      <c r="K376" s="9" t="str">
        <f>IFERROR(VLOOKUP(B376,'Base Produtos'!C:I,7,FALSE),"-")</f>
        <v>-</v>
      </c>
      <c r="L376" s="10" t="str">
        <f>IFERROR(VLOOKUP(B376,'Base Produtos'!C:I,6,FALSE),"-")</f>
        <v>-</v>
      </c>
      <c r="N376" s="63" t="str">
        <f>IFERROR(VLOOKUP(B376,'Base Produtos'!C:J,8,FALSE),"-")</f>
        <v>-</v>
      </c>
      <c r="O376" s="33" t="str">
        <f>IFERROR((VLOOKUP(B376,'Base Produtos'!#REF!,8,FALSE)*H376),"-")</f>
        <v>-</v>
      </c>
      <c r="P376" s="33" t="str">
        <f>IFERROR(IF(VLOOKUP(B376,'Base Produtos'!#REF!,9,FALSE)="SIM",H376,0),"-")</f>
        <v>-</v>
      </c>
    </row>
    <row r="377" spans="1:16" ht="15" customHeight="1" x14ac:dyDescent="0.2">
      <c r="A377" s="11"/>
      <c r="B377" s="76"/>
      <c r="C377" s="73"/>
      <c r="D377" s="5" t="str">
        <f>IFERROR(VLOOKUP(B377,'Base Produtos'!C:I,2,FALSE),"-")</f>
        <v>-</v>
      </c>
      <c r="E377" s="9" t="str">
        <f>IFERROR(VLOOKUP(B377,'Base Produtos'!C:I,5,FALSE),"-")</f>
        <v>-</v>
      </c>
      <c r="F377" s="82" t="str">
        <f>IFERROR(VLOOKUP(B377,'Base Produtos'!C:I,3,FALSE),"-")</f>
        <v>-</v>
      </c>
      <c r="G377" s="6" t="str">
        <f>IFERROR(VLOOKUP(B377,'Base Produtos'!C:I,4,FALSE),"-")</f>
        <v>-</v>
      </c>
      <c r="H377" s="7" t="str">
        <f t="shared" si="15"/>
        <v>-</v>
      </c>
      <c r="I377" s="8" t="str">
        <f t="shared" si="16"/>
        <v>-</v>
      </c>
      <c r="J377" s="38" t="str">
        <f t="shared" si="17"/>
        <v>-</v>
      </c>
      <c r="K377" s="9" t="str">
        <f>IFERROR(VLOOKUP(B377,'Base Produtos'!C:I,7,FALSE),"-")</f>
        <v>-</v>
      </c>
      <c r="L377" s="10" t="str">
        <f>IFERROR(VLOOKUP(B377,'Base Produtos'!C:I,6,FALSE),"-")</f>
        <v>-</v>
      </c>
      <c r="N377" s="63" t="str">
        <f>IFERROR(VLOOKUP(B377,'Base Produtos'!C:J,8,FALSE),"-")</f>
        <v>-</v>
      </c>
      <c r="O377" s="33" t="str">
        <f>IFERROR((VLOOKUP(B377,'Base Produtos'!#REF!,8,FALSE)*H377),"-")</f>
        <v>-</v>
      </c>
      <c r="P377" s="33" t="str">
        <f>IFERROR(IF(VLOOKUP(B377,'Base Produtos'!#REF!,9,FALSE)="SIM",H377,0),"-")</f>
        <v>-</v>
      </c>
    </row>
    <row r="378" spans="1:16" ht="15" customHeight="1" x14ac:dyDescent="0.2">
      <c r="A378" s="11"/>
      <c r="B378" s="76"/>
      <c r="C378" s="73"/>
      <c r="D378" s="5" t="str">
        <f>IFERROR(VLOOKUP(B378,'Base Produtos'!C:I,2,FALSE),"-")</f>
        <v>-</v>
      </c>
      <c r="E378" s="9" t="str">
        <f>IFERROR(VLOOKUP(B378,'Base Produtos'!C:I,5,FALSE),"-")</f>
        <v>-</v>
      </c>
      <c r="F378" s="82" t="str">
        <f>IFERROR(VLOOKUP(B378,'Base Produtos'!C:I,3,FALSE),"-")</f>
        <v>-</v>
      </c>
      <c r="G378" s="6" t="str">
        <f>IFERROR(VLOOKUP(B378,'Base Produtos'!C:I,4,FALSE),"-")</f>
        <v>-</v>
      </c>
      <c r="H378" s="7" t="str">
        <f t="shared" si="15"/>
        <v>-</v>
      </c>
      <c r="I378" s="8" t="str">
        <f t="shared" si="16"/>
        <v>-</v>
      </c>
      <c r="J378" s="38" t="str">
        <f t="shared" si="17"/>
        <v>-</v>
      </c>
      <c r="K378" s="9" t="str">
        <f>IFERROR(VLOOKUP(B378,'Base Produtos'!C:I,7,FALSE),"-")</f>
        <v>-</v>
      </c>
      <c r="L378" s="10" t="str">
        <f>IFERROR(VLOOKUP(B378,'Base Produtos'!C:I,6,FALSE),"-")</f>
        <v>-</v>
      </c>
      <c r="N378" s="63" t="str">
        <f>IFERROR(VLOOKUP(B378,'Base Produtos'!C:J,8,FALSE),"-")</f>
        <v>-</v>
      </c>
      <c r="O378" s="33" t="str">
        <f>IFERROR((VLOOKUP(B378,'Base Produtos'!#REF!,8,FALSE)*H378),"-")</f>
        <v>-</v>
      </c>
      <c r="P378" s="33" t="str">
        <f>IFERROR(IF(VLOOKUP(B378,'Base Produtos'!#REF!,9,FALSE)="SIM",H378,0),"-")</f>
        <v>-</v>
      </c>
    </row>
    <row r="379" spans="1:16" ht="15" customHeight="1" x14ac:dyDescent="0.2">
      <c r="A379" s="11"/>
      <c r="B379" s="76"/>
      <c r="C379" s="73"/>
      <c r="D379" s="5" t="str">
        <f>IFERROR(VLOOKUP(B379,'Base Produtos'!C:I,2,FALSE),"-")</f>
        <v>-</v>
      </c>
      <c r="E379" s="9" t="str">
        <f>IFERROR(VLOOKUP(B379,'Base Produtos'!C:I,5,FALSE),"-")</f>
        <v>-</v>
      </c>
      <c r="F379" s="82" t="str">
        <f>IFERROR(VLOOKUP(B379,'Base Produtos'!C:I,3,FALSE),"-")</f>
        <v>-</v>
      </c>
      <c r="G379" s="6" t="str">
        <f>IFERROR(VLOOKUP(B379,'Base Produtos'!C:I,4,FALSE),"-")</f>
        <v>-</v>
      </c>
      <c r="H379" s="7" t="str">
        <f t="shared" si="15"/>
        <v>-</v>
      </c>
      <c r="I379" s="8" t="str">
        <f t="shared" si="16"/>
        <v>-</v>
      </c>
      <c r="J379" s="38" t="str">
        <f t="shared" si="17"/>
        <v>-</v>
      </c>
      <c r="K379" s="9" t="str">
        <f>IFERROR(VLOOKUP(B379,'Base Produtos'!C:I,7,FALSE),"-")</f>
        <v>-</v>
      </c>
      <c r="L379" s="10" t="str">
        <f>IFERROR(VLOOKUP(B379,'Base Produtos'!C:I,6,FALSE),"-")</f>
        <v>-</v>
      </c>
      <c r="N379" s="63" t="str">
        <f>IFERROR(VLOOKUP(B379,'Base Produtos'!C:J,8,FALSE),"-")</f>
        <v>-</v>
      </c>
      <c r="O379" s="33" t="str">
        <f>IFERROR((VLOOKUP(B379,'Base Produtos'!#REF!,8,FALSE)*H379),"-")</f>
        <v>-</v>
      </c>
      <c r="P379" s="33" t="str">
        <f>IFERROR(IF(VLOOKUP(B379,'Base Produtos'!#REF!,9,FALSE)="SIM",H379,0),"-")</f>
        <v>-</v>
      </c>
    </row>
    <row r="380" spans="1:16" ht="15" customHeight="1" x14ac:dyDescent="0.2">
      <c r="A380" s="11"/>
      <c r="B380" s="76"/>
      <c r="C380" s="73"/>
      <c r="D380" s="5" t="str">
        <f>IFERROR(VLOOKUP(B380,'Base Produtos'!C:I,2,FALSE),"-")</f>
        <v>-</v>
      </c>
      <c r="E380" s="9" t="str">
        <f>IFERROR(VLOOKUP(B380,'Base Produtos'!C:I,5,FALSE),"-")</f>
        <v>-</v>
      </c>
      <c r="F380" s="82" t="str">
        <f>IFERROR(VLOOKUP(B380,'Base Produtos'!C:I,3,FALSE),"-")</f>
        <v>-</v>
      </c>
      <c r="G380" s="6" t="str">
        <f>IFERROR(VLOOKUP(B380,'Base Produtos'!C:I,4,FALSE),"-")</f>
        <v>-</v>
      </c>
      <c r="H380" s="7" t="str">
        <f t="shared" si="15"/>
        <v>-</v>
      </c>
      <c r="I380" s="8" t="str">
        <f t="shared" si="16"/>
        <v>-</v>
      </c>
      <c r="J380" s="38" t="str">
        <f t="shared" si="17"/>
        <v>-</v>
      </c>
      <c r="K380" s="9" t="str">
        <f>IFERROR(VLOOKUP(B380,'Base Produtos'!C:I,7,FALSE),"-")</f>
        <v>-</v>
      </c>
      <c r="L380" s="10" t="str">
        <f>IFERROR(VLOOKUP(B380,'Base Produtos'!C:I,6,FALSE),"-")</f>
        <v>-</v>
      </c>
      <c r="N380" s="63" t="str">
        <f>IFERROR(VLOOKUP(B380,'Base Produtos'!C:J,8,FALSE),"-")</f>
        <v>-</v>
      </c>
      <c r="O380" s="33" t="str">
        <f>IFERROR((VLOOKUP(B380,'Base Produtos'!#REF!,8,FALSE)*H380),"-")</f>
        <v>-</v>
      </c>
      <c r="P380" s="33" t="str">
        <f>IFERROR(IF(VLOOKUP(B380,'Base Produtos'!#REF!,9,FALSE)="SIM",H380,0),"-")</f>
        <v>-</v>
      </c>
    </row>
    <row r="381" spans="1:16" ht="15" customHeight="1" x14ac:dyDescent="0.2">
      <c r="A381" s="11"/>
      <c r="B381" s="76"/>
      <c r="C381" s="73"/>
      <c r="D381" s="5" t="str">
        <f>IFERROR(VLOOKUP(B381,'Base Produtos'!C:I,2,FALSE),"-")</f>
        <v>-</v>
      </c>
      <c r="E381" s="9" t="str">
        <f>IFERROR(VLOOKUP(B381,'Base Produtos'!C:I,5,FALSE),"-")</f>
        <v>-</v>
      </c>
      <c r="F381" s="82" t="str">
        <f>IFERROR(VLOOKUP(B381,'Base Produtos'!C:I,3,FALSE),"-")</f>
        <v>-</v>
      </c>
      <c r="G381" s="6" t="str">
        <f>IFERROR(VLOOKUP(B381,'Base Produtos'!C:I,4,FALSE),"-")</f>
        <v>-</v>
      </c>
      <c r="H381" s="7" t="str">
        <f t="shared" si="15"/>
        <v>-</v>
      </c>
      <c r="I381" s="8" t="str">
        <f t="shared" si="16"/>
        <v>-</v>
      </c>
      <c r="J381" s="38" t="str">
        <f t="shared" si="17"/>
        <v>-</v>
      </c>
      <c r="K381" s="9" t="str">
        <f>IFERROR(VLOOKUP(B381,'Base Produtos'!C:I,7,FALSE),"-")</f>
        <v>-</v>
      </c>
      <c r="L381" s="10" t="str">
        <f>IFERROR(VLOOKUP(B381,'Base Produtos'!C:I,6,FALSE),"-")</f>
        <v>-</v>
      </c>
      <c r="N381" s="63" t="str">
        <f>IFERROR(VLOOKUP(B381,'Base Produtos'!C:J,8,FALSE),"-")</f>
        <v>-</v>
      </c>
      <c r="O381" s="33" t="str">
        <f>IFERROR((VLOOKUP(B381,'Base Produtos'!#REF!,8,FALSE)*H381),"-")</f>
        <v>-</v>
      </c>
      <c r="P381" s="33" t="str">
        <f>IFERROR(IF(VLOOKUP(B381,'Base Produtos'!#REF!,9,FALSE)="SIM",H381,0),"-")</f>
        <v>-</v>
      </c>
    </row>
    <row r="382" spans="1:16" ht="15" customHeight="1" x14ac:dyDescent="0.2">
      <c r="A382" s="11"/>
      <c r="B382" s="76"/>
      <c r="C382" s="73"/>
      <c r="D382" s="5" t="str">
        <f>IFERROR(VLOOKUP(B382,'Base Produtos'!C:I,2,FALSE),"-")</f>
        <v>-</v>
      </c>
      <c r="E382" s="9" t="str">
        <f>IFERROR(VLOOKUP(B382,'Base Produtos'!C:I,5,FALSE),"-")</f>
        <v>-</v>
      </c>
      <c r="F382" s="82" t="str">
        <f>IFERROR(VLOOKUP(B382,'Base Produtos'!C:I,3,FALSE),"-")</f>
        <v>-</v>
      </c>
      <c r="G382" s="6" t="str">
        <f>IFERROR(VLOOKUP(B382,'Base Produtos'!C:I,4,FALSE),"-")</f>
        <v>-</v>
      </c>
      <c r="H382" s="7" t="str">
        <f t="shared" si="15"/>
        <v>-</v>
      </c>
      <c r="I382" s="8" t="str">
        <f t="shared" si="16"/>
        <v>-</v>
      </c>
      <c r="J382" s="38" t="str">
        <f t="shared" si="17"/>
        <v>-</v>
      </c>
      <c r="K382" s="9" t="str">
        <f>IFERROR(VLOOKUP(B382,'Base Produtos'!C:I,7,FALSE),"-")</f>
        <v>-</v>
      </c>
      <c r="L382" s="10" t="str">
        <f>IFERROR(VLOOKUP(B382,'Base Produtos'!C:I,6,FALSE),"-")</f>
        <v>-</v>
      </c>
      <c r="N382" s="63" t="str">
        <f>IFERROR(VLOOKUP(B382,'Base Produtos'!C:J,8,FALSE),"-")</f>
        <v>-</v>
      </c>
      <c r="O382" s="33" t="str">
        <f>IFERROR((VLOOKUP(B382,'Base Produtos'!#REF!,8,FALSE)*H382),"-")</f>
        <v>-</v>
      </c>
      <c r="P382" s="33" t="str">
        <f>IFERROR(IF(VLOOKUP(B382,'Base Produtos'!#REF!,9,FALSE)="SIM",H382,0),"-")</f>
        <v>-</v>
      </c>
    </row>
    <row r="383" spans="1:16" ht="15" customHeight="1" x14ac:dyDescent="0.2">
      <c r="A383" s="11"/>
      <c r="B383" s="76"/>
      <c r="C383" s="73"/>
      <c r="D383" s="5" t="str">
        <f>IFERROR(VLOOKUP(B383,'Base Produtos'!C:I,2,FALSE),"-")</f>
        <v>-</v>
      </c>
      <c r="E383" s="9" t="str">
        <f>IFERROR(VLOOKUP(B383,'Base Produtos'!C:I,5,FALSE),"-")</f>
        <v>-</v>
      </c>
      <c r="F383" s="82" t="str">
        <f>IFERROR(VLOOKUP(B383,'Base Produtos'!C:I,3,FALSE),"-")</f>
        <v>-</v>
      </c>
      <c r="G383" s="6" t="str">
        <f>IFERROR(VLOOKUP(B383,'Base Produtos'!C:I,4,FALSE),"-")</f>
        <v>-</v>
      </c>
      <c r="H383" s="7" t="str">
        <f t="shared" si="15"/>
        <v>-</v>
      </c>
      <c r="I383" s="8" t="str">
        <f t="shared" si="16"/>
        <v>-</v>
      </c>
      <c r="J383" s="38" t="str">
        <f t="shared" si="17"/>
        <v>-</v>
      </c>
      <c r="K383" s="9" t="str">
        <f>IFERROR(VLOOKUP(B383,'Base Produtos'!C:I,7,FALSE),"-")</f>
        <v>-</v>
      </c>
      <c r="L383" s="10" t="str">
        <f>IFERROR(VLOOKUP(B383,'Base Produtos'!C:I,6,FALSE),"-")</f>
        <v>-</v>
      </c>
      <c r="N383" s="63" t="str">
        <f>IFERROR(VLOOKUP(B383,'Base Produtos'!C:J,8,FALSE),"-")</f>
        <v>-</v>
      </c>
      <c r="O383" s="33" t="str">
        <f>IFERROR((VLOOKUP(B383,'Base Produtos'!#REF!,8,FALSE)*H383),"-")</f>
        <v>-</v>
      </c>
      <c r="P383" s="33" t="str">
        <f>IFERROR(IF(VLOOKUP(B383,'Base Produtos'!#REF!,9,FALSE)="SIM",H383,0),"-")</f>
        <v>-</v>
      </c>
    </row>
    <row r="384" spans="1:16" ht="15" customHeight="1" x14ac:dyDescent="0.2">
      <c r="A384" s="11"/>
      <c r="B384" s="76"/>
      <c r="C384" s="73"/>
      <c r="D384" s="5" t="str">
        <f>IFERROR(VLOOKUP(B384,'Base Produtos'!C:I,2,FALSE),"-")</f>
        <v>-</v>
      </c>
      <c r="E384" s="9" t="str">
        <f>IFERROR(VLOOKUP(B384,'Base Produtos'!C:I,5,FALSE),"-")</f>
        <v>-</v>
      </c>
      <c r="F384" s="82" t="str">
        <f>IFERROR(VLOOKUP(B384,'Base Produtos'!C:I,3,FALSE),"-")</f>
        <v>-</v>
      </c>
      <c r="G384" s="6" t="str">
        <f>IFERROR(VLOOKUP(B384,'Base Produtos'!C:I,4,FALSE),"-")</f>
        <v>-</v>
      </c>
      <c r="H384" s="7" t="str">
        <f t="shared" si="15"/>
        <v>-</v>
      </c>
      <c r="I384" s="8" t="str">
        <f t="shared" si="16"/>
        <v>-</v>
      </c>
      <c r="J384" s="38" t="str">
        <f t="shared" si="17"/>
        <v>-</v>
      </c>
      <c r="K384" s="9" t="str">
        <f>IFERROR(VLOOKUP(B384,'Base Produtos'!C:I,7,FALSE),"-")</f>
        <v>-</v>
      </c>
      <c r="L384" s="10" t="str">
        <f>IFERROR(VLOOKUP(B384,'Base Produtos'!C:I,6,FALSE),"-")</f>
        <v>-</v>
      </c>
      <c r="N384" s="63" t="str">
        <f>IFERROR(VLOOKUP(B384,'Base Produtos'!C:J,8,FALSE),"-")</f>
        <v>-</v>
      </c>
      <c r="O384" s="33" t="str">
        <f>IFERROR((VLOOKUP(B384,'Base Produtos'!#REF!,8,FALSE)*H384),"-")</f>
        <v>-</v>
      </c>
      <c r="P384" s="33" t="str">
        <f>IFERROR(IF(VLOOKUP(B384,'Base Produtos'!#REF!,9,FALSE)="SIM",H384,0),"-")</f>
        <v>-</v>
      </c>
    </row>
    <row r="385" spans="1:16" ht="15" customHeight="1" x14ac:dyDescent="0.2">
      <c r="A385" s="11"/>
      <c r="B385" s="76"/>
      <c r="C385" s="73"/>
      <c r="D385" s="5" t="str">
        <f>IFERROR(VLOOKUP(B385,'Base Produtos'!C:I,2,FALSE),"-")</f>
        <v>-</v>
      </c>
      <c r="E385" s="9" t="str">
        <f>IFERROR(VLOOKUP(B385,'Base Produtos'!C:I,5,FALSE),"-")</f>
        <v>-</v>
      </c>
      <c r="F385" s="82" t="str">
        <f>IFERROR(VLOOKUP(B385,'Base Produtos'!C:I,3,FALSE),"-")</f>
        <v>-</v>
      </c>
      <c r="G385" s="6" t="str">
        <f>IFERROR(VLOOKUP(B385,'Base Produtos'!C:I,4,FALSE),"-")</f>
        <v>-</v>
      </c>
      <c r="H385" s="7" t="str">
        <f t="shared" si="15"/>
        <v>-</v>
      </c>
      <c r="I385" s="8" t="str">
        <f t="shared" si="16"/>
        <v>-</v>
      </c>
      <c r="J385" s="38" t="str">
        <f t="shared" si="17"/>
        <v>-</v>
      </c>
      <c r="K385" s="9" t="str">
        <f>IFERROR(VLOOKUP(B385,'Base Produtos'!C:I,7,FALSE),"-")</f>
        <v>-</v>
      </c>
      <c r="L385" s="10" t="str">
        <f>IFERROR(VLOOKUP(B385,'Base Produtos'!C:I,6,FALSE),"-")</f>
        <v>-</v>
      </c>
      <c r="N385" s="63" t="str">
        <f>IFERROR(VLOOKUP(B385,'Base Produtos'!C:J,8,FALSE),"-")</f>
        <v>-</v>
      </c>
      <c r="O385" s="33" t="str">
        <f>IFERROR((VLOOKUP(B385,'Base Produtos'!#REF!,8,FALSE)*H385),"-")</f>
        <v>-</v>
      </c>
      <c r="P385" s="33" t="str">
        <f>IFERROR(IF(VLOOKUP(B385,'Base Produtos'!#REF!,9,FALSE)="SIM",H385,0),"-")</f>
        <v>-</v>
      </c>
    </row>
    <row r="386" spans="1:16" ht="15" customHeight="1" x14ac:dyDescent="0.2">
      <c r="A386" s="11"/>
      <c r="B386" s="76"/>
      <c r="C386" s="73"/>
      <c r="D386" s="5" t="str">
        <f>IFERROR(VLOOKUP(B386,'Base Produtos'!C:I,2,FALSE),"-")</f>
        <v>-</v>
      </c>
      <c r="E386" s="9" t="str">
        <f>IFERROR(VLOOKUP(B386,'Base Produtos'!C:I,5,FALSE),"-")</f>
        <v>-</v>
      </c>
      <c r="F386" s="82" t="str">
        <f>IFERROR(VLOOKUP(B386,'Base Produtos'!C:I,3,FALSE),"-")</f>
        <v>-</v>
      </c>
      <c r="G386" s="6" t="str">
        <f>IFERROR(VLOOKUP(B386,'Base Produtos'!C:I,4,FALSE),"-")</f>
        <v>-</v>
      </c>
      <c r="H386" s="7" t="str">
        <f t="shared" si="15"/>
        <v>-</v>
      </c>
      <c r="I386" s="8" t="str">
        <f t="shared" si="16"/>
        <v>-</v>
      </c>
      <c r="J386" s="38" t="str">
        <f t="shared" si="17"/>
        <v>-</v>
      </c>
      <c r="K386" s="9" t="str">
        <f>IFERROR(VLOOKUP(B386,'Base Produtos'!C:I,7,FALSE),"-")</f>
        <v>-</v>
      </c>
      <c r="L386" s="10" t="str">
        <f>IFERROR(VLOOKUP(B386,'Base Produtos'!C:I,6,FALSE),"-")</f>
        <v>-</v>
      </c>
      <c r="N386" s="63" t="str">
        <f>IFERROR(VLOOKUP(B386,'Base Produtos'!C:J,8,FALSE),"-")</f>
        <v>-</v>
      </c>
      <c r="O386" s="33" t="str">
        <f>IFERROR((VLOOKUP(B386,'Base Produtos'!#REF!,8,FALSE)*H386),"-")</f>
        <v>-</v>
      </c>
      <c r="P386" s="33" t="str">
        <f>IFERROR(IF(VLOOKUP(B386,'Base Produtos'!#REF!,9,FALSE)="SIM",H386,0),"-")</f>
        <v>-</v>
      </c>
    </row>
    <row r="387" spans="1:16" ht="15" customHeight="1" x14ac:dyDescent="0.2">
      <c r="A387" s="11"/>
      <c r="B387" s="76"/>
      <c r="C387" s="73"/>
      <c r="D387" s="5" t="str">
        <f>IFERROR(VLOOKUP(B387,'Base Produtos'!C:I,2,FALSE),"-")</f>
        <v>-</v>
      </c>
      <c r="E387" s="9" t="str">
        <f>IFERROR(VLOOKUP(B387,'Base Produtos'!C:I,5,FALSE),"-")</f>
        <v>-</v>
      </c>
      <c r="F387" s="82" t="str">
        <f>IFERROR(VLOOKUP(B387,'Base Produtos'!C:I,3,FALSE),"-")</f>
        <v>-</v>
      </c>
      <c r="G387" s="6" t="str">
        <f>IFERROR(VLOOKUP(B387,'Base Produtos'!C:I,4,FALSE),"-")</f>
        <v>-</v>
      </c>
      <c r="H387" s="7" t="str">
        <f t="shared" si="15"/>
        <v>-</v>
      </c>
      <c r="I387" s="8" t="str">
        <f t="shared" si="16"/>
        <v>-</v>
      </c>
      <c r="J387" s="38" t="str">
        <f t="shared" si="17"/>
        <v>-</v>
      </c>
      <c r="K387" s="9" t="str">
        <f>IFERROR(VLOOKUP(B387,'Base Produtos'!C:I,7,FALSE),"-")</f>
        <v>-</v>
      </c>
      <c r="L387" s="10" t="str">
        <f>IFERROR(VLOOKUP(B387,'Base Produtos'!C:I,6,FALSE),"-")</f>
        <v>-</v>
      </c>
      <c r="N387" s="63" t="str">
        <f>IFERROR(VLOOKUP(B387,'Base Produtos'!C:J,8,FALSE),"-")</f>
        <v>-</v>
      </c>
      <c r="O387" s="33" t="str">
        <f>IFERROR((VLOOKUP(B387,'Base Produtos'!#REF!,8,FALSE)*H387),"-")</f>
        <v>-</v>
      </c>
      <c r="P387" s="33" t="str">
        <f>IFERROR(IF(VLOOKUP(B387,'Base Produtos'!#REF!,9,FALSE)="SIM",H387,0),"-")</f>
        <v>-</v>
      </c>
    </row>
    <row r="388" spans="1:16" ht="15" customHeight="1" x14ac:dyDescent="0.2">
      <c r="A388" s="11"/>
      <c r="B388" s="76"/>
      <c r="C388" s="73"/>
      <c r="D388" s="5" t="str">
        <f>IFERROR(VLOOKUP(B388,'Base Produtos'!C:I,2,FALSE),"-")</f>
        <v>-</v>
      </c>
      <c r="E388" s="9" t="str">
        <f>IFERROR(VLOOKUP(B388,'Base Produtos'!C:I,5,FALSE),"-")</f>
        <v>-</v>
      </c>
      <c r="F388" s="82" t="str">
        <f>IFERROR(VLOOKUP(B388,'Base Produtos'!C:I,3,FALSE),"-")</f>
        <v>-</v>
      </c>
      <c r="G388" s="6" t="str">
        <f>IFERROR(VLOOKUP(B388,'Base Produtos'!C:I,4,FALSE),"-")</f>
        <v>-</v>
      </c>
      <c r="H388" s="7" t="str">
        <f t="shared" si="15"/>
        <v>-</v>
      </c>
      <c r="I388" s="8" t="str">
        <f t="shared" si="16"/>
        <v>-</v>
      </c>
      <c r="J388" s="38" t="str">
        <f t="shared" si="17"/>
        <v>-</v>
      </c>
      <c r="K388" s="9" t="str">
        <f>IFERROR(VLOOKUP(B388,'Base Produtos'!C:I,7,FALSE),"-")</f>
        <v>-</v>
      </c>
      <c r="L388" s="10" t="str">
        <f>IFERROR(VLOOKUP(B388,'Base Produtos'!C:I,6,FALSE),"-")</f>
        <v>-</v>
      </c>
      <c r="N388" s="63" t="str">
        <f>IFERROR(VLOOKUP(B388,'Base Produtos'!C:J,8,FALSE),"-")</f>
        <v>-</v>
      </c>
      <c r="O388" s="33" t="str">
        <f>IFERROR((VLOOKUP(B388,'Base Produtos'!#REF!,8,FALSE)*H388),"-")</f>
        <v>-</v>
      </c>
      <c r="P388" s="33" t="str">
        <f>IFERROR(IF(VLOOKUP(B388,'Base Produtos'!#REF!,9,FALSE)="SIM",H388,0),"-")</f>
        <v>-</v>
      </c>
    </row>
    <row r="389" spans="1:16" ht="15" customHeight="1" x14ac:dyDescent="0.2">
      <c r="A389" s="11"/>
      <c r="B389" s="76"/>
      <c r="C389" s="73"/>
      <c r="D389" s="5" t="str">
        <f>IFERROR(VLOOKUP(B389,'Base Produtos'!C:I,2,FALSE),"-")</f>
        <v>-</v>
      </c>
      <c r="E389" s="9" t="str">
        <f>IFERROR(VLOOKUP(B389,'Base Produtos'!C:I,5,FALSE),"-")</f>
        <v>-</v>
      </c>
      <c r="F389" s="82" t="str">
        <f>IFERROR(VLOOKUP(B389,'Base Produtos'!C:I,3,FALSE),"-")</f>
        <v>-</v>
      </c>
      <c r="G389" s="6" t="str">
        <f>IFERROR(VLOOKUP(B389,'Base Produtos'!C:I,4,FALSE),"-")</f>
        <v>-</v>
      </c>
      <c r="H389" s="7" t="str">
        <f t="shared" si="15"/>
        <v>-</v>
      </c>
      <c r="I389" s="8" t="str">
        <f t="shared" si="16"/>
        <v>-</v>
      </c>
      <c r="J389" s="38" t="str">
        <f t="shared" si="17"/>
        <v>-</v>
      </c>
      <c r="K389" s="9" t="str">
        <f>IFERROR(VLOOKUP(B389,'Base Produtos'!C:I,7,FALSE),"-")</f>
        <v>-</v>
      </c>
      <c r="L389" s="10" t="str">
        <f>IFERROR(VLOOKUP(B389,'Base Produtos'!C:I,6,FALSE),"-")</f>
        <v>-</v>
      </c>
      <c r="N389" s="63" t="str">
        <f>IFERROR(VLOOKUP(B389,'Base Produtos'!C:J,8,FALSE),"-")</f>
        <v>-</v>
      </c>
      <c r="O389" s="33" t="str">
        <f>IFERROR((VLOOKUP(B389,'Base Produtos'!#REF!,8,FALSE)*H389),"-")</f>
        <v>-</v>
      </c>
      <c r="P389" s="33" t="str">
        <f>IFERROR(IF(VLOOKUP(B389,'Base Produtos'!#REF!,9,FALSE)="SIM",H389,0),"-")</f>
        <v>-</v>
      </c>
    </row>
    <row r="390" spans="1:16" ht="15" customHeight="1" x14ac:dyDescent="0.2">
      <c r="A390" s="11"/>
      <c r="B390" s="76"/>
      <c r="C390" s="73"/>
      <c r="D390" s="5" t="str">
        <f>IFERROR(VLOOKUP(B390,'Base Produtos'!C:I,2,FALSE),"-")</f>
        <v>-</v>
      </c>
      <c r="E390" s="9" t="str">
        <f>IFERROR(VLOOKUP(B390,'Base Produtos'!C:I,5,FALSE),"-")</f>
        <v>-</v>
      </c>
      <c r="F390" s="82" t="str">
        <f>IFERROR(VLOOKUP(B390,'Base Produtos'!C:I,3,FALSE),"-")</f>
        <v>-</v>
      </c>
      <c r="G390" s="6" t="str">
        <f>IFERROR(VLOOKUP(B390,'Base Produtos'!C:I,4,FALSE),"-")</f>
        <v>-</v>
      </c>
      <c r="H390" s="7" t="str">
        <f t="shared" si="15"/>
        <v>-</v>
      </c>
      <c r="I390" s="8" t="str">
        <f t="shared" si="16"/>
        <v>-</v>
      </c>
      <c r="J390" s="38" t="str">
        <f t="shared" si="17"/>
        <v>-</v>
      </c>
      <c r="K390" s="9" t="str">
        <f>IFERROR(VLOOKUP(B390,'Base Produtos'!C:I,7,FALSE),"-")</f>
        <v>-</v>
      </c>
      <c r="L390" s="10" t="str">
        <f>IFERROR(VLOOKUP(B390,'Base Produtos'!C:I,6,FALSE),"-")</f>
        <v>-</v>
      </c>
      <c r="N390" s="63" t="str">
        <f>IFERROR(VLOOKUP(B390,'Base Produtos'!C:J,8,FALSE),"-")</f>
        <v>-</v>
      </c>
      <c r="O390" s="33" t="str">
        <f>IFERROR((VLOOKUP(B390,'Base Produtos'!#REF!,8,FALSE)*H390),"-")</f>
        <v>-</v>
      </c>
      <c r="P390" s="33" t="str">
        <f>IFERROR(IF(VLOOKUP(B390,'Base Produtos'!#REF!,9,FALSE)="SIM",H390,0),"-")</f>
        <v>-</v>
      </c>
    </row>
    <row r="391" spans="1:16" ht="15" customHeight="1" x14ac:dyDescent="0.2">
      <c r="A391" s="11"/>
      <c r="B391" s="76"/>
      <c r="C391" s="73"/>
      <c r="D391" s="5" t="str">
        <f>IFERROR(VLOOKUP(B391,'Base Produtos'!C:I,2,FALSE),"-")</f>
        <v>-</v>
      </c>
      <c r="E391" s="9" t="str">
        <f>IFERROR(VLOOKUP(B391,'Base Produtos'!C:I,5,FALSE),"-")</f>
        <v>-</v>
      </c>
      <c r="F391" s="82" t="str">
        <f>IFERROR(VLOOKUP(B391,'Base Produtos'!C:I,3,FALSE),"-")</f>
        <v>-</v>
      </c>
      <c r="G391" s="6" t="str">
        <f>IFERROR(VLOOKUP(B391,'Base Produtos'!C:I,4,FALSE),"-")</f>
        <v>-</v>
      </c>
      <c r="H391" s="7" t="str">
        <f t="shared" si="15"/>
        <v>-</v>
      </c>
      <c r="I391" s="8" t="str">
        <f t="shared" si="16"/>
        <v>-</v>
      </c>
      <c r="J391" s="38" t="str">
        <f t="shared" si="17"/>
        <v>-</v>
      </c>
      <c r="K391" s="9" t="str">
        <f>IFERROR(VLOOKUP(B391,'Base Produtos'!C:I,7,FALSE),"-")</f>
        <v>-</v>
      </c>
      <c r="L391" s="10" t="str">
        <f>IFERROR(VLOOKUP(B391,'Base Produtos'!C:I,6,FALSE),"-")</f>
        <v>-</v>
      </c>
      <c r="N391" s="63" t="str">
        <f>IFERROR(VLOOKUP(B391,'Base Produtos'!C:J,8,FALSE),"-")</f>
        <v>-</v>
      </c>
      <c r="O391" s="33" t="str">
        <f>IFERROR((VLOOKUP(B391,'Base Produtos'!#REF!,8,FALSE)*H391),"-")</f>
        <v>-</v>
      </c>
      <c r="P391" s="33" t="str">
        <f>IFERROR(IF(VLOOKUP(B391,'Base Produtos'!#REF!,9,FALSE)="SIM",H391,0),"-")</f>
        <v>-</v>
      </c>
    </row>
    <row r="392" spans="1:16" ht="15" customHeight="1" x14ac:dyDescent="0.2">
      <c r="A392" s="11"/>
      <c r="B392" s="76"/>
      <c r="C392" s="73"/>
      <c r="D392" s="5" t="str">
        <f>IFERROR(VLOOKUP(B392,'Base Produtos'!C:I,2,FALSE),"-")</f>
        <v>-</v>
      </c>
      <c r="E392" s="9" t="str">
        <f>IFERROR(VLOOKUP(B392,'Base Produtos'!C:I,5,FALSE),"-")</f>
        <v>-</v>
      </c>
      <c r="F392" s="82" t="str">
        <f>IFERROR(VLOOKUP(B392,'Base Produtos'!C:I,3,FALSE),"-")</f>
        <v>-</v>
      </c>
      <c r="G392" s="6" t="str">
        <f>IFERROR(VLOOKUP(B392,'Base Produtos'!C:I,4,FALSE),"-")</f>
        <v>-</v>
      </c>
      <c r="H392" s="7" t="str">
        <f t="shared" si="15"/>
        <v>-</v>
      </c>
      <c r="I392" s="8" t="str">
        <f t="shared" si="16"/>
        <v>-</v>
      </c>
      <c r="J392" s="38" t="str">
        <f t="shared" si="17"/>
        <v>-</v>
      </c>
      <c r="K392" s="9" t="str">
        <f>IFERROR(VLOOKUP(B392,'Base Produtos'!C:I,7,FALSE),"-")</f>
        <v>-</v>
      </c>
      <c r="L392" s="10" t="str">
        <f>IFERROR(VLOOKUP(B392,'Base Produtos'!C:I,6,FALSE),"-")</f>
        <v>-</v>
      </c>
      <c r="N392" s="63" t="str">
        <f>IFERROR(VLOOKUP(B392,'Base Produtos'!C:J,8,FALSE),"-")</f>
        <v>-</v>
      </c>
      <c r="O392" s="33" t="str">
        <f>IFERROR((VLOOKUP(B392,'Base Produtos'!#REF!,8,FALSE)*H392),"-")</f>
        <v>-</v>
      </c>
      <c r="P392" s="33" t="str">
        <f>IFERROR(IF(VLOOKUP(B392,'Base Produtos'!#REF!,9,FALSE)="SIM",H392,0),"-")</f>
        <v>-</v>
      </c>
    </row>
    <row r="393" spans="1:16" ht="15" customHeight="1" x14ac:dyDescent="0.2">
      <c r="A393" s="11"/>
      <c r="B393" s="76"/>
      <c r="C393" s="73"/>
      <c r="D393" s="5" t="str">
        <f>IFERROR(VLOOKUP(B393,'Base Produtos'!C:I,2,FALSE),"-")</f>
        <v>-</v>
      </c>
      <c r="E393" s="9" t="str">
        <f>IFERROR(VLOOKUP(B393,'Base Produtos'!C:I,5,FALSE),"-")</f>
        <v>-</v>
      </c>
      <c r="F393" s="82" t="str">
        <f>IFERROR(VLOOKUP(B393,'Base Produtos'!C:I,3,FALSE),"-")</f>
        <v>-</v>
      </c>
      <c r="G393" s="6" t="str">
        <f>IFERROR(VLOOKUP(B393,'Base Produtos'!C:I,4,FALSE),"-")</f>
        <v>-</v>
      </c>
      <c r="H393" s="7" t="str">
        <f t="shared" si="15"/>
        <v>-</v>
      </c>
      <c r="I393" s="8" t="str">
        <f t="shared" si="16"/>
        <v>-</v>
      </c>
      <c r="J393" s="38" t="str">
        <f t="shared" si="17"/>
        <v>-</v>
      </c>
      <c r="K393" s="9" t="str">
        <f>IFERROR(VLOOKUP(B393,'Base Produtos'!C:I,7,FALSE),"-")</f>
        <v>-</v>
      </c>
      <c r="L393" s="10" t="str">
        <f>IFERROR(VLOOKUP(B393,'Base Produtos'!C:I,6,FALSE),"-")</f>
        <v>-</v>
      </c>
      <c r="N393" s="63" t="str">
        <f>IFERROR(VLOOKUP(B393,'Base Produtos'!C:J,8,FALSE),"-")</f>
        <v>-</v>
      </c>
      <c r="O393" s="33" t="str">
        <f>IFERROR((VLOOKUP(B393,'Base Produtos'!#REF!,8,FALSE)*H393),"-")</f>
        <v>-</v>
      </c>
      <c r="P393" s="33" t="str">
        <f>IFERROR(IF(VLOOKUP(B393,'Base Produtos'!#REF!,9,FALSE)="SIM",H393,0),"-")</f>
        <v>-</v>
      </c>
    </row>
    <row r="394" spans="1:16" ht="15" customHeight="1" x14ac:dyDescent="0.2">
      <c r="A394" s="11"/>
      <c r="B394" s="76"/>
      <c r="C394" s="73"/>
      <c r="D394" s="5" t="str">
        <f>IFERROR(VLOOKUP(B394,'Base Produtos'!C:I,2,FALSE),"-")</f>
        <v>-</v>
      </c>
      <c r="E394" s="9" t="str">
        <f>IFERROR(VLOOKUP(B394,'Base Produtos'!C:I,5,FALSE),"-")</f>
        <v>-</v>
      </c>
      <c r="F394" s="82" t="str">
        <f>IFERROR(VLOOKUP(B394,'Base Produtos'!C:I,3,FALSE),"-")</f>
        <v>-</v>
      </c>
      <c r="G394" s="6" t="str">
        <f>IFERROR(VLOOKUP(B394,'Base Produtos'!C:I,4,FALSE),"-")</f>
        <v>-</v>
      </c>
      <c r="H394" s="7" t="str">
        <f t="shared" si="15"/>
        <v>-</v>
      </c>
      <c r="I394" s="8" t="str">
        <f t="shared" si="16"/>
        <v>-</v>
      </c>
      <c r="J394" s="38" t="str">
        <f t="shared" si="17"/>
        <v>-</v>
      </c>
      <c r="K394" s="9" t="str">
        <f>IFERROR(VLOOKUP(B394,'Base Produtos'!C:I,7,FALSE),"-")</f>
        <v>-</v>
      </c>
      <c r="L394" s="10" t="str">
        <f>IFERROR(VLOOKUP(B394,'Base Produtos'!C:I,6,FALSE),"-")</f>
        <v>-</v>
      </c>
      <c r="N394" s="63" t="str">
        <f>IFERROR(VLOOKUP(B394,'Base Produtos'!C:J,8,FALSE),"-")</f>
        <v>-</v>
      </c>
      <c r="O394" s="33" t="str">
        <f>IFERROR((VLOOKUP(B394,'Base Produtos'!#REF!,8,FALSE)*H394),"-")</f>
        <v>-</v>
      </c>
      <c r="P394" s="33" t="str">
        <f>IFERROR(IF(VLOOKUP(B394,'Base Produtos'!#REF!,9,FALSE)="SIM",H394,0),"-")</f>
        <v>-</v>
      </c>
    </row>
    <row r="395" spans="1:16" ht="15" customHeight="1" x14ac:dyDescent="0.2">
      <c r="A395" s="11"/>
      <c r="B395" s="76"/>
      <c r="C395" s="73"/>
      <c r="D395" s="5" t="str">
        <f>IFERROR(VLOOKUP(B395,'Base Produtos'!C:I,2,FALSE),"-")</f>
        <v>-</v>
      </c>
      <c r="E395" s="9" t="str">
        <f>IFERROR(VLOOKUP(B395,'Base Produtos'!C:I,5,FALSE),"-")</f>
        <v>-</v>
      </c>
      <c r="F395" s="82" t="str">
        <f>IFERROR(VLOOKUP(B395,'Base Produtos'!C:I,3,FALSE),"-")</f>
        <v>-</v>
      </c>
      <c r="G395" s="6" t="str">
        <f>IFERROR(VLOOKUP(B395,'Base Produtos'!C:I,4,FALSE),"-")</f>
        <v>-</v>
      </c>
      <c r="H395" s="7" t="str">
        <f t="shared" si="15"/>
        <v>-</v>
      </c>
      <c r="I395" s="8" t="str">
        <f t="shared" si="16"/>
        <v>-</v>
      </c>
      <c r="J395" s="38" t="str">
        <f t="shared" si="17"/>
        <v>-</v>
      </c>
      <c r="K395" s="9" t="str">
        <f>IFERROR(VLOOKUP(B395,'Base Produtos'!C:I,7,FALSE),"-")</f>
        <v>-</v>
      </c>
      <c r="L395" s="10" t="str">
        <f>IFERROR(VLOOKUP(B395,'Base Produtos'!C:I,6,FALSE),"-")</f>
        <v>-</v>
      </c>
      <c r="N395" s="63" t="str">
        <f>IFERROR(VLOOKUP(B395,'Base Produtos'!C:J,8,FALSE),"-")</f>
        <v>-</v>
      </c>
      <c r="O395" s="33" t="str">
        <f>IFERROR((VLOOKUP(B395,'Base Produtos'!#REF!,8,FALSE)*H395),"-")</f>
        <v>-</v>
      </c>
      <c r="P395" s="33" t="str">
        <f>IFERROR(IF(VLOOKUP(B395,'Base Produtos'!#REF!,9,FALSE)="SIM",H395,0),"-")</f>
        <v>-</v>
      </c>
    </row>
    <row r="396" spans="1:16" ht="15" customHeight="1" x14ac:dyDescent="0.2">
      <c r="A396" s="11"/>
      <c r="B396" s="76"/>
      <c r="C396" s="73"/>
      <c r="D396" s="5" t="str">
        <f>IFERROR(VLOOKUP(B396,'Base Produtos'!C:I,2,FALSE),"-")</f>
        <v>-</v>
      </c>
      <c r="E396" s="9" t="str">
        <f>IFERROR(VLOOKUP(B396,'Base Produtos'!C:I,5,FALSE),"-")</f>
        <v>-</v>
      </c>
      <c r="F396" s="82" t="str">
        <f>IFERROR(VLOOKUP(B396,'Base Produtos'!C:I,3,FALSE),"-")</f>
        <v>-</v>
      </c>
      <c r="G396" s="6" t="str">
        <f>IFERROR(VLOOKUP(B396,'Base Produtos'!C:I,4,FALSE),"-")</f>
        <v>-</v>
      </c>
      <c r="H396" s="7" t="str">
        <f t="shared" si="15"/>
        <v>-</v>
      </c>
      <c r="I396" s="8" t="str">
        <f t="shared" si="16"/>
        <v>-</v>
      </c>
      <c r="J396" s="38" t="str">
        <f t="shared" si="17"/>
        <v>-</v>
      </c>
      <c r="K396" s="9" t="str">
        <f>IFERROR(VLOOKUP(B396,'Base Produtos'!C:I,7,FALSE),"-")</f>
        <v>-</v>
      </c>
      <c r="L396" s="10" t="str">
        <f>IFERROR(VLOOKUP(B396,'Base Produtos'!C:I,6,FALSE),"-")</f>
        <v>-</v>
      </c>
      <c r="N396" s="63" t="str">
        <f>IFERROR(VLOOKUP(B396,'Base Produtos'!C:J,8,FALSE),"-")</f>
        <v>-</v>
      </c>
      <c r="O396" s="33" t="str">
        <f>IFERROR((VLOOKUP(B396,'Base Produtos'!#REF!,8,FALSE)*H396),"-")</f>
        <v>-</v>
      </c>
      <c r="P396" s="33" t="str">
        <f>IFERROR(IF(VLOOKUP(B396,'Base Produtos'!#REF!,9,FALSE)="SIM",H396,0),"-")</f>
        <v>-</v>
      </c>
    </row>
    <row r="397" spans="1:16" ht="15" customHeight="1" x14ac:dyDescent="0.2">
      <c r="A397" s="11"/>
      <c r="B397" s="76"/>
      <c r="C397" s="73"/>
      <c r="D397" s="5" t="str">
        <f>IFERROR(VLOOKUP(B397,'Base Produtos'!C:I,2,FALSE),"-")</f>
        <v>-</v>
      </c>
      <c r="E397" s="9" t="str">
        <f>IFERROR(VLOOKUP(B397,'Base Produtos'!C:I,5,FALSE),"-")</f>
        <v>-</v>
      </c>
      <c r="F397" s="82" t="str">
        <f>IFERROR(VLOOKUP(B397,'Base Produtos'!C:I,3,FALSE),"-")</f>
        <v>-</v>
      </c>
      <c r="G397" s="6" t="str">
        <f>IFERROR(VLOOKUP(B397,'Base Produtos'!C:I,4,FALSE),"-")</f>
        <v>-</v>
      </c>
      <c r="H397" s="7" t="str">
        <f t="shared" ref="H397:H460" si="18">IFERROR(G397*C397,"-")</f>
        <v>-</v>
      </c>
      <c r="I397" s="8" t="str">
        <f t="shared" ref="I397:I460" si="19">IFERROR(H397+(H397*F397),"-")</f>
        <v>-</v>
      </c>
      <c r="J397" s="38" t="str">
        <f t="shared" ref="J397:J460" si="20">IFERROR((((I397/C397)*$L$8)/E397),"-")</f>
        <v>-</v>
      </c>
      <c r="K397" s="9" t="str">
        <f>IFERROR(VLOOKUP(B397,'Base Produtos'!C:I,7,FALSE),"-")</f>
        <v>-</v>
      </c>
      <c r="L397" s="10" t="str">
        <f>IFERROR(VLOOKUP(B397,'Base Produtos'!C:I,6,FALSE),"-")</f>
        <v>-</v>
      </c>
      <c r="N397" s="63" t="str">
        <f>IFERROR(VLOOKUP(B397,'Base Produtos'!C:J,8,FALSE),"-")</f>
        <v>-</v>
      </c>
      <c r="O397" s="33" t="str">
        <f>IFERROR((VLOOKUP(B397,'Base Produtos'!#REF!,8,FALSE)*H397),"-")</f>
        <v>-</v>
      </c>
      <c r="P397" s="33" t="str">
        <f>IFERROR(IF(VLOOKUP(B397,'Base Produtos'!#REF!,9,FALSE)="SIM",H397,0),"-")</f>
        <v>-</v>
      </c>
    </row>
    <row r="398" spans="1:16" ht="15" customHeight="1" x14ac:dyDescent="0.2">
      <c r="A398" s="11"/>
      <c r="B398" s="76"/>
      <c r="C398" s="73"/>
      <c r="D398" s="5" t="str">
        <f>IFERROR(VLOOKUP(B398,'Base Produtos'!C:I,2,FALSE),"-")</f>
        <v>-</v>
      </c>
      <c r="E398" s="9" t="str">
        <f>IFERROR(VLOOKUP(B398,'Base Produtos'!C:I,5,FALSE),"-")</f>
        <v>-</v>
      </c>
      <c r="F398" s="82" t="str">
        <f>IFERROR(VLOOKUP(B398,'Base Produtos'!C:I,3,FALSE),"-")</f>
        <v>-</v>
      </c>
      <c r="G398" s="6" t="str">
        <f>IFERROR(VLOOKUP(B398,'Base Produtos'!C:I,4,FALSE),"-")</f>
        <v>-</v>
      </c>
      <c r="H398" s="7" t="str">
        <f t="shared" si="18"/>
        <v>-</v>
      </c>
      <c r="I398" s="8" t="str">
        <f t="shared" si="19"/>
        <v>-</v>
      </c>
      <c r="J398" s="38" t="str">
        <f t="shared" si="20"/>
        <v>-</v>
      </c>
      <c r="K398" s="9" t="str">
        <f>IFERROR(VLOOKUP(B398,'Base Produtos'!C:I,7,FALSE),"-")</f>
        <v>-</v>
      </c>
      <c r="L398" s="10" t="str">
        <f>IFERROR(VLOOKUP(B398,'Base Produtos'!C:I,6,FALSE),"-")</f>
        <v>-</v>
      </c>
      <c r="N398" s="63" t="str">
        <f>IFERROR(VLOOKUP(B398,'Base Produtos'!C:J,8,FALSE),"-")</f>
        <v>-</v>
      </c>
      <c r="O398" s="33" t="str">
        <f>IFERROR((VLOOKUP(B398,'Base Produtos'!#REF!,8,FALSE)*H398),"-")</f>
        <v>-</v>
      </c>
      <c r="P398" s="33" t="str">
        <f>IFERROR(IF(VLOOKUP(B398,'Base Produtos'!#REF!,9,FALSE)="SIM",H398,0),"-")</f>
        <v>-</v>
      </c>
    </row>
    <row r="399" spans="1:16" ht="15" customHeight="1" x14ac:dyDescent="0.2">
      <c r="A399" s="11"/>
      <c r="B399" s="76"/>
      <c r="C399" s="73"/>
      <c r="D399" s="5" t="str">
        <f>IFERROR(VLOOKUP(B399,'Base Produtos'!C:I,2,FALSE),"-")</f>
        <v>-</v>
      </c>
      <c r="E399" s="9" t="str">
        <f>IFERROR(VLOOKUP(B399,'Base Produtos'!C:I,5,FALSE),"-")</f>
        <v>-</v>
      </c>
      <c r="F399" s="82" t="str">
        <f>IFERROR(VLOOKUP(B399,'Base Produtos'!C:I,3,FALSE),"-")</f>
        <v>-</v>
      </c>
      <c r="G399" s="6" t="str">
        <f>IFERROR(VLOOKUP(B399,'Base Produtos'!C:I,4,FALSE),"-")</f>
        <v>-</v>
      </c>
      <c r="H399" s="7" t="str">
        <f t="shared" si="18"/>
        <v>-</v>
      </c>
      <c r="I399" s="8" t="str">
        <f t="shared" si="19"/>
        <v>-</v>
      </c>
      <c r="J399" s="38" t="str">
        <f t="shared" si="20"/>
        <v>-</v>
      </c>
      <c r="K399" s="9" t="str">
        <f>IFERROR(VLOOKUP(B399,'Base Produtos'!C:I,7,FALSE),"-")</f>
        <v>-</v>
      </c>
      <c r="L399" s="10" t="str">
        <f>IFERROR(VLOOKUP(B399,'Base Produtos'!C:I,6,FALSE),"-")</f>
        <v>-</v>
      </c>
      <c r="N399" s="63" t="str">
        <f>IFERROR(VLOOKUP(B399,'Base Produtos'!C:J,8,FALSE),"-")</f>
        <v>-</v>
      </c>
      <c r="O399" s="33" t="str">
        <f>IFERROR((VLOOKUP(B399,'Base Produtos'!#REF!,8,FALSE)*H399),"-")</f>
        <v>-</v>
      </c>
      <c r="P399" s="33" t="str">
        <f>IFERROR(IF(VLOOKUP(B399,'Base Produtos'!#REF!,9,FALSE)="SIM",H399,0),"-")</f>
        <v>-</v>
      </c>
    </row>
    <row r="400" spans="1:16" ht="15" customHeight="1" x14ac:dyDescent="0.2">
      <c r="A400" s="11"/>
      <c r="B400" s="76"/>
      <c r="C400" s="73"/>
      <c r="D400" s="5" t="str">
        <f>IFERROR(VLOOKUP(B400,'Base Produtos'!C:I,2,FALSE),"-")</f>
        <v>-</v>
      </c>
      <c r="E400" s="9" t="str">
        <f>IFERROR(VLOOKUP(B400,'Base Produtos'!C:I,5,FALSE),"-")</f>
        <v>-</v>
      </c>
      <c r="F400" s="82" t="str">
        <f>IFERROR(VLOOKUP(B400,'Base Produtos'!C:I,3,FALSE),"-")</f>
        <v>-</v>
      </c>
      <c r="G400" s="6" t="str">
        <f>IFERROR(VLOOKUP(B400,'Base Produtos'!C:I,4,FALSE),"-")</f>
        <v>-</v>
      </c>
      <c r="H400" s="7" t="str">
        <f t="shared" si="18"/>
        <v>-</v>
      </c>
      <c r="I400" s="8" t="str">
        <f t="shared" si="19"/>
        <v>-</v>
      </c>
      <c r="J400" s="38" t="str">
        <f t="shared" si="20"/>
        <v>-</v>
      </c>
      <c r="K400" s="9" t="str">
        <f>IFERROR(VLOOKUP(B400,'Base Produtos'!C:I,7,FALSE),"-")</f>
        <v>-</v>
      </c>
      <c r="L400" s="10" t="str">
        <f>IFERROR(VLOOKUP(B400,'Base Produtos'!C:I,6,FALSE),"-")</f>
        <v>-</v>
      </c>
      <c r="N400" s="63" t="str">
        <f>IFERROR(VLOOKUP(B400,'Base Produtos'!C:J,8,FALSE),"-")</f>
        <v>-</v>
      </c>
      <c r="O400" s="33" t="str">
        <f>IFERROR((VLOOKUP(B400,'Base Produtos'!#REF!,8,FALSE)*H400),"-")</f>
        <v>-</v>
      </c>
      <c r="P400" s="33" t="str">
        <f>IFERROR(IF(VLOOKUP(B400,'Base Produtos'!#REF!,9,FALSE)="SIM",H400,0),"-")</f>
        <v>-</v>
      </c>
    </row>
    <row r="401" spans="1:16" ht="15" customHeight="1" x14ac:dyDescent="0.2">
      <c r="A401" s="11"/>
      <c r="B401" s="76"/>
      <c r="C401" s="73"/>
      <c r="D401" s="5" t="str">
        <f>IFERROR(VLOOKUP(B401,'Base Produtos'!C:I,2,FALSE),"-")</f>
        <v>-</v>
      </c>
      <c r="E401" s="9" t="str">
        <f>IFERROR(VLOOKUP(B401,'Base Produtos'!C:I,5,FALSE),"-")</f>
        <v>-</v>
      </c>
      <c r="F401" s="82" t="str">
        <f>IFERROR(VLOOKUP(B401,'Base Produtos'!C:I,3,FALSE),"-")</f>
        <v>-</v>
      </c>
      <c r="G401" s="6" t="str">
        <f>IFERROR(VLOOKUP(B401,'Base Produtos'!C:I,4,FALSE),"-")</f>
        <v>-</v>
      </c>
      <c r="H401" s="7" t="str">
        <f t="shared" si="18"/>
        <v>-</v>
      </c>
      <c r="I401" s="8" t="str">
        <f t="shared" si="19"/>
        <v>-</v>
      </c>
      <c r="J401" s="38" t="str">
        <f t="shared" si="20"/>
        <v>-</v>
      </c>
      <c r="K401" s="9" t="str">
        <f>IFERROR(VLOOKUP(B401,'Base Produtos'!C:I,7,FALSE),"-")</f>
        <v>-</v>
      </c>
      <c r="L401" s="10" t="str">
        <f>IFERROR(VLOOKUP(B401,'Base Produtos'!C:I,6,FALSE),"-")</f>
        <v>-</v>
      </c>
      <c r="N401" s="63" t="str">
        <f>IFERROR(VLOOKUP(B401,'Base Produtos'!C:J,8,FALSE),"-")</f>
        <v>-</v>
      </c>
      <c r="O401" s="33" t="str">
        <f>IFERROR((VLOOKUP(B401,'Base Produtos'!#REF!,8,FALSE)*H401),"-")</f>
        <v>-</v>
      </c>
      <c r="P401" s="33" t="str">
        <f>IFERROR(IF(VLOOKUP(B401,'Base Produtos'!#REF!,9,FALSE)="SIM",H401,0),"-")</f>
        <v>-</v>
      </c>
    </row>
    <row r="402" spans="1:16" ht="15" customHeight="1" x14ac:dyDescent="0.2">
      <c r="A402" s="11"/>
      <c r="B402" s="76"/>
      <c r="C402" s="73"/>
      <c r="D402" s="5" t="str">
        <f>IFERROR(VLOOKUP(B402,'Base Produtos'!C:I,2,FALSE),"-")</f>
        <v>-</v>
      </c>
      <c r="E402" s="9" t="str">
        <f>IFERROR(VLOOKUP(B402,'Base Produtos'!C:I,5,FALSE),"-")</f>
        <v>-</v>
      </c>
      <c r="F402" s="82" t="str">
        <f>IFERROR(VLOOKUP(B402,'Base Produtos'!C:I,3,FALSE),"-")</f>
        <v>-</v>
      </c>
      <c r="G402" s="6" t="str">
        <f>IFERROR(VLOOKUP(B402,'Base Produtos'!C:I,4,FALSE),"-")</f>
        <v>-</v>
      </c>
      <c r="H402" s="7" t="str">
        <f t="shared" si="18"/>
        <v>-</v>
      </c>
      <c r="I402" s="8" t="str">
        <f t="shared" si="19"/>
        <v>-</v>
      </c>
      <c r="J402" s="38" t="str">
        <f t="shared" si="20"/>
        <v>-</v>
      </c>
      <c r="K402" s="9" t="str">
        <f>IFERROR(VLOOKUP(B402,'Base Produtos'!C:I,7,FALSE),"-")</f>
        <v>-</v>
      </c>
      <c r="L402" s="10" t="str">
        <f>IFERROR(VLOOKUP(B402,'Base Produtos'!C:I,6,FALSE),"-")</f>
        <v>-</v>
      </c>
      <c r="N402" s="63" t="str">
        <f>IFERROR(VLOOKUP(B402,'Base Produtos'!C:J,8,FALSE),"-")</f>
        <v>-</v>
      </c>
      <c r="O402" s="33" t="str">
        <f>IFERROR((VLOOKUP(B402,'Base Produtos'!#REF!,8,FALSE)*H402),"-")</f>
        <v>-</v>
      </c>
      <c r="P402" s="33" t="str">
        <f>IFERROR(IF(VLOOKUP(B402,'Base Produtos'!#REF!,9,FALSE)="SIM",H402,0),"-")</f>
        <v>-</v>
      </c>
    </row>
    <row r="403" spans="1:16" ht="15" customHeight="1" x14ac:dyDescent="0.2">
      <c r="A403" s="11"/>
      <c r="B403" s="76"/>
      <c r="C403" s="73"/>
      <c r="D403" s="5" t="str">
        <f>IFERROR(VLOOKUP(B403,'Base Produtos'!C:I,2,FALSE),"-")</f>
        <v>-</v>
      </c>
      <c r="E403" s="9" t="str">
        <f>IFERROR(VLOOKUP(B403,'Base Produtos'!C:I,5,FALSE),"-")</f>
        <v>-</v>
      </c>
      <c r="F403" s="82" t="str">
        <f>IFERROR(VLOOKUP(B403,'Base Produtos'!C:I,3,FALSE),"-")</f>
        <v>-</v>
      </c>
      <c r="G403" s="6" t="str">
        <f>IFERROR(VLOOKUP(B403,'Base Produtos'!C:I,4,FALSE),"-")</f>
        <v>-</v>
      </c>
      <c r="H403" s="7" t="str">
        <f t="shared" si="18"/>
        <v>-</v>
      </c>
      <c r="I403" s="8" t="str">
        <f t="shared" si="19"/>
        <v>-</v>
      </c>
      <c r="J403" s="38" t="str">
        <f t="shared" si="20"/>
        <v>-</v>
      </c>
      <c r="K403" s="9" t="str">
        <f>IFERROR(VLOOKUP(B403,'Base Produtos'!C:I,7,FALSE),"-")</f>
        <v>-</v>
      </c>
      <c r="L403" s="10" t="str">
        <f>IFERROR(VLOOKUP(B403,'Base Produtos'!C:I,6,FALSE),"-")</f>
        <v>-</v>
      </c>
      <c r="N403" s="63" t="str">
        <f>IFERROR(VLOOKUP(B403,'Base Produtos'!C:J,8,FALSE),"-")</f>
        <v>-</v>
      </c>
      <c r="O403" s="33" t="str">
        <f>IFERROR((VLOOKUP(B403,'Base Produtos'!#REF!,8,FALSE)*H403),"-")</f>
        <v>-</v>
      </c>
      <c r="P403" s="33" t="str">
        <f>IFERROR(IF(VLOOKUP(B403,'Base Produtos'!#REF!,9,FALSE)="SIM",H403,0),"-")</f>
        <v>-</v>
      </c>
    </row>
    <row r="404" spans="1:16" ht="15" customHeight="1" x14ac:dyDescent="0.2">
      <c r="A404" s="11"/>
      <c r="B404" s="76"/>
      <c r="C404" s="73"/>
      <c r="D404" s="5" t="str">
        <f>IFERROR(VLOOKUP(B404,'Base Produtos'!C:I,2,FALSE),"-")</f>
        <v>-</v>
      </c>
      <c r="E404" s="9" t="str">
        <f>IFERROR(VLOOKUP(B404,'Base Produtos'!C:I,5,FALSE),"-")</f>
        <v>-</v>
      </c>
      <c r="F404" s="82" t="str">
        <f>IFERROR(VLOOKUP(B404,'Base Produtos'!C:I,3,FALSE),"-")</f>
        <v>-</v>
      </c>
      <c r="G404" s="6" t="str">
        <f>IFERROR(VLOOKUP(B404,'Base Produtos'!C:I,4,FALSE),"-")</f>
        <v>-</v>
      </c>
      <c r="H404" s="7" t="str">
        <f t="shared" si="18"/>
        <v>-</v>
      </c>
      <c r="I404" s="8" t="str">
        <f t="shared" si="19"/>
        <v>-</v>
      </c>
      <c r="J404" s="38" t="str">
        <f t="shared" si="20"/>
        <v>-</v>
      </c>
      <c r="K404" s="9" t="str">
        <f>IFERROR(VLOOKUP(B404,'Base Produtos'!C:I,7,FALSE),"-")</f>
        <v>-</v>
      </c>
      <c r="L404" s="10" t="str">
        <f>IFERROR(VLOOKUP(B404,'Base Produtos'!C:I,6,FALSE),"-")</f>
        <v>-</v>
      </c>
      <c r="N404" s="63" t="str">
        <f>IFERROR(VLOOKUP(B404,'Base Produtos'!C:J,8,FALSE),"-")</f>
        <v>-</v>
      </c>
      <c r="O404" s="33" t="str">
        <f>IFERROR((VLOOKUP(B404,'Base Produtos'!#REF!,8,FALSE)*H404),"-")</f>
        <v>-</v>
      </c>
      <c r="P404" s="33" t="str">
        <f>IFERROR(IF(VLOOKUP(B404,'Base Produtos'!#REF!,9,FALSE)="SIM",H404,0),"-")</f>
        <v>-</v>
      </c>
    </row>
    <row r="405" spans="1:16" ht="15" customHeight="1" x14ac:dyDescent="0.2">
      <c r="A405" s="11"/>
      <c r="B405" s="76"/>
      <c r="C405" s="73"/>
      <c r="D405" s="5" t="str">
        <f>IFERROR(VLOOKUP(B405,'Base Produtos'!C:I,2,FALSE),"-")</f>
        <v>-</v>
      </c>
      <c r="E405" s="9" t="str">
        <f>IFERROR(VLOOKUP(B405,'Base Produtos'!C:I,5,FALSE),"-")</f>
        <v>-</v>
      </c>
      <c r="F405" s="82" t="str">
        <f>IFERROR(VLOOKUP(B405,'Base Produtos'!C:I,3,FALSE),"-")</f>
        <v>-</v>
      </c>
      <c r="G405" s="6" t="str">
        <f>IFERROR(VLOOKUP(B405,'Base Produtos'!C:I,4,FALSE),"-")</f>
        <v>-</v>
      </c>
      <c r="H405" s="7" t="str">
        <f t="shared" si="18"/>
        <v>-</v>
      </c>
      <c r="I405" s="8" t="str">
        <f t="shared" si="19"/>
        <v>-</v>
      </c>
      <c r="J405" s="38" t="str">
        <f t="shared" si="20"/>
        <v>-</v>
      </c>
      <c r="K405" s="9" t="str">
        <f>IFERROR(VLOOKUP(B405,'Base Produtos'!C:I,7,FALSE),"-")</f>
        <v>-</v>
      </c>
      <c r="L405" s="10" t="str">
        <f>IFERROR(VLOOKUP(B405,'Base Produtos'!C:I,6,FALSE),"-")</f>
        <v>-</v>
      </c>
      <c r="N405" s="63" t="str">
        <f>IFERROR(VLOOKUP(B405,'Base Produtos'!C:J,8,FALSE),"-")</f>
        <v>-</v>
      </c>
      <c r="O405" s="33" t="str">
        <f>IFERROR((VLOOKUP(B405,'Base Produtos'!#REF!,8,FALSE)*H405),"-")</f>
        <v>-</v>
      </c>
      <c r="P405" s="33" t="str">
        <f>IFERROR(IF(VLOOKUP(B405,'Base Produtos'!#REF!,9,FALSE)="SIM",H405,0),"-")</f>
        <v>-</v>
      </c>
    </row>
    <row r="406" spans="1:16" ht="15" customHeight="1" x14ac:dyDescent="0.2">
      <c r="A406" s="11"/>
      <c r="B406" s="76"/>
      <c r="C406" s="73"/>
      <c r="D406" s="5" t="str">
        <f>IFERROR(VLOOKUP(B406,'Base Produtos'!C:I,2,FALSE),"-")</f>
        <v>-</v>
      </c>
      <c r="E406" s="9" t="str">
        <f>IFERROR(VLOOKUP(B406,'Base Produtos'!C:I,5,FALSE),"-")</f>
        <v>-</v>
      </c>
      <c r="F406" s="82" t="str">
        <f>IFERROR(VLOOKUP(B406,'Base Produtos'!C:I,3,FALSE),"-")</f>
        <v>-</v>
      </c>
      <c r="G406" s="6" t="str">
        <f>IFERROR(VLOOKUP(B406,'Base Produtos'!C:I,4,FALSE),"-")</f>
        <v>-</v>
      </c>
      <c r="H406" s="7" t="str">
        <f t="shared" si="18"/>
        <v>-</v>
      </c>
      <c r="I406" s="8" t="str">
        <f t="shared" si="19"/>
        <v>-</v>
      </c>
      <c r="J406" s="38" t="str">
        <f t="shared" si="20"/>
        <v>-</v>
      </c>
      <c r="K406" s="9" t="str">
        <f>IFERROR(VLOOKUP(B406,'Base Produtos'!C:I,7,FALSE),"-")</f>
        <v>-</v>
      </c>
      <c r="L406" s="10" t="str">
        <f>IFERROR(VLOOKUP(B406,'Base Produtos'!C:I,6,FALSE),"-")</f>
        <v>-</v>
      </c>
      <c r="N406" s="63" t="str">
        <f>IFERROR(VLOOKUP(B406,'Base Produtos'!C:J,8,FALSE),"-")</f>
        <v>-</v>
      </c>
      <c r="O406" s="33" t="str">
        <f>IFERROR((VLOOKUP(B406,'Base Produtos'!#REF!,8,FALSE)*H406),"-")</f>
        <v>-</v>
      </c>
      <c r="P406" s="33" t="str">
        <f>IFERROR(IF(VLOOKUP(B406,'Base Produtos'!#REF!,9,FALSE)="SIM",H406,0),"-")</f>
        <v>-</v>
      </c>
    </row>
    <row r="407" spans="1:16" ht="15" customHeight="1" x14ac:dyDescent="0.2">
      <c r="A407" s="11"/>
      <c r="B407" s="76"/>
      <c r="C407" s="73"/>
      <c r="D407" s="5" t="str">
        <f>IFERROR(VLOOKUP(B407,'Base Produtos'!C:I,2,FALSE),"-")</f>
        <v>-</v>
      </c>
      <c r="E407" s="9" t="str">
        <f>IFERROR(VLOOKUP(B407,'Base Produtos'!C:I,5,FALSE),"-")</f>
        <v>-</v>
      </c>
      <c r="F407" s="82" t="str">
        <f>IFERROR(VLOOKUP(B407,'Base Produtos'!C:I,3,FALSE),"-")</f>
        <v>-</v>
      </c>
      <c r="G407" s="6" t="str">
        <f>IFERROR(VLOOKUP(B407,'Base Produtos'!C:I,4,FALSE),"-")</f>
        <v>-</v>
      </c>
      <c r="H407" s="7" t="str">
        <f t="shared" si="18"/>
        <v>-</v>
      </c>
      <c r="I407" s="8" t="str">
        <f t="shared" si="19"/>
        <v>-</v>
      </c>
      <c r="J407" s="38" t="str">
        <f t="shared" si="20"/>
        <v>-</v>
      </c>
      <c r="K407" s="9" t="str">
        <f>IFERROR(VLOOKUP(B407,'Base Produtos'!C:I,7,FALSE),"-")</f>
        <v>-</v>
      </c>
      <c r="L407" s="10" t="str">
        <f>IFERROR(VLOOKUP(B407,'Base Produtos'!C:I,6,FALSE),"-")</f>
        <v>-</v>
      </c>
      <c r="N407" s="63" t="str">
        <f>IFERROR(VLOOKUP(B407,'Base Produtos'!C:J,8,FALSE),"-")</f>
        <v>-</v>
      </c>
      <c r="O407" s="33" t="str">
        <f>IFERROR((VLOOKUP(B407,'Base Produtos'!#REF!,8,FALSE)*H407),"-")</f>
        <v>-</v>
      </c>
      <c r="P407" s="33" t="str">
        <f>IFERROR(IF(VLOOKUP(B407,'Base Produtos'!#REF!,9,FALSE)="SIM",H407,0),"-")</f>
        <v>-</v>
      </c>
    </row>
    <row r="408" spans="1:16" ht="15" customHeight="1" x14ac:dyDescent="0.2">
      <c r="A408" s="11"/>
      <c r="B408" s="76"/>
      <c r="C408" s="73"/>
      <c r="D408" s="5" t="str">
        <f>IFERROR(VLOOKUP(B408,'Base Produtos'!C:I,2,FALSE),"-")</f>
        <v>-</v>
      </c>
      <c r="E408" s="9" t="str">
        <f>IFERROR(VLOOKUP(B408,'Base Produtos'!C:I,5,FALSE),"-")</f>
        <v>-</v>
      </c>
      <c r="F408" s="82" t="str">
        <f>IFERROR(VLOOKUP(B408,'Base Produtos'!C:I,3,FALSE),"-")</f>
        <v>-</v>
      </c>
      <c r="G408" s="6" t="str">
        <f>IFERROR(VLOOKUP(B408,'Base Produtos'!C:I,4,FALSE),"-")</f>
        <v>-</v>
      </c>
      <c r="H408" s="7" t="str">
        <f t="shared" si="18"/>
        <v>-</v>
      </c>
      <c r="I408" s="8" t="str">
        <f t="shared" si="19"/>
        <v>-</v>
      </c>
      <c r="J408" s="38" t="str">
        <f t="shared" si="20"/>
        <v>-</v>
      </c>
      <c r="K408" s="9" t="str">
        <f>IFERROR(VLOOKUP(B408,'Base Produtos'!C:I,7,FALSE),"-")</f>
        <v>-</v>
      </c>
      <c r="L408" s="10" t="str">
        <f>IFERROR(VLOOKUP(B408,'Base Produtos'!C:I,6,FALSE),"-")</f>
        <v>-</v>
      </c>
      <c r="N408" s="63" t="str">
        <f>IFERROR(VLOOKUP(B408,'Base Produtos'!C:J,8,FALSE),"-")</f>
        <v>-</v>
      </c>
      <c r="O408" s="33" t="str">
        <f>IFERROR((VLOOKUP(B408,'Base Produtos'!#REF!,8,FALSE)*H408),"-")</f>
        <v>-</v>
      </c>
      <c r="P408" s="33" t="str">
        <f>IFERROR(IF(VLOOKUP(B408,'Base Produtos'!#REF!,9,FALSE)="SIM",H408,0),"-")</f>
        <v>-</v>
      </c>
    </row>
    <row r="409" spans="1:16" ht="15" customHeight="1" x14ac:dyDescent="0.2">
      <c r="A409" s="11"/>
      <c r="B409" s="76"/>
      <c r="C409" s="73"/>
      <c r="D409" s="5" t="str">
        <f>IFERROR(VLOOKUP(B409,'Base Produtos'!C:I,2,FALSE),"-")</f>
        <v>-</v>
      </c>
      <c r="E409" s="9" t="str">
        <f>IFERROR(VLOOKUP(B409,'Base Produtos'!C:I,5,FALSE),"-")</f>
        <v>-</v>
      </c>
      <c r="F409" s="82" t="str">
        <f>IFERROR(VLOOKUP(B409,'Base Produtos'!C:I,3,FALSE),"-")</f>
        <v>-</v>
      </c>
      <c r="G409" s="6" t="str">
        <f>IFERROR(VLOOKUP(B409,'Base Produtos'!C:I,4,FALSE),"-")</f>
        <v>-</v>
      </c>
      <c r="H409" s="7" t="str">
        <f t="shared" si="18"/>
        <v>-</v>
      </c>
      <c r="I409" s="8" t="str">
        <f t="shared" si="19"/>
        <v>-</v>
      </c>
      <c r="J409" s="38" t="str">
        <f t="shared" si="20"/>
        <v>-</v>
      </c>
      <c r="K409" s="9" t="str">
        <f>IFERROR(VLOOKUP(B409,'Base Produtos'!C:I,7,FALSE),"-")</f>
        <v>-</v>
      </c>
      <c r="L409" s="10" t="str">
        <f>IFERROR(VLOOKUP(B409,'Base Produtos'!C:I,6,FALSE),"-")</f>
        <v>-</v>
      </c>
      <c r="N409" s="63" t="str">
        <f>IFERROR(VLOOKUP(B409,'Base Produtos'!C:J,8,FALSE),"-")</f>
        <v>-</v>
      </c>
      <c r="O409" s="33" t="str">
        <f>IFERROR((VLOOKUP(B409,'Base Produtos'!#REF!,8,FALSE)*H409),"-")</f>
        <v>-</v>
      </c>
      <c r="P409" s="33" t="str">
        <f>IFERROR(IF(VLOOKUP(B409,'Base Produtos'!#REF!,9,FALSE)="SIM",H409,0),"-")</f>
        <v>-</v>
      </c>
    </row>
    <row r="410" spans="1:16" ht="15" customHeight="1" x14ac:dyDescent="0.2">
      <c r="A410" s="11"/>
      <c r="B410" s="76"/>
      <c r="C410" s="73"/>
      <c r="D410" s="5" t="str">
        <f>IFERROR(VLOOKUP(B410,'Base Produtos'!C:I,2,FALSE),"-")</f>
        <v>-</v>
      </c>
      <c r="E410" s="9" t="str">
        <f>IFERROR(VLOOKUP(B410,'Base Produtos'!C:I,5,FALSE),"-")</f>
        <v>-</v>
      </c>
      <c r="F410" s="82" t="str">
        <f>IFERROR(VLOOKUP(B410,'Base Produtos'!C:I,3,FALSE),"-")</f>
        <v>-</v>
      </c>
      <c r="G410" s="6" t="str">
        <f>IFERROR(VLOOKUP(B410,'Base Produtos'!C:I,4,FALSE),"-")</f>
        <v>-</v>
      </c>
      <c r="H410" s="7" t="str">
        <f t="shared" si="18"/>
        <v>-</v>
      </c>
      <c r="I410" s="8" t="str">
        <f t="shared" si="19"/>
        <v>-</v>
      </c>
      <c r="J410" s="38" t="str">
        <f t="shared" si="20"/>
        <v>-</v>
      </c>
      <c r="K410" s="9" t="str">
        <f>IFERROR(VLOOKUP(B410,'Base Produtos'!C:I,7,FALSE),"-")</f>
        <v>-</v>
      </c>
      <c r="L410" s="10" t="str">
        <f>IFERROR(VLOOKUP(B410,'Base Produtos'!C:I,6,FALSE),"-")</f>
        <v>-</v>
      </c>
      <c r="N410" s="63" t="str">
        <f>IFERROR(VLOOKUP(B410,'Base Produtos'!C:J,8,FALSE),"-")</f>
        <v>-</v>
      </c>
      <c r="O410" s="33" t="str">
        <f>IFERROR((VLOOKUP(B410,'Base Produtos'!#REF!,8,FALSE)*H410),"-")</f>
        <v>-</v>
      </c>
      <c r="P410" s="33" t="str">
        <f>IFERROR(IF(VLOOKUP(B410,'Base Produtos'!#REF!,9,FALSE)="SIM",H410,0),"-")</f>
        <v>-</v>
      </c>
    </row>
    <row r="411" spans="1:16" ht="15" customHeight="1" x14ac:dyDescent="0.2">
      <c r="A411" s="11"/>
      <c r="B411" s="76"/>
      <c r="C411" s="73"/>
      <c r="D411" s="5" t="str">
        <f>IFERROR(VLOOKUP(B411,'Base Produtos'!C:I,2,FALSE),"-")</f>
        <v>-</v>
      </c>
      <c r="E411" s="9" t="str">
        <f>IFERROR(VLOOKUP(B411,'Base Produtos'!C:I,5,FALSE),"-")</f>
        <v>-</v>
      </c>
      <c r="F411" s="82" t="str">
        <f>IFERROR(VLOOKUP(B411,'Base Produtos'!C:I,3,FALSE),"-")</f>
        <v>-</v>
      </c>
      <c r="G411" s="6" t="str">
        <f>IFERROR(VLOOKUP(B411,'Base Produtos'!C:I,4,FALSE),"-")</f>
        <v>-</v>
      </c>
      <c r="H411" s="7" t="str">
        <f t="shared" si="18"/>
        <v>-</v>
      </c>
      <c r="I411" s="8" t="str">
        <f t="shared" si="19"/>
        <v>-</v>
      </c>
      <c r="J411" s="38" t="str">
        <f t="shared" si="20"/>
        <v>-</v>
      </c>
      <c r="K411" s="9" t="str">
        <f>IFERROR(VLOOKUP(B411,'Base Produtos'!C:I,7,FALSE),"-")</f>
        <v>-</v>
      </c>
      <c r="L411" s="10" t="str">
        <f>IFERROR(VLOOKUP(B411,'Base Produtos'!C:I,6,FALSE),"-")</f>
        <v>-</v>
      </c>
      <c r="N411" s="63" t="str">
        <f>IFERROR(VLOOKUP(B411,'Base Produtos'!C:J,8,FALSE),"-")</f>
        <v>-</v>
      </c>
      <c r="O411" s="33" t="str">
        <f>IFERROR((VLOOKUP(B411,'Base Produtos'!#REF!,8,FALSE)*H411),"-")</f>
        <v>-</v>
      </c>
      <c r="P411" s="33" t="str">
        <f>IFERROR(IF(VLOOKUP(B411,'Base Produtos'!#REF!,9,FALSE)="SIM",H411,0),"-")</f>
        <v>-</v>
      </c>
    </row>
    <row r="412" spans="1:16" ht="15" customHeight="1" x14ac:dyDescent="0.2">
      <c r="A412" s="11"/>
      <c r="B412" s="76"/>
      <c r="C412" s="73"/>
      <c r="D412" s="5" t="str">
        <f>IFERROR(VLOOKUP(B412,'Base Produtos'!C:I,2,FALSE),"-")</f>
        <v>-</v>
      </c>
      <c r="E412" s="9" t="str">
        <f>IFERROR(VLOOKUP(B412,'Base Produtos'!C:I,5,FALSE),"-")</f>
        <v>-</v>
      </c>
      <c r="F412" s="82" t="str">
        <f>IFERROR(VLOOKUP(B412,'Base Produtos'!C:I,3,FALSE),"-")</f>
        <v>-</v>
      </c>
      <c r="G412" s="6" t="str">
        <f>IFERROR(VLOOKUP(B412,'Base Produtos'!C:I,4,FALSE),"-")</f>
        <v>-</v>
      </c>
      <c r="H412" s="7" t="str">
        <f t="shared" si="18"/>
        <v>-</v>
      </c>
      <c r="I412" s="8" t="str">
        <f t="shared" si="19"/>
        <v>-</v>
      </c>
      <c r="J412" s="38" t="str">
        <f t="shared" si="20"/>
        <v>-</v>
      </c>
      <c r="K412" s="9" t="str">
        <f>IFERROR(VLOOKUP(B412,'Base Produtos'!C:I,7,FALSE),"-")</f>
        <v>-</v>
      </c>
      <c r="L412" s="10" t="str">
        <f>IFERROR(VLOOKUP(B412,'Base Produtos'!C:I,6,FALSE),"-")</f>
        <v>-</v>
      </c>
      <c r="N412" s="63" t="str">
        <f>IFERROR(VLOOKUP(B412,'Base Produtos'!C:J,8,FALSE),"-")</f>
        <v>-</v>
      </c>
      <c r="O412" s="33" t="str">
        <f>IFERROR((VLOOKUP(B412,'Base Produtos'!#REF!,8,FALSE)*H412),"-")</f>
        <v>-</v>
      </c>
      <c r="P412" s="33" t="str">
        <f>IFERROR(IF(VLOOKUP(B412,'Base Produtos'!#REF!,9,FALSE)="SIM",H412,0),"-")</f>
        <v>-</v>
      </c>
    </row>
    <row r="413" spans="1:16" ht="15" customHeight="1" x14ac:dyDescent="0.2">
      <c r="A413" s="11"/>
      <c r="B413" s="76"/>
      <c r="C413" s="73"/>
      <c r="D413" s="5" t="str">
        <f>IFERROR(VLOOKUP(B413,'Base Produtos'!C:I,2,FALSE),"-")</f>
        <v>-</v>
      </c>
      <c r="E413" s="9" t="str">
        <f>IFERROR(VLOOKUP(B413,'Base Produtos'!C:I,5,FALSE),"-")</f>
        <v>-</v>
      </c>
      <c r="F413" s="82" t="str">
        <f>IFERROR(VLOOKUP(B413,'Base Produtos'!C:I,3,FALSE),"-")</f>
        <v>-</v>
      </c>
      <c r="G413" s="6" t="str">
        <f>IFERROR(VLOOKUP(B413,'Base Produtos'!C:I,4,FALSE),"-")</f>
        <v>-</v>
      </c>
      <c r="H413" s="7" t="str">
        <f t="shared" si="18"/>
        <v>-</v>
      </c>
      <c r="I413" s="8" t="str">
        <f t="shared" si="19"/>
        <v>-</v>
      </c>
      <c r="J413" s="38" t="str">
        <f t="shared" si="20"/>
        <v>-</v>
      </c>
      <c r="K413" s="9" t="str">
        <f>IFERROR(VLOOKUP(B413,'Base Produtos'!C:I,7,FALSE),"-")</f>
        <v>-</v>
      </c>
      <c r="L413" s="10" t="str">
        <f>IFERROR(VLOOKUP(B413,'Base Produtos'!C:I,6,FALSE),"-")</f>
        <v>-</v>
      </c>
      <c r="N413" s="63" t="str">
        <f>IFERROR(VLOOKUP(B413,'Base Produtos'!C:J,8,FALSE),"-")</f>
        <v>-</v>
      </c>
      <c r="O413" s="33" t="str">
        <f>IFERROR((VLOOKUP(B413,'Base Produtos'!#REF!,8,FALSE)*H413),"-")</f>
        <v>-</v>
      </c>
      <c r="P413" s="33" t="str">
        <f>IFERROR(IF(VLOOKUP(B413,'Base Produtos'!#REF!,9,FALSE)="SIM",H413,0),"-")</f>
        <v>-</v>
      </c>
    </row>
    <row r="414" spans="1:16" ht="15" customHeight="1" x14ac:dyDescent="0.2">
      <c r="A414" s="11"/>
      <c r="B414" s="76"/>
      <c r="C414" s="73"/>
      <c r="D414" s="5" t="str">
        <f>IFERROR(VLOOKUP(B414,'Base Produtos'!C:I,2,FALSE),"-")</f>
        <v>-</v>
      </c>
      <c r="E414" s="9" t="str">
        <f>IFERROR(VLOOKUP(B414,'Base Produtos'!C:I,5,FALSE),"-")</f>
        <v>-</v>
      </c>
      <c r="F414" s="82" t="str">
        <f>IFERROR(VLOOKUP(B414,'Base Produtos'!C:I,3,FALSE),"-")</f>
        <v>-</v>
      </c>
      <c r="G414" s="6" t="str">
        <f>IFERROR(VLOOKUP(B414,'Base Produtos'!C:I,4,FALSE),"-")</f>
        <v>-</v>
      </c>
      <c r="H414" s="7" t="str">
        <f t="shared" si="18"/>
        <v>-</v>
      </c>
      <c r="I414" s="8" t="str">
        <f t="shared" si="19"/>
        <v>-</v>
      </c>
      <c r="J414" s="38" t="str">
        <f t="shared" si="20"/>
        <v>-</v>
      </c>
      <c r="K414" s="9" t="str">
        <f>IFERROR(VLOOKUP(B414,'Base Produtos'!C:I,7,FALSE),"-")</f>
        <v>-</v>
      </c>
      <c r="L414" s="10" t="str">
        <f>IFERROR(VLOOKUP(B414,'Base Produtos'!C:I,6,FALSE),"-")</f>
        <v>-</v>
      </c>
      <c r="N414" s="63" t="str">
        <f>IFERROR(VLOOKUP(B414,'Base Produtos'!C:J,8,FALSE),"-")</f>
        <v>-</v>
      </c>
      <c r="O414" s="33" t="str">
        <f>IFERROR((VLOOKUP(B414,'Base Produtos'!#REF!,8,FALSE)*H414),"-")</f>
        <v>-</v>
      </c>
      <c r="P414" s="33" t="str">
        <f>IFERROR(IF(VLOOKUP(B414,'Base Produtos'!#REF!,9,FALSE)="SIM",H414,0),"-")</f>
        <v>-</v>
      </c>
    </row>
    <row r="415" spans="1:16" ht="15" customHeight="1" x14ac:dyDescent="0.2">
      <c r="A415" s="11"/>
      <c r="B415" s="76"/>
      <c r="C415" s="73"/>
      <c r="D415" s="5" t="str">
        <f>IFERROR(VLOOKUP(B415,'Base Produtos'!C:I,2,FALSE),"-")</f>
        <v>-</v>
      </c>
      <c r="E415" s="9" t="str">
        <f>IFERROR(VLOOKUP(B415,'Base Produtos'!C:I,5,FALSE),"-")</f>
        <v>-</v>
      </c>
      <c r="F415" s="82" t="str">
        <f>IFERROR(VLOOKUP(B415,'Base Produtos'!C:I,3,FALSE),"-")</f>
        <v>-</v>
      </c>
      <c r="G415" s="6" t="str">
        <f>IFERROR(VLOOKUP(B415,'Base Produtos'!C:I,4,FALSE),"-")</f>
        <v>-</v>
      </c>
      <c r="H415" s="7" t="str">
        <f t="shared" si="18"/>
        <v>-</v>
      </c>
      <c r="I415" s="8" t="str">
        <f t="shared" si="19"/>
        <v>-</v>
      </c>
      <c r="J415" s="38" t="str">
        <f t="shared" si="20"/>
        <v>-</v>
      </c>
      <c r="K415" s="9" t="str">
        <f>IFERROR(VLOOKUP(B415,'Base Produtos'!C:I,7,FALSE),"-")</f>
        <v>-</v>
      </c>
      <c r="L415" s="10" t="str">
        <f>IFERROR(VLOOKUP(B415,'Base Produtos'!C:I,6,FALSE),"-")</f>
        <v>-</v>
      </c>
      <c r="N415" s="63" t="str">
        <f>IFERROR(VLOOKUP(B415,'Base Produtos'!C:J,8,FALSE),"-")</f>
        <v>-</v>
      </c>
      <c r="O415" s="33" t="str">
        <f>IFERROR((VLOOKUP(B415,'Base Produtos'!#REF!,8,FALSE)*H415),"-")</f>
        <v>-</v>
      </c>
      <c r="P415" s="33" t="str">
        <f>IFERROR(IF(VLOOKUP(B415,'Base Produtos'!#REF!,9,FALSE)="SIM",H415,0),"-")</f>
        <v>-</v>
      </c>
    </row>
    <row r="416" spans="1:16" ht="15" customHeight="1" x14ac:dyDescent="0.2">
      <c r="A416" s="11"/>
      <c r="B416" s="76"/>
      <c r="C416" s="73"/>
      <c r="D416" s="5" t="str">
        <f>IFERROR(VLOOKUP(B416,'Base Produtos'!C:I,2,FALSE),"-")</f>
        <v>-</v>
      </c>
      <c r="E416" s="9" t="str">
        <f>IFERROR(VLOOKUP(B416,'Base Produtos'!C:I,5,FALSE),"-")</f>
        <v>-</v>
      </c>
      <c r="F416" s="82" t="str">
        <f>IFERROR(VLOOKUP(B416,'Base Produtos'!C:I,3,FALSE),"-")</f>
        <v>-</v>
      </c>
      <c r="G416" s="6" t="str">
        <f>IFERROR(VLOOKUP(B416,'Base Produtos'!C:I,4,FALSE),"-")</f>
        <v>-</v>
      </c>
      <c r="H416" s="7" t="str">
        <f t="shared" si="18"/>
        <v>-</v>
      </c>
      <c r="I416" s="8" t="str">
        <f t="shared" si="19"/>
        <v>-</v>
      </c>
      <c r="J416" s="38" t="str">
        <f t="shared" si="20"/>
        <v>-</v>
      </c>
      <c r="K416" s="9" t="str">
        <f>IFERROR(VLOOKUP(B416,'Base Produtos'!C:I,7,FALSE),"-")</f>
        <v>-</v>
      </c>
      <c r="L416" s="10" t="str">
        <f>IFERROR(VLOOKUP(B416,'Base Produtos'!C:I,6,FALSE),"-")</f>
        <v>-</v>
      </c>
      <c r="N416" s="63" t="str">
        <f>IFERROR(VLOOKUP(B416,'Base Produtos'!C:J,8,FALSE),"-")</f>
        <v>-</v>
      </c>
      <c r="O416" s="33" t="str">
        <f>IFERROR((VLOOKUP(B416,'Base Produtos'!#REF!,8,FALSE)*H416),"-")</f>
        <v>-</v>
      </c>
      <c r="P416" s="33" t="str">
        <f>IFERROR(IF(VLOOKUP(B416,'Base Produtos'!#REF!,9,FALSE)="SIM",H416,0),"-")</f>
        <v>-</v>
      </c>
    </row>
    <row r="417" spans="1:16" ht="15" customHeight="1" x14ac:dyDescent="0.2">
      <c r="A417" s="11"/>
      <c r="B417" s="76"/>
      <c r="C417" s="73"/>
      <c r="D417" s="5" t="str">
        <f>IFERROR(VLOOKUP(B417,'Base Produtos'!C:I,2,FALSE),"-")</f>
        <v>-</v>
      </c>
      <c r="E417" s="9" t="str">
        <f>IFERROR(VLOOKUP(B417,'Base Produtos'!C:I,5,FALSE),"-")</f>
        <v>-</v>
      </c>
      <c r="F417" s="82" t="str">
        <f>IFERROR(VLOOKUP(B417,'Base Produtos'!C:I,3,FALSE),"-")</f>
        <v>-</v>
      </c>
      <c r="G417" s="6" t="str">
        <f>IFERROR(VLOOKUP(B417,'Base Produtos'!C:I,4,FALSE),"-")</f>
        <v>-</v>
      </c>
      <c r="H417" s="7" t="str">
        <f t="shared" si="18"/>
        <v>-</v>
      </c>
      <c r="I417" s="8" t="str">
        <f t="shared" si="19"/>
        <v>-</v>
      </c>
      <c r="J417" s="38" t="str">
        <f t="shared" si="20"/>
        <v>-</v>
      </c>
      <c r="K417" s="9" t="str">
        <f>IFERROR(VLOOKUP(B417,'Base Produtos'!C:I,7,FALSE),"-")</f>
        <v>-</v>
      </c>
      <c r="L417" s="10" t="str">
        <f>IFERROR(VLOOKUP(B417,'Base Produtos'!C:I,6,FALSE),"-")</f>
        <v>-</v>
      </c>
      <c r="N417" s="63" t="str">
        <f>IFERROR(VLOOKUP(B417,'Base Produtos'!C:J,8,FALSE),"-")</f>
        <v>-</v>
      </c>
      <c r="O417" s="33" t="str">
        <f>IFERROR((VLOOKUP(B417,'Base Produtos'!#REF!,8,FALSE)*H417),"-")</f>
        <v>-</v>
      </c>
      <c r="P417" s="33" t="str">
        <f>IFERROR(IF(VLOOKUP(B417,'Base Produtos'!#REF!,9,FALSE)="SIM",H417,0),"-")</f>
        <v>-</v>
      </c>
    </row>
    <row r="418" spans="1:16" ht="15" customHeight="1" x14ac:dyDescent="0.2">
      <c r="A418" s="11"/>
      <c r="B418" s="76"/>
      <c r="C418" s="73"/>
      <c r="D418" s="5" t="str">
        <f>IFERROR(VLOOKUP(B418,'Base Produtos'!C:I,2,FALSE),"-")</f>
        <v>-</v>
      </c>
      <c r="E418" s="9" t="str">
        <f>IFERROR(VLOOKUP(B418,'Base Produtos'!C:I,5,FALSE),"-")</f>
        <v>-</v>
      </c>
      <c r="F418" s="82" t="str">
        <f>IFERROR(VLOOKUP(B418,'Base Produtos'!C:I,3,FALSE),"-")</f>
        <v>-</v>
      </c>
      <c r="G418" s="6" t="str">
        <f>IFERROR(VLOOKUP(B418,'Base Produtos'!C:I,4,FALSE),"-")</f>
        <v>-</v>
      </c>
      <c r="H418" s="7" t="str">
        <f t="shared" si="18"/>
        <v>-</v>
      </c>
      <c r="I418" s="8" t="str">
        <f t="shared" si="19"/>
        <v>-</v>
      </c>
      <c r="J418" s="38" t="str">
        <f t="shared" si="20"/>
        <v>-</v>
      </c>
      <c r="K418" s="9" t="str">
        <f>IFERROR(VLOOKUP(B418,'Base Produtos'!C:I,7,FALSE),"-")</f>
        <v>-</v>
      </c>
      <c r="L418" s="10" t="str">
        <f>IFERROR(VLOOKUP(B418,'Base Produtos'!C:I,6,FALSE),"-")</f>
        <v>-</v>
      </c>
      <c r="N418" s="63" t="str">
        <f>IFERROR(VLOOKUP(B418,'Base Produtos'!C:J,8,FALSE),"-")</f>
        <v>-</v>
      </c>
      <c r="O418" s="33" t="str">
        <f>IFERROR((VLOOKUP(B418,'Base Produtos'!#REF!,8,FALSE)*H418),"-")</f>
        <v>-</v>
      </c>
      <c r="P418" s="33" t="str">
        <f>IFERROR(IF(VLOOKUP(B418,'Base Produtos'!#REF!,9,FALSE)="SIM",H418,0),"-")</f>
        <v>-</v>
      </c>
    </row>
    <row r="419" spans="1:16" ht="15" customHeight="1" x14ac:dyDescent="0.2">
      <c r="A419" s="11"/>
      <c r="B419" s="76"/>
      <c r="C419" s="73"/>
      <c r="D419" s="5" t="str">
        <f>IFERROR(VLOOKUP(B419,'Base Produtos'!C:I,2,FALSE),"-")</f>
        <v>-</v>
      </c>
      <c r="E419" s="9" t="str">
        <f>IFERROR(VLOOKUP(B419,'Base Produtos'!C:I,5,FALSE),"-")</f>
        <v>-</v>
      </c>
      <c r="F419" s="82" t="str">
        <f>IFERROR(VLOOKUP(B419,'Base Produtos'!C:I,3,FALSE),"-")</f>
        <v>-</v>
      </c>
      <c r="G419" s="6" t="str">
        <f>IFERROR(VLOOKUP(B419,'Base Produtos'!C:I,4,FALSE),"-")</f>
        <v>-</v>
      </c>
      <c r="H419" s="7" t="str">
        <f t="shared" si="18"/>
        <v>-</v>
      </c>
      <c r="I419" s="8" t="str">
        <f t="shared" si="19"/>
        <v>-</v>
      </c>
      <c r="J419" s="38" t="str">
        <f t="shared" si="20"/>
        <v>-</v>
      </c>
      <c r="K419" s="9" t="str">
        <f>IFERROR(VLOOKUP(B419,'Base Produtos'!C:I,7,FALSE),"-")</f>
        <v>-</v>
      </c>
      <c r="L419" s="10" t="str">
        <f>IFERROR(VLOOKUP(B419,'Base Produtos'!C:I,6,FALSE),"-")</f>
        <v>-</v>
      </c>
      <c r="N419" s="63" t="str">
        <f>IFERROR(VLOOKUP(B419,'Base Produtos'!C:J,8,FALSE),"-")</f>
        <v>-</v>
      </c>
      <c r="O419" s="33" t="str">
        <f>IFERROR((VLOOKUP(B419,'Base Produtos'!#REF!,8,FALSE)*H419),"-")</f>
        <v>-</v>
      </c>
      <c r="P419" s="33" t="str">
        <f>IFERROR(IF(VLOOKUP(B419,'Base Produtos'!#REF!,9,FALSE)="SIM",H419,0),"-")</f>
        <v>-</v>
      </c>
    </row>
    <row r="420" spans="1:16" ht="15" customHeight="1" x14ac:dyDescent="0.2">
      <c r="A420" s="11"/>
      <c r="B420" s="76"/>
      <c r="C420" s="73"/>
      <c r="D420" s="5" t="str">
        <f>IFERROR(VLOOKUP(B420,'Base Produtos'!C:I,2,FALSE),"-")</f>
        <v>-</v>
      </c>
      <c r="E420" s="9" t="str">
        <f>IFERROR(VLOOKUP(B420,'Base Produtos'!C:I,5,FALSE),"-")</f>
        <v>-</v>
      </c>
      <c r="F420" s="82" t="str">
        <f>IFERROR(VLOOKUP(B420,'Base Produtos'!C:I,3,FALSE),"-")</f>
        <v>-</v>
      </c>
      <c r="G420" s="6" t="str">
        <f>IFERROR(VLOOKUP(B420,'Base Produtos'!C:I,4,FALSE),"-")</f>
        <v>-</v>
      </c>
      <c r="H420" s="7" t="str">
        <f t="shared" si="18"/>
        <v>-</v>
      </c>
      <c r="I420" s="8" t="str">
        <f t="shared" si="19"/>
        <v>-</v>
      </c>
      <c r="J420" s="38" t="str">
        <f t="shared" si="20"/>
        <v>-</v>
      </c>
      <c r="K420" s="9" t="str">
        <f>IFERROR(VLOOKUP(B420,'Base Produtos'!C:I,7,FALSE),"-")</f>
        <v>-</v>
      </c>
      <c r="L420" s="10" t="str">
        <f>IFERROR(VLOOKUP(B420,'Base Produtos'!C:I,6,FALSE),"-")</f>
        <v>-</v>
      </c>
      <c r="N420" s="63" t="str">
        <f>IFERROR(VLOOKUP(B420,'Base Produtos'!C:J,8,FALSE),"-")</f>
        <v>-</v>
      </c>
      <c r="O420" s="33" t="str">
        <f>IFERROR((VLOOKUP(B420,'Base Produtos'!#REF!,8,FALSE)*H420),"-")</f>
        <v>-</v>
      </c>
      <c r="P420" s="33" t="str">
        <f>IFERROR(IF(VLOOKUP(B420,'Base Produtos'!#REF!,9,FALSE)="SIM",H420,0),"-")</f>
        <v>-</v>
      </c>
    </row>
    <row r="421" spans="1:16" ht="15" customHeight="1" x14ac:dyDescent="0.2">
      <c r="A421" s="11"/>
      <c r="B421" s="76"/>
      <c r="C421" s="73"/>
      <c r="D421" s="5" t="str">
        <f>IFERROR(VLOOKUP(B421,'Base Produtos'!C:I,2,FALSE),"-")</f>
        <v>-</v>
      </c>
      <c r="E421" s="9" t="str">
        <f>IFERROR(VLOOKUP(B421,'Base Produtos'!C:I,5,FALSE),"-")</f>
        <v>-</v>
      </c>
      <c r="F421" s="82" t="str">
        <f>IFERROR(VLOOKUP(B421,'Base Produtos'!C:I,3,FALSE),"-")</f>
        <v>-</v>
      </c>
      <c r="G421" s="6" t="str">
        <f>IFERROR(VLOOKUP(B421,'Base Produtos'!C:I,4,FALSE),"-")</f>
        <v>-</v>
      </c>
      <c r="H421" s="7" t="str">
        <f t="shared" si="18"/>
        <v>-</v>
      </c>
      <c r="I421" s="8" t="str">
        <f t="shared" si="19"/>
        <v>-</v>
      </c>
      <c r="J421" s="38" t="str">
        <f t="shared" si="20"/>
        <v>-</v>
      </c>
      <c r="K421" s="9" t="str">
        <f>IFERROR(VLOOKUP(B421,'Base Produtos'!C:I,7,FALSE),"-")</f>
        <v>-</v>
      </c>
      <c r="L421" s="10" t="str">
        <f>IFERROR(VLOOKUP(B421,'Base Produtos'!C:I,6,FALSE),"-")</f>
        <v>-</v>
      </c>
      <c r="N421" s="63" t="str">
        <f>IFERROR(VLOOKUP(B421,'Base Produtos'!C:J,8,FALSE),"-")</f>
        <v>-</v>
      </c>
      <c r="O421" s="33" t="str">
        <f>IFERROR((VLOOKUP(B421,'Base Produtos'!#REF!,8,FALSE)*H421),"-")</f>
        <v>-</v>
      </c>
      <c r="P421" s="33" t="str">
        <f>IFERROR(IF(VLOOKUP(B421,'Base Produtos'!#REF!,9,FALSE)="SIM",H421,0),"-")</f>
        <v>-</v>
      </c>
    </row>
    <row r="422" spans="1:16" ht="15" customHeight="1" x14ac:dyDescent="0.2">
      <c r="A422" s="11"/>
      <c r="B422" s="76"/>
      <c r="C422" s="73"/>
      <c r="D422" s="5" t="str">
        <f>IFERROR(VLOOKUP(B422,'Base Produtos'!C:I,2,FALSE),"-")</f>
        <v>-</v>
      </c>
      <c r="E422" s="9" t="str">
        <f>IFERROR(VLOOKUP(B422,'Base Produtos'!C:I,5,FALSE),"-")</f>
        <v>-</v>
      </c>
      <c r="F422" s="82" t="str">
        <f>IFERROR(VLOOKUP(B422,'Base Produtos'!C:I,3,FALSE),"-")</f>
        <v>-</v>
      </c>
      <c r="G422" s="6" t="str">
        <f>IFERROR(VLOOKUP(B422,'Base Produtos'!C:I,4,FALSE),"-")</f>
        <v>-</v>
      </c>
      <c r="H422" s="7" t="str">
        <f t="shared" si="18"/>
        <v>-</v>
      </c>
      <c r="I422" s="8" t="str">
        <f t="shared" si="19"/>
        <v>-</v>
      </c>
      <c r="J422" s="38" t="str">
        <f t="shared" si="20"/>
        <v>-</v>
      </c>
      <c r="K422" s="9" t="str">
        <f>IFERROR(VLOOKUP(B422,'Base Produtos'!C:I,7,FALSE),"-")</f>
        <v>-</v>
      </c>
      <c r="L422" s="10" t="str">
        <f>IFERROR(VLOOKUP(B422,'Base Produtos'!C:I,6,FALSE),"-")</f>
        <v>-</v>
      </c>
      <c r="N422" s="63" t="str">
        <f>IFERROR(VLOOKUP(B422,'Base Produtos'!C:J,8,FALSE),"-")</f>
        <v>-</v>
      </c>
      <c r="O422" s="33" t="str">
        <f>IFERROR((VLOOKUP(B422,'Base Produtos'!#REF!,8,FALSE)*H422),"-")</f>
        <v>-</v>
      </c>
      <c r="P422" s="33" t="str">
        <f>IFERROR(IF(VLOOKUP(B422,'Base Produtos'!#REF!,9,FALSE)="SIM",H422,0),"-")</f>
        <v>-</v>
      </c>
    </row>
    <row r="423" spans="1:16" ht="15" customHeight="1" x14ac:dyDescent="0.2">
      <c r="A423" s="11"/>
      <c r="B423" s="76"/>
      <c r="C423" s="73"/>
      <c r="D423" s="5" t="str">
        <f>IFERROR(VLOOKUP(B423,'Base Produtos'!C:I,2,FALSE),"-")</f>
        <v>-</v>
      </c>
      <c r="E423" s="9" t="str">
        <f>IFERROR(VLOOKUP(B423,'Base Produtos'!C:I,5,FALSE),"-")</f>
        <v>-</v>
      </c>
      <c r="F423" s="82" t="str">
        <f>IFERROR(VLOOKUP(B423,'Base Produtos'!C:I,3,FALSE),"-")</f>
        <v>-</v>
      </c>
      <c r="G423" s="6" t="str">
        <f>IFERROR(VLOOKUP(B423,'Base Produtos'!C:I,4,FALSE),"-")</f>
        <v>-</v>
      </c>
      <c r="H423" s="7" t="str">
        <f t="shared" si="18"/>
        <v>-</v>
      </c>
      <c r="I423" s="8" t="str">
        <f t="shared" si="19"/>
        <v>-</v>
      </c>
      <c r="J423" s="38" t="str">
        <f t="shared" si="20"/>
        <v>-</v>
      </c>
      <c r="K423" s="9" t="str">
        <f>IFERROR(VLOOKUP(B423,'Base Produtos'!C:I,7,FALSE),"-")</f>
        <v>-</v>
      </c>
      <c r="L423" s="10" t="str">
        <f>IFERROR(VLOOKUP(B423,'Base Produtos'!C:I,6,FALSE),"-")</f>
        <v>-</v>
      </c>
      <c r="N423" s="63" t="str">
        <f>IFERROR(VLOOKUP(B423,'Base Produtos'!C:J,8,FALSE),"-")</f>
        <v>-</v>
      </c>
      <c r="O423" s="33" t="str">
        <f>IFERROR((VLOOKUP(B423,'Base Produtos'!#REF!,8,FALSE)*H423),"-")</f>
        <v>-</v>
      </c>
      <c r="P423" s="33" t="str">
        <f>IFERROR(IF(VLOOKUP(B423,'Base Produtos'!#REF!,9,FALSE)="SIM",H423,0),"-")</f>
        <v>-</v>
      </c>
    </row>
    <row r="424" spans="1:16" ht="15" customHeight="1" x14ac:dyDescent="0.2">
      <c r="A424" s="11"/>
      <c r="B424" s="76"/>
      <c r="C424" s="73"/>
      <c r="D424" s="5" t="str">
        <f>IFERROR(VLOOKUP(B424,'Base Produtos'!C:I,2,FALSE),"-")</f>
        <v>-</v>
      </c>
      <c r="E424" s="9" t="str">
        <f>IFERROR(VLOOKUP(B424,'Base Produtos'!C:I,5,FALSE),"-")</f>
        <v>-</v>
      </c>
      <c r="F424" s="82" t="str">
        <f>IFERROR(VLOOKUP(B424,'Base Produtos'!C:I,3,FALSE),"-")</f>
        <v>-</v>
      </c>
      <c r="G424" s="6" t="str">
        <f>IFERROR(VLOOKUP(B424,'Base Produtos'!C:I,4,FALSE),"-")</f>
        <v>-</v>
      </c>
      <c r="H424" s="7" t="str">
        <f t="shared" si="18"/>
        <v>-</v>
      </c>
      <c r="I424" s="8" t="str">
        <f t="shared" si="19"/>
        <v>-</v>
      </c>
      <c r="J424" s="38" t="str">
        <f t="shared" si="20"/>
        <v>-</v>
      </c>
      <c r="K424" s="9" t="str">
        <f>IFERROR(VLOOKUP(B424,'Base Produtos'!C:I,7,FALSE),"-")</f>
        <v>-</v>
      </c>
      <c r="L424" s="10" t="str">
        <f>IFERROR(VLOOKUP(B424,'Base Produtos'!C:I,6,FALSE),"-")</f>
        <v>-</v>
      </c>
      <c r="N424" s="63" t="str">
        <f>IFERROR(VLOOKUP(B424,'Base Produtos'!C:J,8,FALSE),"-")</f>
        <v>-</v>
      </c>
      <c r="O424" s="33" t="str">
        <f>IFERROR((VLOOKUP(B424,'Base Produtos'!#REF!,8,FALSE)*H424),"-")</f>
        <v>-</v>
      </c>
      <c r="P424" s="33" t="str">
        <f>IFERROR(IF(VLOOKUP(B424,'Base Produtos'!#REF!,9,FALSE)="SIM",H424,0),"-")</f>
        <v>-</v>
      </c>
    </row>
    <row r="425" spans="1:16" ht="15" customHeight="1" x14ac:dyDescent="0.2">
      <c r="A425" s="11"/>
      <c r="B425" s="76"/>
      <c r="C425" s="73"/>
      <c r="D425" s="5" t="str">
        <f>IFERROR(VLOOKUP(B425,'Base Produtos'!C:I,2,FALSE),"-")</f>
        <v>-</v>
      </c>
      <c r="E425" s="9" t="str">
        <f>IFERROR(VLOOKUP(B425,'Base Produtos'!C:I,5,FALSE),"-")</f>
        <v>-</v>
      </c>
      <c r="F425" s="82" t="str">
        <f>IFERROR(VLOOKUP(B425,'Base Produtos'!C:I,3,FALSE),"-")</f>
        <v>-</v>
      </c>
      <c r="G425" s="6" t="str">
        <f>IFERROR(VLOOKUP(B425,'Base Produtos'!C:I,4,FALSE),"-")</f>
        <v>-</v>
      </c>
      <c r="H425" s="7" t="str">
        <f t="shared" si="18"/>
        <v>-</v>
      </c>
      <c r="I425" s="8" t="str">
        <f t="shared" si="19"/>
        <v>-</v>
      </c>
      <c r="J425" s="38" t="str">
        <f t="shared" si="20"/>
        <v>-</v>
      </c>
      <c r="K425" s="9" t="str">
        <f>IFERROR(VLOOKUP(B425,'Base Produtos'!C:I,7,FALSE),"-")</f>
        <v>-</v>
      </c>
      <c r="L425" s="10" t="str">
        <f>IFERROR(VLOOKUP(B425,'Base Produtos'!C:I,6,FALSE),"-")</f>
        <v>-</v>
      </c>
      <c r="N425" s="63" t="str">
        <f>IFERROR(VLOOKUP(B425,'Base Produtos'!C:J,8,FALSE),"-")</f>
        <v>-</v>
      </c>
      <c r="O425" s="33" t="str">
        <f>IFERROR((VLOOKUP(B425,'Base Produtos'!#REF!,8,FALSE)*H425),"-")</f>
        <v>-</v>
      </c>
      <c r="P425" s="33" t="str">
        <f>IFERROR(IF(VLOOKUP(B425,'Base Produtos'!#REF!,9,FALSE)="SIM",H425,0),"-")</f>
        <v>-</v>
      </c>
    </row>
    <row r="426" spans="1:16" ht="15" customHeight="1" x14ac:dyDescent="0.2">
      <c r="A426" s="11"/>
      <c r="B426" s="76"/>
      <c r="C426" s="73"/>
      <c r="D426" s="5" t="str">
        <f>IFERROR(VLOOKUP(B426,'Base Produtos'!C:I,2,FALSE),"-")</f>
        <v>-</v>
      </c>
      <c r="E426" s="9" t="str">
        <f>IFERROR(VLOOKUP(B426,'Base Produtos'!C:I,5,FALSE),"-")</f>
        <v>-</v>
      </c>
      <c r="F426" s="82" t="str">
        <f>IFERROR(VLOOKUP(B426,'Base Produtos'!C:I,3,FALSE),"-")</f>
        <v>-</v>
      </c>
      <c r="G426" s="6" t="str">
        <f>IFERROR(VLOOKUP(B426,'Base Produtos'!C:I,4,FALSE),"-")</f>
        <v>-</v>
      </c>
      <c r="H426" s="7" t="str">
        <f t="shared" si="18"/>
        <v>-</v>
      </c>
      <c r="I426" s="8" t="str">
        <f t="shared" si="19"/>
        <v>-</v>
      </c>
      <c r="J426" s="38" t="str">
        <f t="shared" si="20"/>
        <v>-</v>
      </c>
      <c r="K426" s="9" t="str">
        <f>IFERROR(VLOOKUP(B426,'Base Produtos'!C:I,7,FALSE),"-")</f>
        <v>-</v>
      </c>
      <c r="L426" s="10" t="str">
        <f>IFERROR(VLOOKUP(B426,'Base Produtos'!C:I,6,FALSE),"-")</f>
        <v>-</v>
      </c>
      <c r="N426" s="63" t="str">
        <f>IFERROR(VLOOKUP(B426,'Base Produtos'!C:J,8,FALSE),"-")</f>
        <v>-</v>
      </c>
      <c r="O426" s="33" t="str">
        <f>IFERROR((VLOOKUP(B426,'Base Produtos'!#REF!,8,FALSE)*H426),"-")</f>
        <v>-</v>
      </c>
      <c r="P426" s="33" t="str">
        <f>IFERROR(IF(VLOOKUP(B426,'Base Produtos'!#REF!,9,FALSE)="SIM",H426,0),"-")</f>
        <v>-</v>
      </c>
    </row>
    <row r="427" spans="1:16" ht="15" customHeight="1" x14ac:dyDescent="0.2">
      <c r="A427" s="11"/>
      <c r="B427" s="76"/>
      <c r="C427" s="73"/>
      <c r="D427" s="5" t="str">
        <f>IFERROR(VLOOKUP(B427,'Base Produtos'!C:I,2,FALSE),"-")</f>
        <v>-</v>
      </c>
      <c r="E427" s="9" t="str">
        <f>IFERROR(VLOOKUP(B427,'Base Produtos'!C:I,5,FALSE),"-")</f>
        <v>-</v>
      </c>
      <c r="F427" s="82" t="str">
        <f>IFERROR(VLOOKUP(B427,'Base Produtos'!C:I,3,FALSE),"-")</f>
        <v>-</v>
      </c>
      <c r="G427" s="6" t="str">
        <f>IFERROR(VLOOKUP(B427,'Base Produtos'!C:I,4,FALSE),"-")</f>
        <v>-</v>
      </c>
      <c r="H427" s="7" t="str">
        <f t="shared" si="18"/>
        <v>-</v>
      </c>
      <c r="I427" s="8" t="str">
        <f t="shared" si="19"/>
        <v>-</v>
      </c>
      <c r="J427" s="38" t="str">
        <f t="shared" si="20"/>
        <v>-</v>
      </c>
      <c r="K427" s="9" t="str">
        <f>IFERROR(VLOOKUP(B427,'Base Produtos'!C:I,7,FALSE),"-")</f>
        <v>-</v>
      </c>
      <c r="L427" s="10" t="str">
        <f>IFERROR(VLOOKUP(B427,'Base Produtos'!C:I,6,FALSE),"-")</f>
        <v>-</v>
      </c>
      <c r="N427" s="63" t="str">
        <f>IFERROR(VLOOKUP(B427,'Base Produtos'!C:J,8,FALSE),"-")</f>
        <v>-</v>
      </c>
      <c r="O427" s="33" t="str">
        <f>IFERROR((VLOOKUP(B427,'Base Produtos'!#REF!,8,FALSE)*H427),"-")</f>
        <v>-</v>
      </c>
      <c r="P427" s="33" t="str">
        <f>IFERROR(IF(VLOOKUP(B427,'Base Produtos'!#REF!,9,FALSE)="SIM",H427,0),"-")</f>
        <v>-</v>
      </c>
    </row>
    <row r="428" spans="1:16" ht="15" customHeight="1" x14ac:dyDescent="0.2">
      <c r="A428" s="11"/>
      <c r="B428" s="76"/>
      <c r="C428" s="73"/>
      <c r="D428" s="5" t="str">
        <f>IFERROR(VLOOKUP(B428,'Base Produtos'!C:I,2,FALSE),"-")</f>
        <v>-</v>
      </c>
      <c r="E428" s="9" t="str">
        <f>IFERROR(VLOOKUP(B428,'Base Produtos'!C:I,5,FALSE),"-")</f>
        <v>-</v>
      </c>
      <c r="F428" s="82" t="str">
        <f>IFERROR(VLOOKUP(B428,'Base Produtos'!C:I,3,FALSE),"-")</f>
        <v>-</v>
      </c>
      <c r="G428" s="6" t="str">
        <f>IFERROR(VLOOKUP(B428,'Base Produtos'!C:I,4,FALSE),"-")</f>
        <v>-</v>
      </c>
      <c r="H428" s="7" t="str">
        <f t="shared" si="18"/>
        <v>-</v>
      </c>
      <c r="I428" s="8" t="str">
        <f t="shared" si="19"/>
        <v>-</v>
      </c>
      <c r="J428" s="38" t="str">
        <f t="shared" si="20"/>
        <v>-</v>
      </c>
      <c r="K428" s="9" t="str">
        <f>IFERROR(VLOOKUP(B428,'Base Produtos'!C:I,7,FALSE),"-")</f>
        <v>-</v>
      </c>
      <c r="L428" s="10" t="str">
        <f>IFERROR(VLOOKUP(B428,'Base Produtos'!C:I,6,FALSE),"-")</f>
        <v>-</v>
      </c>
      <c r="N428" s="63" t="str">
        <f>IFERROR(VLOOKUP(B428,'Base Produtos'!C:J,8,FALSE),"-")</f>
        <v>-</v>
      </c>
      <c r="O428" s="33" t="str">
        <f>IFERROR((VLOOKUP(B428,'Base Produtos'!#REF!,8,FALSE)*H428),"-")</f>
        <v>-</v>
      </c>
      <c r="P428" s="33" t="str">
        <f>IFERROR(IF(VLOOKUP(B428,'Base Produtos'!#REF!,9,FALSE)="SIM",H428,0),"-")</f>
        <v>-</v>
      </c>
    </row>
    <row r="429" spans="1:16" ht="15" customHeight="1" x14ac:dyDescent="0.2">
      <c r="A429" s="11"/>
      <c r="B429" s="76"/>
      <c r="C429" s="73"/>
      <c r="D429" s="5" t="str">
        <f>IFERROR(VLOOKUP(B429,'Base Produtos'!C:I,2,FALSE),"-")</f>
        <v>-</v>
      </c>
      <c r="E429" s="9" t="str">
        <f>IFERROR(VLOOKUP(B429,'Base Produtos'!C:I,5,FALSE),"-")</f>
        <v>-</v>
      </c>
      <c r="F429" s="82" t="str">
        <f>IFERROR(VLOOKUP(B429,'Base Produtos'!C:I,3,FALSE),"-")</f>
        <v>-</v>
      </c>
      <c r="G429" s="6" t="str">
        <f>IFERROR(VLOOKUP(B429,'Base Produtos'!C:I,4,FALSE),"-")</f>
        <v>-</v>
      </c>
      <c r="H429" s="7" t="str">
        <f t="shared" si="18"/>
        <v>-</v>
      </c>
      <c r="I429" s="8" t="str">
        <f t="shared" si="19"/>
        <v>-</v>
      </c>
      <c r="J429" s="38" t="str">
        <f t="shared" si="20"/>
        <v>-</v>
      </c>
      <c r="K429" s="9" t="str">
        <f>IFERROR(VLOOKUP(B429,'Base Produtos'!C:I,7,FALSE),"-")</f>
        <v>-</v>
      </c>
      <c r="L429" s="10" t="str">
        <f>IFERROR(VLOOKUP(B429,'Base Produtos'!C:I,6,FALSE),"-")</f>
        <v>-</v>
      </c>
      <c r="N429" s="63" t="str">
        <f>IFERROR(VLOOKUP(B429,'Base Produtos'!C:J,8,FALSE),"-")</f>
        <v>-</v>
      </c>
      <c r="O429" s="33" t="str">
        <f>IFERROR((VLOOKUP(B429,'Base Produtos'!#REF!,8,FALSE)*H429),"-")</f>
        <v>-</v>
      </c>
      <c r="P429" s="33" t="str">
        <f>IFERROR(IF(VLOOKUP(B429,'Base Produtos'!#REF!,9,FALSE)="SIM",H429,0),"-")</f>
        <v>-</v>
      </c>
    </row>
    <row r="430" spans="1:16" ht="15" customHeight="1" x14ac:dyDescent="0.2">
      <c r="A430" s="11"/>
      <c r="B430" s="76"/>
      <c r="C430" s="73"/>
      <c r="D430" s="5" t="str">
        <f>IFERROR(VLOOKUP(B430,'Base Produtos'!C:I,2,FALSE),"-")</f>
        <v>-</v>
      </c>
      <c r="E430" s="9" t="str">
        <f>IFERROR(VLOOKUP(B430,'Base Produtos'!C:I,5,FALSE),"-")</f>
        <v>-</v>
      </c>
      <c r="F430" s="82" t="str">
        <f>IFERROR(VLOOKUP(B430,'Base Produtos'!C:I,3,FALSE),"-")</f>
        <v>-</v>
      </c>
      <c r="G430" s="6" t="str">
        <f>IFERROR(VLOOKUP(B430,'Base Produtos'!C:I,4,FALSE),"-")</f>
        <v>-</v>
      </c>
      <c r="H430" s="7" t="str">
        <f t="shared" si="18"/>
        <v>-</v>
      </c>
      <c r="I430" s="8" t="str">
        <f t="shared" si="19"/>
        <v>-</v>
      </c>
      <c r="J430" s="38" t="str">
        <f t="shared" si="20"/>
        <v>-</v>
      </c>
      <c r="K430" s="9" t="str">
        <f>IFERROR(VLOOKUP(B430,'Base Produtos'!C:I,7,FALSE),"-")</f>
        <v>-</v>
      </c>
      <c r="L430" s="10" t="str">
        <f>IFERROR(VLOOKUP(B430,'Base Produtos'!C:I,6,FALSE),"-")</f>
        <v>-</v>
      </c>
      <c r="N430" s="63" t="str">
        <f>IFERROR(VLOOKUP(B430,'Base Produtos'!C:J,8,FALSE),"-")</f>
        <v>-</v>
      </c>
      <c r="O430" s="33" t="str">
        <f>IFERROR((VLOOKUP(B430,'Base Produtos'!#REF!,8,FALSE)*H430),"-")</f>
        <v>-</v>
      </c>
      <c r="P430" s="33" t="str">
        <f>IFERROR(IF(VLOOKUP(B430,'Base Produtos'!#REF!,9,FALSE)="SIM",H430,0),"-")</f>
        <v>-</v>
      </c>
    </row>
    <row r="431" spans="1:16" ht="15" customHeight="1" x14ac:dyDescent="0.2">
      <c r="A431" s="11"/>
      <c r="B431" s="76"/>
      <c r="C431" s="73"/>
      <c r="D431" s="5" t="str">
        <f>IFERROR(VLOOKUP(B431,'Base Produtos'!C:I,2,FALSE),"-")</f>
        <v>-</v>
      </c>
      <c r="E431" s="9" t="str">
        <f>IFERROR(VLOOKUP(B431,'Base Produtos'!C:I,5,FALSE),"-")</f>
        <v>-</v>
      </c>
      <c r="F431" s="82" t="str">
        <f>IFERROR(VLOOKUP(B431,'Base Produtos'!C:I,3,FALSE),"-")</f>
        <v>-</v>
      </c>
      <c r="G431" s="6" t="str">
        <f>IFERROR(VLOOKUP(B431,'Base Produtos'!C:I,4,FALSE),"-")</f>
        <v>-</v>
      </c>
      <c r="H431" s="7" t="str">
        <f t="shared" si="18"/>
        <v>-</v>
      </c>
      <c r="I431" s="8" t="str">
        <f t="shared" si="19"/>
        <v>-</v>
      </c>
      <c r="J431" s="38" t="str">
        <f t="shared" si="20"/>
        <v>-</v>
      </c>
      <c r="K431" s="9" t="str">
        <f>IFERROR(VLOOKUP(B431,'Base Produtos'!C:I,7,FALSE),"-")</f>
        <v>-</v>
      </c>
      <c r="L431" s="10" t="str">
        <f>IFERROR(VLOOKUP(B431,'Base Produtos'!C:I,6,FALSE),"-")</f>
        <v>-</v>
      </c>
      <c r="N431" s="63" t="str">
        <f>IFERROR(VLOOKUP(B431,'Base Produtos'!C:J,8,FALSE),"-")</f>
        <v>-</v>
      </c>
      <c r="O431" s="33" t="str">
        <f>IFERROR((VLOOKUP(B431,'Base Produtos'!#REF!,8,FALSE)*H431),"-")</f>
        <v>-</v>
      </c>
      <c r="P431" s="33" t="str">
        <f>IFERROR(IF(VLOOKUP(B431,'Base Produtos'!#REF!,9,FALSE)="SIM",H431,0),"-")</f>
        <v>-</v>
      </c>
    </row>
    <row r="432" spans="1:16" ht="15" customHeight="1" x14ac:dyDescent="0.2">
      <c r="A432" s="11"/>
      <c r="B432" s="76"/>
      <c r="C432" s="73"/>
      <c r="D432" s="5" t="str">
        <f>IFERROR(VLOOKUP(B432,'Base Produtos'!C:I,2,FALSE),"-")</f>
        <v>-</v>
      </c>
      <c r="E432" s="9" t="str">
        <f>IFERROR(VLOOKUP(B432,'Base Produtos'!C:I,5,FALSE),"-")</f>
        <v>-</v>
      </c>
      <c r="F432" s="82" t="str">
        <f>IFERROR(VLOOKUP(B432,'Base Produtos'!C:I,3,FALSE),"-")</f>
        <v>-</v>
      </c>
      <c r="G432" s="6" t="str">
        <f>IFERROR(VLOOKUP(B432,'Base Produtos'!C:I,4,FALSE),"-")</f>
        <v>-</v>
      </c>
      <c r="H432" s="7" t="str">
        <f t="shared" si="18"/>
        <v>-</v>
      </c>
      <c r="I432" s="8" t="str">
        <f t="shared" si="19"/>
        <v>-</v>
      </c>
      <c r="J432" s="38" t="str">
        <f t="shared" si="20"/>
        <v>-</v>
      </c>
      <c r="K432" s="9" t="str">
        <f>IFERROR(VLOOKUP(B432,'Base Produtos'!C:I,7,FALSE),"-")</f>
        <v>-</v>
      </c>
      <c r="L432" s="10" t="str">
        <f>IFERROR(VLOOKUP(B432,'Base Produtos'!C:I,6,FALSE),"-")</f>
        <v>-</v>
      </c>
      <c r="N432" s="63" t="str">
        <f>IFERROR(VLOOKUP(B432,'Base Produtos'!C:J,8,FALSE),"-")</f>
        <v>-</v>
      </c>
      <c r="O432" s="33" t="str">
        <f>IFERROR((VLOOKUP(B432,'Base Produtos'!#REF!,8,FALSE)*H432),"-")</f>
        <v>-</v>
      </c>
      <c r="P432" s="33" t="str">
        <f>IFERROR(IF(VLOOKUP(B432,'Base Produtos'!#REF!,9,FALSE)="SIM",H432,0),"-")</f>
        <v>-</v>
      </c>
    </row>
    <row r="433" spans="1:16" ht="15" customHeight="1" x14ac:dyDescent="0.2">
      <c r="A433" s="11"/>
      <c r="B433" s="76"/>
      <c r="C433" s="73"/>
      <c r="D433" s="5" t="str">
        <f>IFERROR(VLOOKUP(B433,'Base Produtos'!C:I,2,FALSE),"-")</f>
        <v>-</v>
      </c>
      <c r="E433" s="9" t="str">
        <f>IFERROR(VLOOKUP(B433,'Base Produtos'!C:I,5,FALSE),"-")</f>
        <v>-</v>
      </c>
      <c r="F433" s="82" t="str">
        <f>IFERROR(VLOOKUP(B433,'Base Produtos'!C:I,3,FALSE),"-")</f>
        <v>-</v>
      </c>
      <c r="G433" s="6" t="str">
        <f>IFERROR(VLOOKUP(B433,'Base Produtos'!C:I,4,FALSE),"-")</f>
        <v>-</v>
      </c>
      <c r="H433" s="7" t="str">
        <f t="shared" si="18"/>
        <v>-</v>
      </c>
      <c r="I433" s="8" t="str">
        <f t="shared" si="19"/>
        <v>-</v>
      </c>
      <c r="J433" s="38" t="str">
        <f t="shared" si="20"/>
        <v>-</v>
      </c>
      <c r="K433" s="9" t="str">
        <f>IFERROR(VLOOKUP(B433,'Base Produtos'!C:I,7,FALSE),"-")</f>
        <v>-</v>
      </c>
      <c r="L433" s="10" t="str">
        <f>IFERROR(VLOOKUP(B433,'Base Produtos'!C:I,6,FALSE),"-")</f>
        <v>-</v>
      </c>
      <c r="N433" s="63" t="str">
        <f>IFERROR(VLOOKUP(B433,'Base Produtos'!C:J,8,FALSE),"-")</f>
        <v>-</v>
      </c>
      <c r="O433" s="33" t="str">
        <f>IFERROR((VLOOKUP(B433,'Base Produtos'!#REF!,8,FALSE)*H433),"-")</f>
        <v>-</v>
      </c>
      <c r="P433" s="33" t="str">
        <f>IFERROR(IF(VLOOKUP(B433,'Base Produtos'!#REF!,9,FALSE)="SIM",H433,0),"-")</f>
        <v>-</v>
      </c>
    </row>
    <row r="434" spans="1:16" ht="15" customHeight="1" x14ac:dyDescent="0.2">
      <c r="A434" s="11"/>
      <c r="B434" s="76"/>
      <c r="C434" s="73"/>
      <c r="D434" s="5" t="str">
        <f>IFERROR(VLOOKUP(B434,'Base Produtos'!C:I,2,FALSE),"-")</f>
        <v>-</v>
      </c>
      <c r="E434" s="9" t="str">
        <f>IFERROR(VLOOKUP(B434,'Base Produtos'!C:I,5,FALSE),"-")</f>
        <v>-</v>
      </c>
      <c r="F434" s="82" t="str">
        <f>IFERROR(VLOOKUP(B434,'Base Produtos'!C:I,3,FALSE),"-")</f>
        <v>-</v>
      </c>
      <c r="G434" s="6" t="str">
        <f>IFERROR(VLOOKUP(B434,'Base Produtos'!C:I,4,FALSE),"-")</f>
        <v>-</v>
      </c>
      <c r="H434" s="7" t="str">
        <f t="shared" si="18"/>
        <v>-</v>
      </c>
      <c r="I434" s="8" t="str">
        <f t="shared" si="19"/>
        <v>-</v>
      </c>
      <c r="J434" s="38" t="str">
        <f t="shared" si="20"/>
        <v>-</v>
      </c>
      <c r="K434" s="9" t="str">
        <f>IFERROR(VLOOKUP(B434,'Base Produtos'!C:I,7,FALSE),"-")</f>
        <v>-</v>
      </c>
      <c r="L434" s="10" t="str">
        <f>IFERROR(VLOOKUP(B434,'Base Produtos'!C:I,6,FALSE),"-")</f>
        <v>-</v>
      </c>
      <c r="N434" s="63" t="str">
        <f>IFERROR(VLOOKUP(B434,'Base Produtos'!C:J,8,FALSE),"-")</f>
        <v>-</v>
      </c>
      <c r="O434" s="33" t="str">
        <f>IFERROR((VLOOKUP(B434,'Base Produtos'!#REF!,8,FALSE)*H434),"-")</f>
        <v>-</v>
      </c>
      <c r="P434" s="33" t="str">
        <f>IFERROR(IF(VLOOKUP(B434,'Base Produtos'!#REF!,9,FALSE)="SIM",H434,0),"-")</f>
        <v>-</v>
      </c>
    </row>
    <row r="435" spans="1:16" ht="15" customHeight="1" x14ac:dyDescent="0.2">
      <c r="A435" s="11"/>
      <c r="B435" s="76"/>
      <c r="C435" s="73"/>
      <c r="D435" s="5" t="str">
        <f>IFERROR(VLOOKUP(B435,'Base Produtos'!C:I,2,FALSE),"-")</f>
        <v>-</v>
      </c>
      <c r="E435" s="9" t="str">
        <f>IFERROR(VLOOKUP(B435,'Base Produtos'!C:I,5,FALSE),"-")</f>
        <v>-</v>
      </c>
      <c r="F435" s="82" t="str">
        <f>IFERROR(VLOOKUP(B435,'Base Produtos'!C:I,3,FALSE),"-")</f>
        <v>-</v>
      </c>
      <c r="G435" s="6" t="str">
        <f>IFERROR(VLOOKUP(B435,'Base Produtos'!C:I,4,FALSE),"-")</f>
        <v>-</v>
      </c>
      <c r="H435" s="7" t="str">
        <f t="shared" si="18"/>
        <v>-</v>
      </c>
      <c r="I435" s="8" t="str">
        <f t="shared" si="19"/>
        <v>-</v>
      </c>
      <c r="J435" s="38" t="str">
        <f t="shared" si="20"/>
        <v>-</v>
      </c>
      <c r="K435" s="9" t="str">
        <f>IFERROR(VLOOKUP(B435,'Base Produtos'!C:I,7,FALSE),"-")</f>
        <v>-</v>
      </c>
      <c r="L435" s="10" t="str">
        <f>IFERROR(VLOOKUP(B435,'Base Produtos'!C:I,6,FALSE),"-")</f>
        <v>-</v>
      </c>
      <c r="N435" s="63" t="str">
        <f>IFERROR(VLOOKUP(B435,'Base Produtos'!C:J,8,FALSE),"-")</f>
        <v>-</v>
      </c>
      <c r="O435" s="33" t="str">
        <f>IFERROR((VLOOKUP(B435,'Base Produtos'!#REF!,8,FALSE)*H435),"-")</f>
        <v>-</v>
      </c>
      <c r="P435" s="33" t="str">
        <f>IFERROR(IF(VLOOKUP(B435,'Base Produtos'!#REF!,9,FALSE)="SIM",H435,0),"-")</f>
        <v>-</v>
      </c>
    </row>
    <row r="436" spans="1:16" ht="15" customHeight="1" x14ac:dyDescent="0.2">
      <c r="A436" s="11"/>
      <c r="B436" s="76"/>
      <c r="C436" s="73"/>
      <c r="D436" s="5" t="str">
        <f>IFERROR(VLOOKUP(B436,'Base Produtos'!C:I,2,FALSE),"-")</f>
        <v>-</v>
      </c>
      <c r="E436" s="9" t="str">
        <f>IFERROR(VLOOKUP(B436,'Base Produtos'!C:I,5,FALSE),"-")</f>
        <v>-</v>
      </c>
      <c r="F436" s="82" t="str">
        <f>IFERROR(VLOOKUP(B436,'Base Produtos'!C:I,3,FALSE),"-")</f>
        <v>-</v>
      </c>
      <c r="G436" s="6" t="str">
        <f>IFERROR(VLOOKUP(B436,'Base Produtos'!C:I,4,FALSE),"-")</f>
        <v>-</v>
      </c>
      <c r="H436" s="7" t="str">
        <f t="shared" si="18"/>
        <v>-</v>
      </c>
      <c r="I436" s="8" t="str">
        <f t="shared" si="19"/>
        <v>-</v>
      </c>
      <c r="J436" s="38" t="str">
        <f t="shared" si="20"/>
        <v>-</v>
      </c>
      <c r="K436" s="9" t="str">
        <f>IFERROR(VLOOKUP(B436,'Base Produtos'!C:I,7,FALSE),"-")</f>
        <v>-</v>
      </c>
      <c r="L436" s="10" t="str">
        <f>IFERROR(VLOOKUP(B436,'Base Produtos'!C:I,6,FALSE),"-")</f>
        <v>-</v>
      </c>
      <c r="N436" s="63" t="str">
        <f>IFERROR(VLOOKUP(B436,'Base Produtos'!C:J,8,FALSE),"-")</f>
        <v>-</v>
      </c>
      <c r="O436" s="33" t="str">
        <f>IFERROR((VLOOKUP(B436,'Base Produtos'!#REF!,8,FALSE)*H436),"-")</f>
        <v>-</v>
      </c>
      <c r="P436" s="33" t="str">
        <f>IFERROR(IF(VLOOKUP(B436,'Base Produtos'!#REF!,9,FALSE)="SIM",H436,0),"-")</f>
        <v>-</v>
      </c>
    </row>
    <row r="437" spans="1:16" ht="15" customHeight="1" x14ac:dyDescent="0.2">
      <c r="A437" s="11"/>
      <c r="B437" s="76"/>
      <c r="C437" s="73"/>
      <c r="D437" s="5" t="str">
        <f>IFERROR(VLOOKUP(B437,'Base Produtos'!C:I,2,FALSE),"-")</f>
        <v>-</v>
      </c>
      <c r="E437" s="9" t="str">
        <f>IFERROR(VLOOKUP(B437,'Base Produtos'!C:I,5,FALSE),"-")</f>
        <v>-</v>
      </c>
      <c r="F437" s="82" t="str">
        <f>IFERROR(VLOOKUP(B437,'Base Produtos'!C:I,3,FALSE),"-")</f>
        <v>-</v>
      </c>
      <c r="G437" s="6" t="str">
        <f>IFERROR(VLOOKUP(B437,'Base Produtos'!C:I,4,FALSE),"-")</f>
        <v>-</v>
      </c>
      <c r="H437" s="7" t="str">
        <f t="shared" si="18"/>
        <v>-</v>
      </c>
      <c r="I437" s="8" t="str">
        <f t="shared" si="19"/>
        <v>-</v>
      </c>
      <c r="J437" s="38" t="str">
        <f t="shared" si="20"/>
        <v>-</v>
      </c>
      <c r="K437" s="9" t="str">
        <f>IFERROR(VLOOKUP(B437,'Base Produtos'!C:I,7,FALSE),"-")</f>
        <v>-</v>
      </c>
      <c r="L437" s="10" t="str">
        <f>IFERROR(VLOOKUP(B437,'Base Produtos'!C:I,6,FALSE),"-")</f>
        <v>-</v>
      </c>
      <c r="N437" s="63" t="str">
        <f>IFERROR(VLOOKUP(B437,'Base Produtos'!C:J,8,FALSE),"-")</f>
        <v>-</v>
      </c>
      <c r="O437" s="33" t="str">
        <f>IFERROR((VLOOKUP(B437,'Base Produtos'!#REF!,8,FALSE)*H437),"-")</f>
        <v>-</v>
      </c>
      <c r="P437" s="33" t="str">
        <f>IFERROR(IF(VLOOKUP(B437,'Base Produtos'!#REF!,9,FALSE)="SIM",H437,0),"-")</f>
        <v>-</v>
      </c>
    </row>
    <row r="438" spans="1:16" ht="15" customHeight="1" x14ac:dyDescent="0.2">
      <c r="A438" s="11"/>
      <c r="B438" s="76"/>
      <c r="C438" s="73"/>
      <c r="D438" s="5" t="str">
        <f>IFERROR(VLOOKUP(B438,'Base Produtos'!C:I,2,FALSE),"-")</f>
        <v>-</v>
      </c>
      <c r="E438" s="9" t="str">
        <f>IFERROR(VLOOKUP(B438,'Base Produtos'!C:I,5,FALSE),"-")</f>
        <v>-</v>
      </c>
      <c r="F438" s="82" t="str">
        <f>IFERROR(VLOOKUP(B438,'Base Produtos'!C:I,3,FALSE),"-")</f>
        <v>-</v>
      </c>
      <c r="G438" s="6" t="str">
        <f>IFERROR(VLOOKUP(B438,'Base Produtos'!C:I,4,FALSE),"-")</f>
        <v>-</v>
      </c>
      <c r="H438" s="7" t="str">
        <f t="shared" si="18"/>
        <v>-</v>
      </c>
      <c r="I438" s="8" t="str">
        <f t="shared" si="19"/>
        <v>-</v>
      </c>
      <c r="J438" s="38" t="str">
        <f t="shared" si="20"/>
        <v>-</v>
      </c>
      <c r="K438" s="9" t="str">
        <f>IFERROR(VLOOKUP(B438,'Base Produtos'!C:I,7,FALSE),"-")</f>
        <v>-</v>
      </c>
      <c r="L438" s="10" t="str">
        <f>IFERROR(VLOOKUP(B438,'Base Produtos'!C:I,6,FALSE),"-")</f>
        <v>-</v>
      </c>
      <c r="N438" s="63" t="str">
        <f>IFERROR(VLOOKUP(B438,'Base Produtos'!C:J,8,FALSE),"-")</f>
        <v>-</v>
      </c>
      <c r="O438" s="33" t="str">
        <f>IFERROR((VLOOKUP(B438,'Base Produtos'!#REF!,8,FALSE)*H438),"-")</f>
        <v>-</v>
      </c>
      <c r="P438" s="33" t="str">
        <f>IFERROR(IF(VLOOKUP(B438,'Base Produtos'!#REF!,9,FALSE)="SIM",H438,0),"-")</f>
        <v>-</v>
      </c>
    </row>
    <row r="439" spans="1:16" ht="15" customHeight="1" x14ac:dyDescent="0.2">
      <c r="A439" s="11"/>
      <c r="B439" s="76"/>
      <c r="C439" s="73"/>
      <c r="D439" s="5" t="str">
        <f>IFERROR(VLOOKUP(B439,'Base Produtos'!C:I,2,FALSE),"-")</f>
        <v>-</v>
      </c>
      <c r="E439" s="9" t="str">
        <f>IFERROR(VLOOKUP(B439,'Base Produtos'!C:I,5,FALSE),"-")</f>
        <v>-</v>
      </c>
      <c r="F439" s="82" t="str">
        <f>IFERROR(VLOOKUP(B439,'Base Produtos'!C:I,3,FALSE),"-")</f>
        <v>-</v>
      </c>
      <c r="G439" s="6" t="str">
        <f>IFERROR(VLOOKUP(B439,'Base Produtos'!C:I,4,FALSE),"-")</f>
        <v>-</v>
      </c>
      <c r="H439" s="7" t="str">
        <f t="shared" si="18"/>
        <v>-</v>
      </c>
      <c r="I439" s="8" t="str">
        <f t="shared" si="19"/>
        <v>-</v>
      </c>
      <c r="J439" s="38" t="str">
        <f t="shared" si="20"/>
        <v>-</v>
      </c>
      <c r="K439" s="9" t="str">
        <f>IFERROR(VLOOKUP(B439,'Base Produtos'!C:I,7,FALSE),"-")</f>
        <v>-</v>
      </c>
      <c r="L439" s="10" t="str">
        <f>IFERROR(VLOOKUP(B439,'Base Produtos'!C:I,6,FALSE),"-")</f>
        <v>-</v>
      </c>
      <c r="N439" s="63" t="str">
        <f>IFERROR(VLOOKUP(B439,'Base Produtos'!C:J,8,FALSE),"-")</f>
        <v>-</v>
      </c>
      <c r="O439" s="33" t="str">
        <f>IFERROR((VLOOKUP(B439,'Base Produtos'!#REF!,8,FALSE)*H439),"-")</f>
        <v>-</v>
      </c>
      <c r="P439" s="33" t="str">
        <f>IFERROR(IF(VLOOKUP(B439,'Base Produtos'!#REF!,9,FALSE)="SIM",H439,0),"-")</f>
        <v>-</v>
      </c>
    </row>
    <row r="440" spans="1:16" ht="15" customHeight="1" x14ac:dyDescent="0.2">
      <c r="A440" s="11"/>
      <c r="B440" s="76"/>
      <c r="C440" s="73"/>
      <c r="D440" s="5" t="str">
        <f>IFERROR(VLOOKUP(B440,'Base Produtos'!C:I,2,FALSE),"-")</f>
        <v>-</v>
      </c>
      <c r="E440" s="9" t="str">
        <f>IFERROR(VLOOKUP(B440,'Base Produtos'!C:I,5,FALSE),"-")</f>
        <v>-</v>
      </c>
      <c r="F440" s="82" t="str">
        <f>IFERROR(VLOOKUP(B440,'Base Produtos'!C:I,3,FALSE),"-")</f>
        <v>-</v>
      </c>
      <c r="G440" s="6" t="str">
        <f>IFERROR(VLOOKUP(B440,'Base Produtos'!C:I,4,FALSE),"-")</f>
        <v>-</v>
      </c>
      <c r="H440" s="7" t="str">
        <f t="shared" si="18"/>
        <v>-</v>
      </c>
      <c r="I440" s="8" t="str">
        <f t="shared" si="19"/>
        <v>-</v>
      </c>
      <c r="J440" s="38" t="str">
        <f t="shared" si="20"/>
        <v>-</v>
      </c>
      <c r="K440" s="9" t="str">
        <f>IFERROR(VLOOKUP(B440,'Base Produtos'!C:I,7,FALSE),"-")</f>
        <v>-</v>
      </c>
      <c r="L440" s="10" t="str">
        <f>IFERROR(VLOOKUP(B440,'Base Produtos'!C:I,6,FALSE),"-")</f>
        <v>-</v>
      </c>
      <c r="N440" s="63" t="str">
        <f>IFERROR(VLOOKUP(B440,'Base Produtos'!C:J,8,FALSE),"-")</f>
        <v>-</v>
      </c>
      <c r="O440" s="33" t="str">
        <f>IFERROR((VLOOKUP(B440,'Base Produtos'!#REF!,8,FALSE)*H440),"-")</f>
        <v>-</v>
      </c>
      <c r="P440" s="33" t="str">
        <f>IFERROR(IF(VLOOKUP(B440,'Base Produtos'!#REF!,9,FALSE)="SIM",H440,0),"-")</f>
        <v>-</v>
      </c>
    </row>
    <row r="441" spans="1:16" ht="15" customHeight="1" x14ac:dyDescent="0.2">
      <c r="A441" s="11"/>
      <c r="B441" s="76"/>
      <c r="C441" s="73"/>
      <c r="D441" s="5" t="str">
        <f>IFERROR(VLOOKUP(B441,'Base Produtos'!C:I,2,FALSE),"-")</f>
        <v>-</v>
      </c>
      <c r="E441" s="9" t="str">
        <f>IFERROR(VLOOKUP(B441,'Base Produtos'!C:I,5,FALSE),"-")</f>
        <v>-</v>
      </c>
      <c r="F441" s="82" t="str">
        <f>IFERROR(VLOOKUP(B441,'Base Produtos'!C:I,3,FALSE),"-")</f>
        <v>-</v>
      </c>
      <c r="G441" s="6" t="str">
        <f>IFERROR(VLOOKUP(B441,'Base Produtos'!C:I,4,FALSE),"-")</f>
        <v>-</v>
      </c>
      <c r="H441" s="7" t="str">
        <f t="shared" si="18"/>
        <v>-</v>
      </c>
      <c r="I441" s="8" t="str">
        <f t="shared" si="19"/>
        <v>-</v>
      </c>
      <c r="J441" s="38" t="str">
        <f t="shared" si="20"/>
        <v>-</v>
      </c>
      <c r="K441" s="9" t="str">
        <f>IFERROR(VLOOKUP(B441,'Base Produtos'!C:I,7,FALSE),"-")</f>
        <v>-</v>
      </c>
      <c r="L441" s="10" t="str">
        <f>IFERROR(VLOOKUP(B441,'Base Produtos'!C:I,6,FALSE),"-")</f>
        <v>-</v>
      </c>
      <c r="N441" s="63" t="str">
        <f>IFERROR(VLOOKUP(B441,'Base Produtos'!C:J,8,FALSE),"-")</f>
        <v>-</v>
      </c>
      <c r="O441" s="33" t="str">
        <f>IFERROR((VLOOKUP(B441,'Base Produtos'!#REF!,8,FALSE)*H441),"-")</f>
        <v>-</v>
      </c>
      <c r="P441" s="33" t="str">
        <f>IFERROR(IF(VLOOKUP(B441,'Base Produtos'!#REF!,9,FALSE)="SIM",H441,0),"-")</f>
        <v>-</v>
      </c>
    </row>
    <row r="442" spans="1:16" ht="15" customHeight="1" x14ac:dyDescent="0.2">
      <c r="A442" s="11"/>
      <c r="B442" s="76"/>
      <c r="C442" s="73"/>
      <c r="D442" s="5" t="str">
        <f>IFERROR(VLOOKUP(B442,'Base Produtos'!C:I,2,FALSE),"-")</f>
        <v>-</v>
      </c>
      <c r="E442" s="9" t="str">
        <f>IFERROR(VLOOKUP(B442,'Base Produtos'!C:I,5,FALSE),"-")</f>
        <v>-</v>
      </c>
      <c r="F442" s="82" t="str">
        <f>IFERROR(VLOOKUP(B442,'Base Produtos'!C:I,3,FALSE),"-")</f>
        <v>-</v>
      </c>
      <c r="G442" s="6" t="str">
        <f>IFERROR(VLOOKUP(B442,'Base Produtos'!C:I,4,FALSE),"-")</f>
        <v>-</v>
      </c>
      <c r="H442" s="7" t="str">
        <f t="shared" si="18"/>
        <v>-</v>
      </c>
      <c r="I442" s="8" t="str">
        <f t="shared" si="19"/>
        <v>-</v>
      </c>
      <c r="J442" s="38" t="str">
        <f t="shared" si="20"/>
        <v>-</v>
      </c>
      <c r="K442" s="9" t="str">
        <f>IFERROR(VLOOKUP(B442,'Base Produtos'!C:I,7,FALSE),"-")</f>
        <v>-</v>
      </c>
      <c r="L442" s="10" t="str">
        <f>IFERROR(VLOOKUP(B442,'Base Produtos'!C:I,6,FALSE),"-")</f>
        <v>-</v>
      </c>
      <c r="N442" s="63" t="str">
        <f>IFERROR(VLOOKUP(B442,'Base Produtos'!C:J,8,FALSE),"-")</f>
        <v>-</v>
      </c>
      <c r="O442" s="33" t="str">
        <f>IFERROR((VLOOKUP(B442,'Base Produtos'!#REF!,8,FALSE)*H442),"-")</f>
        <v>-</v>
      </c>
      <c r="P442" s="33" t="str">
        <f>IFERROR(IF(VLOOKUP(B442,'Base Produtos'!#REF!,9,FALSE)="SIM",H442,0),"-")</f>
        <v>-</v>
      </c>
    </row>
    <row r="443" spans="1:16" ht="15" customHeight="1" x14ac:dyDescent="0.2">
      <c r="A443" s="11"/>
      <c r="B443" s="76"/>
      <c r="C443" s="73"/>
      <c r="D443" s="5" t="str">
        <f>IFERROR(VLOOKUP(B443,'Base Produtos'!C:I,2,FALSE),"-")</f>
        <v>-</v>
      </c>
      <c r="E443" s="9" t="str">
        <f>IFERROR(VLOOKUP(B443,'Base Produtos'!C:I,5,FALSE),"-")</f>
        <v>-</v>
      </c>
      <c r="F443" s="82" t="str">
        <f>IFERROR(VLOOKUP(B443,'Base Produtos'!C:I,3,FALSE),"-")</f>
        <v>-</v>
      </c>
      <c r="G443" s="6" t="str">
        <f>IFERROR(VLOOKUP(B443,'Base Produtos'!C:I,4,FALSE),"-")</f>
        <v>-</v>
      </c>
      <c r="H443" s="7" t="str">
        <f t="shared" si="18"/>
        <v>-</v>
      </c>
      <c r="I443" s="8" t="str">
        <f t="shared" si="19"/>
        <v>-</v>
      </c>
      <c r="J443" s="38" t="str">
        <f t="shared" si="20"/>
        <v>-</v>
      </c>
      <c r="K443" s="9" t="str">
        <f>IFERROR(VLOOKUP(B443,'Base Produtos'!C:I,7,FALSE),"-")</f>
        <v>-</v>
      </c>
      <c r="L443" s="10" t="str">
        <f>IFERROR(VLOOKUP(B443,'Base Produtos'!C:I,6,FALSE),"-")</f>
        <v>-</v>
      </c>
      <c r="N443" s="63" t="str">
        <f>IFERROR(VLOOKUP(B443,'Base Produtos'!C:J,8,FALSE),"-")</f>
        <v>-</v>
      </c>
      <c r="O443" s="33" t="str">
        <f>IFERROR((VLOOKUP(B443,'Base Produtos'!#REF!,8,FALSE)*H443),"-")</f>
        <v>-</v>
      </c>
      <c r="P443" s="33" t="str">
        <f>IFERROR(IF(VLOOKUP(B443,'Base Produtos'!#REF!,9,FALSE)="SIM",H443,0),"-")</f>
        <v>-</v>
      </c>
    </row>
    <row r="444" spans="1:16" ht="15" customHeight="1" x14ac:dyDescent="0.2">
      <c r="A444" s="11"/>
      <c r="B444" s="76"/>
      <c r="C444" s="73"/>
      <c r="D444" s="5" t="str">
        <f>IFERROR(VLOOKUP(B444,'Base Produtos'!C:I,2,FALSE),"-")</f>
        <v>-</v>
      </c>
      <c r="E444" s="9" t="str">
        <f>IFERROR(VLOOKUP(B444,'Base Produtos'!C:I,5,FALSE),"-")</f>
        <v>-</v>
      </c>
      <c r="F444" s="82" t="str">
        <f>IFERROR(VLOOKUP(B444,'Base Produtos'!C:I,3,FALSE),"-")</f>
        <v>-</v>
      </c>
      <c r="G444" s="6" t="str">
        <f>IFERROR(VLOOKUP(B444,'Base Produtos'!C:I,4,FALSE),"-")</f>
        <v>-</v>
      </c>
      <c r="H444" s="7" t="str">
        <f t="shared" si="18"/>
        <v>-</v>
      </c>
      <c r="I444" s="8" t="str">
        <f t="shared" si="19"/>
        <v>-</v>
      </c>
      <c r="J444" s="38" t="str">
        <f t="shared" si="20"/>
        <v>-</v>
      </c>
      <c r="K444" s="9" t="str">
        <f>IFERROR(VLOOKUP(B444,'Base Produtos'!C:I,7,FALSE),"-")</f>
        <v>-</v>
      </c>
      <c r="L444" s="10" t="str">
        <f>IFERROR(VLOOKUP(B444,'Base Produtos'!C:I,6,FALSE),"-")</f>
        <v>-</v>
      </c>
      <c r="N444" s="63" t="str">
        <f>IFERROR(VLOOKUP(B444,'Base Produtos'!C:J,8,FALSE),"-")</f>
        <v>-</v>
      </c>
      <c r="O444" s="33" t="str">
        <f>IFERROR((VLOOKUP(B444,'Base Produtos'!#REF!,8,FALSE)*H444),"-")</f>
        <v>-</v>
      </c>
      <c r="P444" s="33" t="str">
        <f>IFERROR(IF(VLOOKUP(B444,'Base Produtos'!#REF!,9,FALSE)="SIM",H444,0),"-")</f>
        <v>-</v>
      </c>
    </row>
    <row r="445" spans="1:16" ht="15" customHeight="1" x14ac:dyDescent="0.2">
      <c r="A445" s="11"/>
      <c r="B445" s="76"/>
      <c r="C445" s="73"/>
      <c r="D445" s="5" t="str">
        <f>IFERROR(VLOOKUP(B445,'Base Produtos'!C:I,2,FALSE),"-")</f>
        <v>-</v>
      </c>
      <c r="E445" s="9" t="str">
        <f>IFERROR(VLOOKUP(B445,'Base Produtos'!C:I,5,FALSE),"-")</f>
        <v>-</v>
      </c>
      <c r="F445" s="82" t="str">
        <f>IFERROR(VLOOKUP(B445,'Base Produtos'!C:I,3,FALSE),"-")</f>
        <v>-</v>
      </c>
      <c r="G445" s="6" t="str">
        <f>IFERROR(VLOOKUP(B445,'Base Produtos'!C:I,4,FALSE),"-")</f>
        <v>-</v>
      </c>
      <c r="H445" s="7" t="str">
        <f t="shared" si="18"/>
        <v>-</v>
      </c>
      <c r="I445" s="8" t="str">
        <f t="shared" si="19"/>
        <v>-</v>
      </c>
      <c r="J445" s="38" t="str">
        <f t="shared" si="20"/>
        <v>-</v>
      </c>
      <c r="K445" s="9" t="str">
        <f>IFERROR(VLOOKUP(B445,'Base Produtos'!C:I,7,FALSE),"-")</f>
        <v>-</v>
      </c>
      <c r="L445" s="10" t="str">
        <f>IFERROR(VLOOKUP(B445,'Base Produtos'!C:I,6,FALSE),"-")</f>
        <v>-</v>
      </c>
      <c r="N445" s="63" t="str">
        <f>IFERROR(VLOOKUP(B445,'Base Produtos'!C:J,8,FALSE),"-")</f>
        <v>-</v>
      </c>
      <c r="O445" s="33" t="str">
        <f>IFERROR((VLOOKUP(B445,'Base Produtos'!#REF!,8,FALSE)*H445),"-")</f>
        <v>-</v>
      </c>
      <c r="P445" s="33" t="str">
        <f>IFERROR(IF(VLOOKUP(B445,'Base Produtos'!#REF!,9,FALSE)="SIM",H445,0),"-")</f>
        <v>-</v>
      </c>
    </row>
    <row r="446" spans="1:16" ht="15" customHeight="1" x14ac:dyDescent="0.2">
      <c r="A446" s="11"/>
      <c r="B446" s="3"/>
      <c r="C446" s="4"/>
      <c r="D446" s="5" t="str">
        <f>IFERROR(VLOOKUP(B446,'Base Produtos'!C:I,2,FALSE),"-")</f>
        <v>-</v>
      </c>
      <c r="E446" s="9" t="str">
        <f>IFERROR(VLOOKUP(B446,'Base Produtos'!C:I,5,FALSE),"-")</f>
        <v>-</v>
      </c>
      <c r="F446" s="82" t="str">
        <f>IFERROR(VLOOKUP(B446,'Base Produtos'!C:I,3,FALSE),"-")</f>
        <v>-</v>
      </c>
      <c r="G446" s="6" t="str">
        <f>IFERROR(VLOOKUP(B446,'Base Produtos'!C:I,4,FALSE),"-")</f>
        <v>-</v>
      </c>
      <c r="H446" s="7" t="str">
        <f t="shared" si="18"/>
        <v>-</v>
      </c>
      <c r="I446" s="8" t="str">
        <f t="shared" si="19"/>
        <v>-</v>
      </c>
      <c r="J446" s="38" t="str">
        <f t="shared" si="20"/>
        <v>-</v>
      </c>
      <c r="K446" s="9" t="str">
        <f>IFERROR(VLOOKUP(B446,'Base Produtos'!C:I,7,FALSE),"-")</f>
        <v>-</v>
      </c>
      <c r="L446" s="10" t="str">
        <f>IFERROR(VLOOKUP(B446,'Base Produtos'!C:I,6,FALSE),"-")</f>
        <v>-</v>
      </c>
      <c r="N446" s="63" t="str">
        <f>IFERROR(VLOOKUP(B446,'Base Produtos'!C:J,8,FALSE),"-")</f>
        <v>-</v>
      </c>
      <c r="O446" s="33" t="str">
        <f>IFERROR((VLOOKUP(B446,'Base Produtos'!#REF!,8,FALSE)*H446),"-")</f>
        <v>-</v>
      </c>
      <c r="P446" s="33" t="str">
        <f>IFERROR(IF(VLOOKUP(B446,'Base Produtos'!#REF!,9,FALSE)="SIM",H446,0),"-")</f>
        <v>-</v>
      </c>
    </row>
    <row r="447" spans="1:16" ht="15" customHeight="1" x14ac:dyDescent="0.2">
      <c r="A447" s="11"/>
      <c r="B447" s="3"/>
      <c r="C447" s="4"/>
      <c r="D447" s="5" t="str">
        <f>IFERROR(VLOOKUP(B447,'Base Produtos'!C:I,2,FALSE),"-")</f>
        <v>-</v>
      </c>
      <c r="E447" s="9" t="str">
        <f>IFERROR(VLOOKUP(B447,'Base Produtos'!C:I,5,FALSE),"-")</f>
        <v>-</v>
      </c>
      <c r="F447" s="82" t="str">
        <f>IFERROR(VLOOKUP(B447,'Base Produtos'!C:I,3,FALSE),"-")</f>
        <v>-</v>
      </c>
      <c r="G447" s="6" t="str">
        <f>IFERROR(VLOOKUP(B447,'Base Produtos'!C:I,4,FALSE),"-")</f>
        <v>-</v>
      </c>
      <c r="H447" s="7" t="str">
        <f t="shared" si="18"/>
        <v>-</v>
      </c>
      <c r="I447" s="8" t="str">
        <f t="shared" si="19"/>
        <v>-</v>
      </c>
      <c r="J447" s="38" t="str">
        <f t="shared" si="20"/>
        <v>-</v>
      </c>
      <c r="K447" s="9" t="str">
        <f>IFERROR(VLOOKUP(B447,'Base Produtos'!C:I,7,FALSE),"-")</f>
        <v>-</v>
      </c>
      <c r="L447" s="10" t="str">
        <f>IFERROR(VLOOKUP(B447,'Base Produtos'!C:I,6,FALSE),"-")</f>
        <v>-</v>
      </c>
      <c r="N447" s="63" t="str">
        <f>IFERROR(VLOOKUP(B447,'Base Produtos'!C:J,8,FALSE),"-")</f>
        <v>-</v>
      </c>
      <c r="O447" s="33" t="str">
        <f>IFERROR((VLOOKUP(B447,'Base Produtos'!#REF!,8,FALSE)*H447),"-")</f>
        <v>-</v>
      </c>
      <c r="P447" s="33" t="str">
        <f>IFERROR(IF(VLOOKUP(B447,'Base Produtos'!#REF!,9,FALSE)="SIM",H447,0),"-")</f>
        <v>-</v>
      </c>
    </row>
    <row r="448" spans="1:16" ht="15" customHeight="1" x14ac:dyDescent="0.2">
      <c r="A448" s="11"/>
      <c r="B448" s="3"/>
      <c r="C448" s="4"/>
      <c r="D448" s="5" t="str">
        <f>IFERROR(VLOOKUP(B448,'Base Produtos'!C:I,2,FALSE),"-")</f>
        <v>-</v>
      </c>
      <c r="E448" s="9" t="str">
        <f>IFERROR(VLOOKUP(B448,'Base Produtos'!C:I,5,FALSE),"-")</f>
        <v>-</v>
      </c>
      <c r="F448" s="82" t="str">
        <f>IFERROR(VLOOKUP(B448,'Base Produtos'!C:I,3,FALSE),"-")</f>
        <v>-</v>
      </c>
      <c r="G448" s="6" t="str">
        <f>IFERROR(VLOOKUP(B448,'Base Produtos'!C:I,4,FALSE),"-")</f>
        <v>-</v>
      </c>
      <c r="H448" s="7" t="str">
        <f t="shared" si="18"/>
        <v>-</v>
      </c>
      <c r="I448" s="8" t="str">
        <f t="shared" si="19"/>
        <v>-</v>
      </c>
      <c r="J448" s="38" t="str">
        <f t="shared" si="20"/>
        <v>-</v>
      </c>
      <c r="K448" s="9" t="str">
        <f>IFERROR(VLOOKUP(B448,'Base Produtos'!C:I,7,FALSE),"-")</f>
        <v>-</v>
      </c>
      <c r="L448" s="10" t="str">
        <f>IFERROR(VLOOKUP(B448,'Base Produtos'!C:I,6,FALSE),"-")</f>
        <v>-</v>
      </c>
      <c r="N448" s="63" t="str">
        <f>IFERROR(VLOOKUP(B448,'Base Produtos'!C:J,8,FALSE),"-")</f>
        <v>-</v>
      </c>
      <c r="O448" s="33" t="str">
        <f>IFERROR((VLOOKUP(B448,'Base Produtos'!#REF!,8,FALSE)*H448),"-")</f>
        <v>-</v>
      </c>
      <c r="P448" s="33" t="str">
        <f>IFERROR(IF(VLOOKUP(B448,'Base Produtos'!#REF!,9,FALSE)="SIM",H448,0),"-")</f>
        <v>-</v>
      </c>
    </row>
    <row r="449" spans="1:16" ht="15" customHeight="1" x14ac:dyDescent="0.2">
      <c r="A449" s="11"/>
      <c r="B449" s="3"/>
      <c r="C449" s="4"/>
      <c r="D449" s="5" t="str">
        <f>IFERROR(VLOOKUP(B449,'Base Produtos'!C:I,2,FALSE),"-")</f>
        <v>-</v>
      </c>
      <c r="E449" s="9" t="str">
        <f>IFERROR(VLOOKUP(B449,'Base Produtos'!C:I,5,FALSE),"-")</f>
        <v>-</v>
      </c>
      <c r="F449" s="82" t="str">
        <f>IFERROR(VLOOKUP(B449,'Base Produtos'!C:I,3,FALSE),"-")</f>
        <v>-</v>
      </c>
      <c r="G449" s="6" t="str">
        <f>IFERROR(VLOOKUP(B449,'Base Produtos'!C:I,4,FALSE),"-")</f>
        <v>-</v>
      </c>
      <c r="H449" s="7" t="str">
        <f t="shared" si="18"/>
        <v>-</v>
      </c>
      <c r="I449" s="8" t="str">
        <f t="shared" si="19"/>
        <v>-</v>
      </c>
      <c r="J449" s="38" t="str">
        <f t="shared" si="20"/>
        <v>-</v>
      </c>
      <c r="K449" s="9" t="str">
        <f>IFERROR(VLOOKUP(B449,'Base Produtos'!C:I,7,FALSE),"-")</f>
        <v>-</v>
      </c>
      <c r="L449" s="10" t="str">
        <f>IFERROR(VLOOKUP(B449,'Base Produtos'!C:I,6,FALSE),"-")</f>
        <v>-</v>
      </c>
      <c r="N449" s="63" t="str">
        <f>IFERROR(VLOOKUP(B449,'Base Produtos'!C:J,8,FALSE),"-")</f>
        <v>-</v>
      </c>
      <c r="O449" s="33" t="str">
        <f>IFERROR((VLOOKUP(B449,'Base Produtos'!#REF!,8,FALSE)*H449),"-")</f>
        <v>-</v>
      </c>
      <c r="P449" s="33" t="str">
        <f>IFERROR(IF(VLOOKUP(B449,'Base Produtos'!#REF!,9,FALSE)="SIM",H449,0),"-")</f>
        <v>-</v>
      </c>
    </row>
    <row r="450" spans="1:16" ht="15" customHeight="1" x14ac:dyDescent="0.2">
      <c r="A450" s="11"/>
      <c r="B450" s="3"/>
      <c r="C450" s="4"/>
      <c r="D450" s="5" t="str">
        <f>IFERROR(VLOOKUP(B450,'Base Produtos'!C:I,2,FALSE),"-")</f>
        <v>-</v>
      </c>
      <c r="E450" s="9" t="str">
        <f>IFERROR(VLOOKUP(B450,'Base Produtos'!C:I,5,FALSE),"-")</f>
        <v>-</v>
      </c>
      <c r="F450" s="82" t="str">
        <f>IFERROR(VLOOKUP(B450,'Base Produtos'!C:I,3,FALSE),"-")</f>
        <v>-</v>
      </c>
      <c r="G450" s="6" t="str">
        <f>IFERROR(VLOOKUP(B450,'Base Produtos'!C:I,4,FALSE),"-")</f>
        <v>-</v>
      </c>
      <c r="H450" s="7" t="str">
        <f t="shared" si="18"/>
        <v>-</v>
      </c>
      <c r="I450" s="8" t="str">
        <f t="shared" si="19"/>
        <v>-</v>
      </c>
      <c r="J450" s="38" t="str">
        <f t="shared" si="20"/>
        <v>-</v>
      </c>
      <c r="K450" s="9" t="str">
        <f>IFERROR(VLOOKUP(B450,'Base Produtos'!C:I,7,FALSE),"-")</f>
        <v>-</v>
      </c>
      <c r="L450" s="10" t="str">
        <f>IFERROR(VLOOKUP(B450,'Base Produtos'!C:I,6,FALSE),"-")</f>
        <v>-</v>
      </c>
      <c r="N450" s="63" t="str">
        <f>IFERROR(VLOOKUP(B450,'Base Produtos'!C:J,8,FALSE),"-")</f>
        <v>-</v>
      </c>
      <c r="O450" s="33" t="str">
        <f>IFERROR((VLOOKUP(B450,'Base Produtos'!#REF!,8,FALSE)*H450),"-")</f>
        <v>-</v>
      </c>
      <c r="P450" s="33" t="str">
        <f>IFERROR(IF(VLOOKUP(B450,'Base Produtos'!#REF!,9,FALSE)="SIM",H450,0),"-")</f>
        <v>-</v>
      </c>
    </row>
    <row r="451" spans="1:16" ht="15" customHeight="1" x14ac:dyDescent="0.2">
      <c r="A451" s="11"/>
      <c r="B451" s="3"/>
      <c r="C451" s="4"/>
      <c r="D451" s="5" t="str">
        <f>IFERROR(VLOOKUP(B451,'Base Produtos'!C:I,2,FALSE),"-")</f>
        <v>-</v>
      </c>
      <c r="E451" s="9" t="str">
        <f>IFERROR(VLOOKUP(B451,'Base Produtos'!C:I,5,FALSE),"-")</f>
        <v>-</v>
      </c>
      <c r="F451" s="82" t="str">
        <f>IFERROR(VLOOKUP(B451,'Base Produtos'!C:I,3,FALSE),"-")</f>
        <v>-</v>
      </c>
      <c r="G451" s="6" t="str">
        <f>IFERROR(VLOOKUP(B451,'Base Produtos'!C:I,4,FALSE),"-")</f>
        <v>-</v>
      </c>
      <c r="H451" s="7" t="str">
        <f t="shared" si="18"/>
        <v>-</v>
      </c>
      <c r="I451" s="8" t="str">
        <f t="shared" si="19"/>
        <v>-</v>
      </c>
      <c r="J451" s="38" t="str">
        <f t="shared" si="20"/>
        <v>-</v>
      </c>
      <c r="K451" s="9" t="str">
        <f>IFERROR(VLOOKUP(B451,'Base Produtos'!C:I,7,FALSE),"-")</f>
        <v>-</v>
      </c>
      <c r="L451" s="10" t="str">
        <f>IFERROR(VLOOKUP(B451,'Base Produtos'!C:I,6,FALSE),"-")</f>
        <v>-</v>
      </c>
      <c r="N451" s="63" t="str">
        <f>IFERROR(VLOOKUP(B451,'Base Produtos'!C:J,8,FALSE),"-")</f>
        <v>-</v>
      </c>
      <c r="O451" s="33" t="str">
        <f>IFERROR((VLOOKUP(B451,'Base Produtos'!#REF!,8,FALSE)*H451),"-")</f>
        <v>-</v>
      </c>
      <c r="P451" s="33" t="str">
        <f>IFERROR(IF(VLOOKUP(B451,'Base Produtos'!#REF!,9,FALSE)="SIM",H451,0),"-")</f>
        <v>-</v>
      </c>
    </row>
    <row r="452" spans="1:16" ht="15" customHeight="1" x14ac:dyDescent="0.2">
      <c r="A452" s="11"/>
      <c r="B452" s="3"/>
      <c r="C452" s="4"/>
      <c r="D452" s="5" t="str">
        <f>IFERROR(VLOOKUP(B452,'Base Produtos'!C:I,2,FALSE),"-")</f>
        <v>-</v>
      </c>
      <c r="E452" s="9" t="str">
        <f>IFERROR(VLOOKUP(B452,'Base Produtos'!C:I,5,FALSE),"-")</f>
        <v>-</v>
      </c>
      <c r="F452" s="82" t="str">
        <f>IFERROR(VLOOKUP(B452,'Base Produtos'!C:I,3,FALSE),"-")</f>
        <v>-</v>
      </c>
      <c r="G452" s="6" t="str">
        <f>IFERROR(VLOOKUP(B452,'Base Produtos'!C:I,4,FALSE),"-")</f>
        <v>-</v>
      </c>
      <c r="H452" s="7" t="str">
        <f t="shared" si="18"/>
        <v>-</v>
      </c>
      <c r="I452" s="8" t="str">
        <f t="shared" si="19"/>
        <v>-</v>
      </c>
      <c r="J452" s="38" t="str">
        <f t="shared" si="20"/>
        <v>-</v>
      </c>
      <c r="K452" s="9" t="str">
        <f>IFERROR(VLOOKUP(B452,'Base Produtos'!C:I,7,FALSE),"-")</f>
        <v>-</v>
      </c>
      <c r="L452" s="10" t="str">
        <f>IFERROR(VLOOKUP(B452,'Base Produtos'!C:I,6,FALSE),"-")</f>
        <v>-</v>
      </c>
      <c r="N452" s="63" t="str">
        <f>IFERROR(VLOOKUP(B452,'Base Produtos'!C:J,8,FALSE),"-")</f>
        <v>-</v>
      </c>
      <c r="O452" s="33" t="str">
        <f>IFERROR((VLOOKUP(B452,'Base Produtos'!#REF!,8,FALSE)*H452),"-")</f>
        <v>-</v>
      </c>
      <c r="P452" s="33" t="str">
        <f>IFERROR(IF(VLOOKUP(B452,'Base Produtos'!#REF!,9,FALSE)="SIM",H452,0),"-")</f>
        <v>-</v>
      </c>
    </row>
    <row r="453" spans="1:16" ht="15" customHeight="1" x14ac:dyDescent="0.2">
      <c r="A453" s="11"/>
      <c r="B453" s="3"/>
      <c r="C453" s="4"/>
      <c r="D453" s="5" t="str">
        <f>IFERROR(VLOOKUP(B453,'Base Produtos'!C:I,2,FALSE),"-")</f>
        <v>-</v>
      </c>
      <c r="E453" s="9" t="str">
        <f>IFERROR(VLOOKUP(B453,'Base Produtos'!C:I,5,FALSE),"-")</f>
        <v>-</v>
      </c>
      <c r="F453" s="82" t="str">
        <f>IFERROR(VLOOKUP(B453,'Base Produtos'!C:I,3,FALSE),"-")</f>
        <v>-</v>
      </c>
      <c r="G453" s="6" t="str">
        <f>IFERROR(VLOOKUP(B453,'Base Produtos'!C:I,4,FALSE),"-")</f>
        <v>-</v>
      </c>
      <c r="H453" s="7" t="str">
        <f t="shared" si="18"/>
        <v>-</v>
      </c>
      <c r="I453" s="8" t="str">
        <f t="shared" si="19"/>
        <v>-</v>
      </c>
      <c r="J453" s="38" t="str">
        <f t="shared" si="20"/>
        <v>-</v>
      </c>
      <c r="K453" s="9" t="str">
        <f>IFERROR(VLOOKUP(B453,'Base Produtos'!C:I,7,FALSE),"-")</f>
        <v>-</v>
      </c>
      <c r="L453" s="10" t="str">
        <f>IFERROR(VLOOKUP(B453,'Base Produtos'!C:I,6,FALSE),"-")</f>
        <v>-</v>
      </c>
      <c r="N453" s="63" t="str">
        <f>IFERROR(VLOOKUP(B453,'Base Produtos'!C:J,8,FALSE),"-")</f>
        <v>-</v>
      </c>
      <c r="O453" s="33" t="str">
        <f>IFERROR((VLOOKUP(B453,'Base Produtos'!#REF!,8,FALSE)*H453),"-")</f>
        <v>-</v>
      </c>
      <c r="P453" s="33" t="str">
        <f>IFERROR(IF(VLOOKUP(B453,'Base Produtos'!#REF!,9,FALSE)="SIM",H453,0),"-")</f>
        <v>-</v>
      </c>
    </row>
    <row r="454" spans="1:16" ht="15" customHeight="1" x14ac:dyDescent="0.2">
      <c r="A454" s="11"/>
      <c r="B454" s="3"/>
      <c r="C454" s="4"/>
      <c r="D454" s="5" t="str">
        <f>IFERROR(VLOOKUP(B454,'Base Produtos'!C:I,2,FALSE),"-")</f>
        <v>-</v>
      </c>
      <c r="E454" s="9" t="str">
        <f>IFERROR(VLOOKUP(B454,'Base Produtos'!C:I,5,FALSE),"-")</f>
        <v>-</v>
      </c>
      <c r="F454" s="82" t="str">
        <f>IFERROR(VLOOKUP(B454,'Base Produtos'!C:I,3,FALSE),"-")</f>
        <v>-</v>
      </c>
      <c r="G454" s="6" t="str">
        <f>IFERROR(VLOOKUP(B454,'Base Produtos'!C:I,4,FALSE),"-")</f>
        <v>-</v>
      </c>
      <c r="H454" s="7" t="str">
        <f t="shared" si="18"/>
        <v>-</v>
      </c>
      <c r="I454" s="8" t="str">
        <f t="shared" si="19"/>
        <v>-</v>
      </c>
      <c r="J454" s="38" t="str">
        <f t="shared" si="20"/>
        <v>-</v>
      </c>
      <c r="K454" s="9" t="str">
        <f>IFERROR(VLOOKUP(B454,'Base Produtos'!C:I,7,FALSE),"-")</f>
        <v>-</v>
      </c>
      <c r="L454" s="10" t="str">
        <f>IFERROR(VLOOKUP(B454,'Base Produtos'!C:I,6,FALSE),"-")</f>
        <v>-</v>
      </c>
      <c r="N454" s="63" t="str">
        <f>IFERROR(VLOOKUP(B454,'Base Produtos'!C:J,8,FALSE),"-")</f>
        <v>-</v>
      </c>
      <c r="O454" s="33" t="str">
        <f>IFERROR((VLOOKUP(B454,'Base Produtos'!#REF!,8,FALSE)*H454),"-")</f>
        <v>-</v>
      </c>
      <c r="P454" s="33" t="str">
        <f>IFERROR(IF(VLOOKUP(B454,'Base Produtos'!#REF!,9,FALSE)="SIM",H454,0),"-")</f>
        <v>-</v>
      </c>
    </row>
    <row r="455" spans="1:16" ht="15" customHeight="1" x14ac:dyDescent="0.2">
      <c r="A455" s="11"/>
      <c r="B455" s="3"/>
      <c r="C455" s="4"/>
      <c r="D455" s="5" t="str">
        <f>IFERROR(VLOOKUP(B455,'Base Produtos'!C:I,2,FALSE),"-")</f>
        <v>-</v>
      </c>
      <c r="E455" s="9" t="str">
        <f>IFERROR(VLOOKUP(B455,'Base Produtos'!C:I,5,FALSE),"-")</f>
        <v>-</v>
      </c>
      <c r="F455" s="82" t="str">
        <f>IFERROR(VLOOKUP(B455,'Base Produtos'!C:I,3,FALSE),"-")</f>
        <v>-</v>
      </c>
      <c r="G455" s="6" t="str">
        <f>IFERROR(VLOOKUP(B455,'Base Produtos'!C:I,4,FALSE),"-")</f>
        <v>-</v>
      </c>
      <c r="H455" s="7" t="str">
        <f t="shared" si="18"/>
        <v>-</v>
      </c>
      <c r="I455" s="8" t="str">
        <f t="shared" si="19"/>
        <v>-</v>
      </c>
      <c r="J455" s="38" t="str">
        <f t="shared" si="20"/>
        <v>-</v>
      </c>
      <c r="K455" s="9" t="str">
        <f>IFERROR(VLOOKUP(B455,'Base Produtos'!C:I,7,FALSE),"-")</f>
        <v>-</v>
      </c>
      <c r="L455" s="10" t="str">
        <f>IFERROR(VLOOKUP(B455,'Base Produtos'!C:I,6,FALSE),"-")</f>
        <v>-</v>
      </c>
      <c r="N455" s="63" t="str">
        <f>IFERROR(VLOOKUP(B455,'Base Produtos'!C:J,8,FALSE),"-")</f>
        <v>-</v>
      </c>
      <c r="O455" s="33" t="str">
        <f>IFERROR((VLOOKUP(B455,'Base Produtos'!#REF!,8,FALSE)*H455),"-")</f>
        <v>-</v>
      </c>
      <c r="P455" s="33" t="str">
        <f>IFERROR(IF(VLOOKUP(B455,'Base Produtos'!#REF!,9,FALSE)="SIM",H455,0),"-")</f>
        <v>-</v>
      </c>
    </row>
    <row r="456" spans="1:16" ht="15" customHeight="1" x14ac:dyDescent="0.2">
      <c r="A456" s="11"/>
      <c r="B456" s="3"/>
      <c r="C456" s="4"/>
      <c r="D456" s="5" t="str">
        <f>IFERROR(VLOOKUP(B456,'Base Produtos'!C:I,2,FALSE),"-")</f>
        <v>-</v>
      </c>
      <c r="E456" s="9" t="str">
        <f>IFERROR(VLOOKUP(B456,'Base Produtos'!C:I,5,FALSE),"-")</f>
        <v>-</v>
      </c>
      <c r="F456" s="82" t="str">
        <f>IFERROR(VLOOKUP(B456,'Base Produtos'!C:I,3,FALSE),"-")</f>
        <v>-</v>
      </c>
      <c r="G456" s="6" t="str">
        <f>IFERROR(VLOOKUP(B456,'Base Produtos'!C:I,4,FALSE),"-")</f>
        <v>-</v>
      </c>
      <c r="H456" s="7" t="str">
        <f t="shared" si="18"/>
        <v>-</v>
      </c>
      <c r="I456" s="8" t="str">
        <f t="shared" si="19"/>
        <v>-</v>
      </c>
      <c r="J456" s="38" t="str">
        <f t="shared" si="20"/>
        <v>-</v>
      </c>
      <c r="K456" s="9" t="str">
        <f>IFERROR(VLOOKUP(B456,'Base Produtos'!C:I,7,FALSE),"-")</f>
        <v>-</v>
      </c>
      <c r="L456" s="10" t="str">
        <f>IFERROR(VLOOKUP(B456,'Base Produtos'!C:I,6,FALSE),"-")</f>
        <v>-</v>
      </c>
      <c r="N456" s="63" t="str">
        <f>IFERROR(VLOOKUP(B456,'Base Produtos'!C:J,8,FALSE),"-")</f>
        <v>-</v>
      </c>
      <c r="O456" s="33" t="str">
        <f>IFERROR((VLOOKUP(B456,'Base Produtos'!#REF!,8,FALSE)*H456),"-")</f>
        <v>-</v>
      </c>
      <c r="P456" s="33" t="str">
        <f>IFERROR(IF(VLOOKUP(B456,'Base Produtos'!#REF!,9,FALSE)="SIM",H456,0),"-")</f>
        <v>-</v>
      </c>
    </row>
    <row r="457" spans="1:16" ht="15" customHeight="1" x14ac:dyDescent="0.2">
      <c r="A457" s="11"/>
      <c r="B457" s="3"/>
      <c r="C457" s="4"/>
      <c r="D457" s="5" t="str">
        <f>IFERROR(VLOOKUP(B457,'Base Produtos'!C:I,2,FALSE),"-")</f>
        <v>-</v>
      </c>
      <c r="E457" s="9" t="str">
        <f>IFERROR(VLOOKUP(B457,'Base Produtos'!C:I,5,FALSE),"-")</f>
        <v>-</v>
      </c>
      <c r="F457" s="82" t="str">
        <f>IFERROR(VLOOKUP(B457,'Base Produtos'!C:I,3,FALSE),"-")</f>
        <v>-</v>
      </c>
      <c r="G457" s="6" t="str">
        <f>IFERROR(VLOOKUP(B457,'Base Produtos'!C:I,4,FALSE),"-")</f>
        <v>-</v>
      </c>
      <c r="H457" s="7" t="str">
        <f t="shared" si="18"/>
        <v>-</v>
      </c>
      <c r="I457" s="8" t="str">
        <f t="shared" si="19"/>
        <v>-</v>
      </c>
      <c r="J457" s="38" t="str">
        <f t="shared" si="20"/>
        <v>-</v>
      </c>
      <c r="K457" s="9" t="str">
        <f>IFERROR(VLOOKUP(B457,'Base Produtos'!C:I,7,FALSE),"-")</f>
        <v>-</v>
      </c>
      <c r="L457" s="10" t="str">
        <f>IFERROR(VLOOKUP(B457,'Base Produtos'!C:I,6,FALSE),"-")</f>
        <v>-</v>
      </c>
      <c r="N457" s="63" t="str">
        <f>IFERROR(VLOOKUP(B457,'Base Produtos'!C:J,8,FALSE),"-")</f>
        <v>-</v>
      </c>
      <c r="O457" s="33" t="str">
        <f>IFERROR((VLOOKUP(B457,'Base Produtos'!#REF!,8,FALSE)*H457),"-")</f>
        <v>-</v>
      </c>
      <c r="P457" s="33" t="str">
        <f>IFERROR(IF(VLOOKUP(B457,'Base Produtos'!#REF!,9,FALSE)="SIM",H457,0),"-")</f>
        <v>-</v>
      </c>
    </row>
    <row r="458" spans="1:16" ht="15" customHeight="1" x14ac:dyDescent="0.2">
      <c r="A458" s="11"/>
      <c r="B458" s="3"/>
      <c r="C458" s="4"/>
      <c r="D458" s="5" t="str">
        <f>IFERROR(VLOOKUP(B458,'Base Produtos'!C:I,2,FALSE),"-")</f>
        <v>-</v>
      </c>
      <c r="E458" s="9" t="str">
        <f>IFERROR(VLOOKUP(B458,'Base Produtos'!C:I,5,FALSE),"-")</f>
        <v>-</v>
      </c>
      <c r="F458" s="82" t="str">
        <f>IFERROR(VLOOKUP(B458,'Base Produtos'!C:I,3,FALSE),"-")</f>
        <v>-</v>
      </c>
      <c r="G458" s="6" t="str">
        <f>IFERROR(VLOOKUP(B458,'Base Produtos'!C:I,4,FALSE),"-")</f>
        <v>-</v>
      </c>
      <c r="H458" s="7" t="str">
        <f t="shared" si="18"/>
        <v>-</v>
      </c>
      <c r="I458" s="8" t="str">
        <f t="shared" si="19"/>
        <v>-</v>
      </c>
      <c r="J458" s="38" t="str">
        <f t="shared" si="20"/>
        <v>-</v>
      </c>
      <c r="K458" s="9" t="str">
        <f>IFERROR(VLOOKUP(B458,'Base Produtos'!C:I,7,FALSE),"-")</f>
        <v>-</v>
      </c>
      <c r="L458" s="10" t="str">
        <f>IFERROR(VLOOKUP(B458,'Base Produtos'!C:I,6,FALSE),"-")</f>
        <v>-</v>
      </c>
      <c r="N458" s="63" t="str">
        <f>IFERROR(VLOOKUP(B458,'Base Produtos'!C:J,8,FALSE),"-")</f>
        <v>-</v>
      </c>
      <c r="O458" s="33" t="str">
        <f>IFERROR((VLOOKUP(B458,'Base Produtos'!#REF!,8,FALSE)*H458),"-")</f>
        <v>-</v>
      </c>
      <c r="P458" s="33" t="str">
        <f>IFERROR(IF(VLOOKUP(B458,'Base Produtos'!#REF!,9,FALSE)="SIM",H458,0),"-")</f>
        <v>-</v>
      </c>
    </row>
    <row r="459" spans="1:16" ht="15" customHeight="1" x14ac:dyDescent="0.2">
      <c r="A459" s="11"/>
      <c r="B459" s="3"/>
      <c r="C459" s="4"/>
      <c r="D459" s="5" t="str">
        <f>IFERROR(VLOOKUP(B459,'Base Produtos'!C:I,2,FALSE),"-")</f>
        <v>-</v>
      </c>
      <c r="E459" s="9" t="str">
        <f>IFERROR(VLOOKUP(B459,'Base Produtos'!C:I,5,FALSE),"-")</f>
        <v>-</v>
      </c>
      <c r="F459" s="82" t="str">
        <f>IFERROR(VLOOKUP(B459,'Base Produtos'!C:I,3,FALSE),"-")</f>
        <v>-</v>
      </c>
      <c r="G459" s="6" t="str">
        <f>IFERROR(VLOOKUP(B459,'Base Produtos'!C:I,4,FALSE),"-")</f>
        <v>-</v>
      </c>
      <c r="H459" s="7" t="str">
        <f t="shared" si="18"/>
        <v>-</v>
      </c>
      <c r="I459" s="8" t="str">
        <f t="shared" si="19"/>
        <v>-</v>
      </c>
      <c r="J459" s="38" t="str">
        <f t="shared" si="20"/>
        <v>-</v>
      </c>
      <c r="K459" s="9" t="str">
        <f>IFERROR(VLOOKUP(B459,'Base Produtos'!C:I,7,FALSE),"-")</f>
        <v>-</v>
      </c>
      <c r="L459" s="10" t="str">
        <f>IFERROR(VLOOKUP(B459,'Base Produtos'!C:I,6,FALSE),"-")</f>
        <v>-</v>
      </c>
      <c r="N459" s="63" t="str">
        <f>IFERROR(VLOOKUP(B459,'Base Produtos'!C:J,8,FALSE),"-")</f>
        <v>-</v>
      </c>
      <c r="O459" s="33" t="str">
        <f>IFERROR((VLOOKUP(B459,'Base Produtos'!#REF!,8,FALSE)*H459),"-")</f>
        <v>-</v>
      </c>
      <c r="P459" s="33" t="str">
        <f>IFERROR(IF(VLOOKUP(B459,'Base Produtos'!#REF!,9,FALSE)="SIM",H459,0),"-")</f>
        <v>-</v>
      </c>
    </row>
    <row r="460" spans="1:16" ht="15" customHeight="1" x14ac:dyDescent="0.2">
      <c r="A460" s="11"/>
      <c r="B460" s="3"/>
      <c r="C460" s="4"/>
      <c r="D460" s="5" t="str">
        <f>IFERROR(VLOOKUP(B460,'Base Produtos'!C:I,2,FALSE),"-")</f>
        <v>-</v>
      </c>
      <c r="E460" s="9" t="str">
        <f>IFERROR(VLOOKUP(B460,'Base Produtos'!C:I,5,FALSE),"-")</f>
        <v>-</v>
      </c>
      <c r="F460" s="82" t="str">
        <f>IFERROR(VLOOKUP(B460,'Base Produtos'!C:I,3,FALSE),"-")</f>
        <v>-</v>
      </c>
      <c r="G460" s="6" t="str">
        <f>IFERROR(VLOOKUP(B460,'Base Produtos'!C:I,4,FALSE),"-")</f>
        <v>-</v>
      </c>
      <c r="H460" s="7" t="str">
        <f t="shared" si="18"/>
        <v>-</v>
      </c>
      <c r="I460" s="8" t="str">
        <f t="shared" si="19"/>
        <v>-</v>
      </c>
      <c r="J460" s="38" t="str">
        <f t="shared" si="20"/>
        <v>-</v>
      </c>
      <c r="K460" s="9" t="str">
        <f>IFERROR(VLOOKUP(B460,'Base Produtos'!C:I,7,FALSE),"-")</f>
        <v>-</v>
      </c>
      <c r="L460" s="10" t="str">
        <f>IFERROR(VLOOKUP(B460,'Base Produtos'!C:I,6,FALSE),"-")</f>
        <v>-</v>
      </c>
      <c r="N460" s="63" t="str">
        <f>IFERROR(VLOOKUP(B460,'Base Produtos'!C:J,8,FALSE),"-")</f>
        <v>-</v>
      </c>
      <c r="O460" s="33" t="str">
        <f>IFERROR((VLOOKUP(B460,'Base Produtos'!#REF!,8,FALSE)*H460),"-")</f>
        <v>-</v>
      </c>
      <c r="P460" s="33" t="str">
        <f>IFERROR(IF(VLOOKUP(B460,'Base Produtos'!#REF!,9,FALSE)="SIM",H460,0),"-")</f>
        <v>-</v>
      </c>
    </row>
    <row r="461" spans="1:16" ht="15" customHeight="1" x14ac:dyDescent="0.2">
      <c r="A461" s="11"/>
      <c r="B461" s="3"/>
      <c r="C461" s="4"/>
      <c r="D461" s="5" t="str">
        <f>IFERROR(VLOOKUP(B461,'Base Produtos'!C:I,2,FALSE),"-")</f>
        <v>-</v>
      </c>
      <c r="E461" s="9" t="str">
        <f>IFERROR(VLOOKUP(B461,'Base Produtos'!C:I,5,FALSE),"-")</f>
        <v>-</v>
      </c>
      <c r="F461" s="82" t="str">
        <f>IFERROR(VLOOKUP(B461,'Base Produtos'!C:I,3,FALSE),"-")</f>
        <v>-</v>
      </c>
      <c r="G461" s="6" t="str">
        <f>IFERROR(VLOOKUP(B461,'Base Produtos'!C:I,4,FALSE),"-")</f>
        <v>-</v>
      </c>
      <c r="H461" s="7" t="str">
        <f t="shared" ref="H461:H500" si="21">IFERROR(G461*C461,"-")</f>
        <v>-</v>
      </c>
      <c r="I461" s="8" t="str">
        <f t="shared" ref="I461:I500" si="22">IFERROR(H461+(H461*F461),"-")</f>
        <v>-</v>
      </c>
      <c r="J461" s="38" t="str">
        <f t="shared" ref="J461:J500" si="23">IFERROR((((I461/C461)*$L$8)/E461),"-")</f>
        <v>-</v>
      </c>
      <c r="K461" s="9" t="str">
        <f>IFERROR(VLOOKUP(B461,'Base Produtos'!C:I,7,FALSE),"-")</f>
        <v>-</v>
      </c>
      <c r="L461" s="10" t="str">
        <f>IFERROR(VLOOKUP(B461,'Base Produtos'!C:I,6,FALSE),"-")</f>
        <v>-</v>
      </c>
      <c r="N461" s="63" t="str">
        <f>IFERROR(VLOOKUP(B461,'Base Produtos'!C:J,8,FALSE),"-")</f>
        <v>-</v>
      </c>
      <c r="O461" s="33" t="str">
        <f>IFERROR((VLOOKUP(B461,'Base Produtos'!#REF!,8,FALSE)*H461),"-")</f>
        <v>-</v>
      </c>
      <c r="P461" s="33" t="str">
        <f>IFERROR(IF(VLOOKUP(B461,'Base Produtos'!#REF!,9,FALSE)="SIM",H461,0),"-")</f>
        <v>-</v>
      </c>
    </row>
    <row r="462" spans="1:16" ht="15" customHeight="1" x14ac:dyDescent="0.2">
      <c r="A462" s="11"/>
      <c r="B462" s="3"/>
      <c r="C462" s="4"/>
      <c r="D462" s="5" t="str">
        <f>IFERROR(VLOOKUP(B462,'Base Produtos'!C:I,2,FALSE),"-")</f>
        <v>-</v>
      </c>
      <c r="E462" s="9" t="str">
        <f>IFERROR(VLOOKUP(B462,'Base Produtos'!C:I,5,FALSE),"-")</f>
        <v>-</v>
      </c>
      <c r="F462" s="82" t="str">
        <f>IFERROR(VLOOKUP(B462,'Base Produtos'!C:I,3,FALSE),"-")</f>
        <v>-</v>
      </c>
      <c r="G462" s="6" t="str">
        <f>IFERROR(VLOOKUP(B462,'Base Produtos'!C:I,4,FALSE),"-")</f>
        <v>-</v>
      </c>
      <c r="H462" s="7" t="str">
        <f t="shared" si="21"/>
        <v>-</v>
      </c>
      <c r="I462" s="8" t="str">
        <f t="shared" si="22"/>
        <v>-</v>
      </c>
      <c r="J462" s="38" t="str">
        <f t="shared" si="23"/>
        <v>-</v>
      </c>
      <c r="K462" s="9" t="str">
        <f>IFERROR(VLOOKUP(B462,'Base Produtos'!C:I,7,FALSE),"-")</f>
        <v>-</v>
      </c>
      <c r="L462" s="10" t="str">
        <f>IFERROR(VLOOKUP(B462,'Base Produtos'!C:I,6,FALSE),"-")</f>
        <v>-</v>
      </c>
      <c r="N462" s="63" t="str">
        <f>IFERROR(VLOOKUP(B462,'Base Produtos'!C:J,8,FALSE),"-")</f>
        <v>-</v>
      </c>
      <c r="O462" s="33" t="str">
        <f>IFERROR((VLOOKUP(B462,'Base Produtos'!#REF!,8,FALSE)*H462),"-")</f>
        <v>-</v>
      </c>
      <c r="P462" s="33" t="str">
        <f>IFERROR(IF(VLOOKUP(B462,'Base Produtos'!#REF!,9,FALSE)="SIM",H462,0),"-")</f>
        <v>-</v>
      </c>
    </row>
    <row r="463" spans="1:16" ht="15" customHeight="1" x14ac:dyDescent="0.2">
      <c r="A463" s="11"/>
      <c r="B463" s="3"/>
      <c r="C463" s="4"/>
      <c r="D463" s="5" t="str">
        <f>IFERROR(VLOOKUP(B463,'Base Produtos'!C:I,2,FALSE),"-")</f>
        <v>-</v>
      </c>
      <c r="E463" s="9" t="str">
        <f>IFERROR(VLOOKUP(B463,'Base Produtos'!C:I,5,FALSE),"-")</f>
        <v>-</v>
      </c>
      <c r="F463" s="82" t="str">
        <f>IFERROR(VLOOKUP(B463,'Base Produtos'!C:I,3,FALSE),"-")</f>
        <v>-</v>
      </c>
      <c r="G463" s="6" t="str">
        <f>IFERROR(VLOOKUP(B463,'Base Produtos'!C:I,4,FALSE),"-")</f>
        <v>-</v>
      </c>
      <c r="H463" s="7" t="str">
        <f t="shared" si="21"/>
        <v>-</v>
      </c>
      <c r="I463" s="8" t="str">
        <f t="shared" si="22"/>
        <v>-</v>
      </c>
      <c r="J463" s="38" t="str">
        <f t="shared" si="23"/>
        <v>-</v>
      </c>
      <c r="K463" s="9" t="str">
        <f>IFERROR(VLOOKUP(B463,'Base Produtos'!C:I,7,FALSE),"-")</f>
        <v>-</v>
      </c>
      <c r="L463" s="10" t="str">
        <f>IFERROR(VLOOKUP(B463,'Base Produtos'!C:I,6,FALSE),"-")</f>
        <v>-</v>
      </c>
      <c r="N463" s="63" t="str">
        <f>IFERROR(VLOOKUP(B463,'Base Produtos'!C:J,8,FALSE),"-")</f>
        <v>-</v>
      </c>
      <c r="O463" s="33" t="str">
        <f>IFERROR((VLOOKUP(B463,'Base Produtos'!#REF!,8,FALSE)*H463),"-")</f>
        <v>-</v>
      </c>
      <c r="P463" s="33" t="str">
        <f>IFERROR(IF(VLOOKUP(B463,'Base Produtos'!#REF!,9,FALSE)="SIM",H463,0),"-")</f>
        <v>-</v>
      </c>
    </row>
    <row r="464" spans="1:16" ht="15" customHeight="1" x14ac:dyDescent="0.2">
      <c r="A464" s="11"/>
      <c r="B464" s="3"/>
      <c r="C464" s="4"/>
      <c r="D464" s="5" t="str">
        <f>IFERROR(VLOOKUP(B464,'Base Produtos'!C:I,2,FALSE),"-")</f>
        <v>-</v>
      </c>
      <c r="E464" s="9" t="str">
        <f>IFERROR(VLOOKUP(B464,'Base Produtos'!C:I,5,FALSE),"-")</f>
        <v>-</v>
      </c>
      <c r="F464" s="82" t="str">
        <f>IFERROR(VLOOKUP(B464,'Base Produtos'!C:I,3,FALSE),"-")</f>
        <v>-</v>
      </c>
      <c r="G464" s="6" t="str">
        <f>IFERROR(VLOOKUP(B464,'Base Produtos'!C:I,4,FALSE),"-")</f>
        <v>-</v>
      </c>
      <c r="H464" s="7" t="str">
        <f t="shared" si="21"/>
        <v>-</v>
      </c>
      <c r="I464" s="8" t="str">
        <f t="shared" si="22"/>
        <v>-</v>
      </c>
      <c r="J464" s="38" t="str">
        <f t="shared" si="23"/>
        <v>-</v>
      </c>
      <c r="K464" s="9" t="str">
        <f>IFERROR(VLOOKUP(B464,'Base Produtos'!C:I,7,FALSE),"-")</f>
        <v>-</v>
      </c>
      <c r="L464" s="10" t="str">
        <f>IFERROR(VLOOKUP(B464,'Base Produtos'!C:I,6,FALSE),"-")</f>
        <v>-</v>
      </c>
      <c r="N464" s="63" t="str">
        <f>IFERROR(VLOOKUP(B464,'Base Produtos'!C:J,8,FALSE),"-")</f>
        <v>-</v>
      </c>
      <c r="O464" s="33" t="str">
        <f>IFERROR((VLOOKUP(B464,'Base Produtos'!#REF!,8,FALSE)*H464),"-")</f>
        <v>-</v>
      </c>
      <c r="P464" s="33" t="str">
        <f>IFERROR(IF(VLOOKUP(B464,'Base Produtos'!#REF!,9,FALSE)="SIM",H464,0),"-")</f>
        <v>-</v>
      </c>
    </row>
    <row r="465" spans="1:16" ht="15" customHeight="1" x14ac:dyDescent="0.2">
      <c r="A465" s="11"/>
      <c r="B465" s="3"/>
      <c r="C465" s="4"/>
      <c r="D465" s="5" t="str">
        <f>IFERROR(VLOOKUP(B465,'Base Produtos'!C:I,2,FALSE),"-")</f>
        <v>-</v>
      </c>
      <c r="E465" s="9" t="str">
        <f>IFERROR(VLOOKUP(B465,'Base Produtos'!C:I,5,FALSE),"-")</f>
        <v>-</v>
      </c>
      <c r="F465" s="82" t="str">
        <f>IFERROR(VLOOKUP(B465,'Base Produtos'!C:I,3,FALSE),"-")</f>
        <v>-</v>
      </c>
      <c r="G465" s="6" t="str">
        <f>IFERROR(VLOOKUP(B465,'Base Produtos'!C:I,4,FALSE),"-")</f>
        <v>-</v>
      </c>
      <c r="H465" s="7" t="str">
        <f t="shared" si="21"/>
        <v>-</v>
      </c>
      <c r="I465" s="8" t="str">
        <f t="shared" si="22"/>
        <v>-</v>
      </c>
      <c r="J465" s="38" t="str">
        <f t="shared" si="23"/>
        <v>-</v>
      </c>
      <c r="K465" s="9" t="str">
        <f>IFERROR(VLOOKUP(B465,'Base Produtos'!C:I,7,FALSE),"-")</f>
        <v>-</v>
      </c>
      <c r="L465" s="10" t="str">
        <f>IFERROR(VLOOKUP(B465,'Base Produtos'!C:I,6,FALSE),"-")</f>
        <v>-</v>
      </c>
      <c r="N465" s="63" t="str">
        <f>IFERROR(VLOOKUP(B465,'Base Produtos'!C:J,8,FALSE),"-")</f>
        <v>-</v>
      </c>
      <c r="O465" s="33" t="str">
        <f>IFERROR((VLOOKUP(B465,'Base Produtos'!#REF!,8,FALSE)*H465),"-")</f>
        <v>-</v>
      </c>
      <c r="P465" s="33" t="str">
        <f>IFERROR(IF(VLOOKUP(B465,'Base Produtos'!#REF!,9,FALSE)="SIM",H465,0),"-")</f>
        <v>-</v>
      </c>
    </row>
    <row r="466" spans="1:16" ht="15" customHeight="1" x14ac:dyDescent="0.2">
      <c r="A466" s="11"/>
      <c r="B466" s="3"/>
      <c r="C466" s="4"/>
      <c r="D466" s="5" t="str">
        <f>IFERROR(VLOOKUP(B466,'Base Produtos'!C:I,2,FALSE),"-")</f>
        <v>-</v>
      </c>
      <c r="E466" s="9" t="str">
        <f>IFERROR(VLOOKUP(B466,'Base Produtos'!C:I,5,FALSE),"-")</f>
        <v>-</v>
      </c>
      <c r="F466" s="82" t="str">
        <f>IFERROR(VLOOKUP(B466,'Base Produtos'!C:I,3,FALSE),"-")</f>
        <v>-</v>
      </c>
      <c r="G466" s="6" t="str">
        <f>IFERROR(VLOOKUP(B466,'Base Produtos'!C:I,4,FALSE),"-")</f>
        <v>-</v>
      </c>
      <c r="H466" s="7" t="str">
        <f t="shared" si="21"/>
        <v>-</v>
      </c>
      <c r="I466" s="8" t="str">
        <f t="shared" si="22"/>
        <v>-</v>
      </c>
      <c r="J466" s="38" t="str">
        <f t="shared" si="23"/>
        <v>-</v>
      </c>
      <c r="K466" s="9" t="str">
        <f>IFERROR(VLOOKUP(B466,'Base Produtos'!C:I,7,FALSE),"-")</f>
        <v>-</v>
      </c>
      <c r="L466" s="10" t="str">
        <f>IFERROR(VLOOKUP(B466,'Base Produtos'!C:I,6,FALSE),"-")</f>
        <v>-</v>
      </c>
      <c r="N466" s="63" t="str">
        <f>IFERROR(VLOOKUP(B466,'Base Produtos'!C:J,8,FALSE),"-")</f>
        <v>-</v>
      </c>
      <c r="O466" s="33" t="str">
        <f>IFERROR((VLOOKUP(B466,'Base Produtos'!#REF!,8,FALSE)*H466),"-")</f>
        <v>-</v>
      </c>
      <c r="P466" s="33" t="str">
        <f>IFERROR(IF(VLOOKUP(B466,'Base Produtos'!#REF!,9,FALSE)="SIM",H466,0),"-")</f>
        <v>-</v>
      </c>
    </row>
    <row r="467" spans="1:16" ht="15" customHeight="1" x14ac:dyDescent="0.2">
      <c r="A467" s="11"/>
      <c r="B467" s="3"/>
      <c r="C467" s="4"/>
      <c r="D467" s="5" t="str">
        <f>IFERROR(VLOOKUP(B467,'Base Produtos'!C:I,2,FALSE),"-")</f>
        <v>-</v>
      </c>
      <c r="E467" s="9" t="str">
        <f>IFERROR(VLOOKUP(B467,'Base Produtos'!C:I,5,FALSE),"-")</f>
        <v>-</v>
      </c>
      <c r="F467" s="82" t="str">
        <f>IFERROR(VLOOKUP(B467,'Base Produtos'!C:I,3,FALSE),"-")</f>
        <v>-</v>
      </c>
      <c r="G467" s="6" t="str">
        <f>IFERROR(VLOOKUP(B467,'Base Produtos'!C:I,4,FALSE),"-")</f>
        <v>-</v>
      </c>
      <c r="H467" s="7" t="str">
        <f t="shared" si="21"/>
        <v>-</v>
      </c>
      <c r="I467" s="8" t="str">
        <f t="shared" si="22"/>
        <v>-</v>
      </c>
      <c r="J467" s="38" t="str">
        <f t="shared" si="23"/>
        <v>-</v>
      </c>
      <c r="K467" s="9" t="str">
        <f>IFERROR(VLOOKUP(B467,'Base Produtos'!C:I,7,FALSE),"-")</f>
        <v>-</v>
      </c>
      <c r="L467" s="10" t="str">
        <f>IFERROR(VLOOKUP(B467,'Base Produtos'!C:I,6,FALSE),"-")</f>
        <v>-</v>
      </c>
      <c r="N467" s="63" t="str">
        <f>IFERROR(VLOOKUP(B467,'Base Produtos'!C:J,8,FALSE),"-")</f>
        <v>-</v>
      </c>
      <c r="O467" s="33" t="str">
        <f>IFERROR((VLOOKUP(B467,'Base Produtos'!#REF!,8,FALSE)*H467),"-")</f>
        <v>-</v>
      </c>
      <c r="P467" s="33" t="str">
        <f>IFERROR(IF(VLOOKUP(B467,'Base Produtos'!#REF!,9,FALSE)="SIM",H467,0),"-")</f>
        <v>-</v>
      </c>
    </row>
    <row r="468" spans="1:16" ht="15" customHeight="1" x14ac:dyDescent="0.2">
      <c r="A468" s="11"/>
      <c r="B468" s="3"/>
      <c r="C468" s="4"/>
      <c r="D468" s="5" t="str">
        <f>IFERROR(VLOOKUP(B468,'Base Produtos'!C:I,2,FALSE),"-")</f>
        <v>-</v>
      </c>
      <c r="E468" s="9" t="str">
        <f>IFERROR(VLOOKUP(B468,'Base Produtos'!C:I,5,FALSE),"-")</f>
        <v>-</v>
      </c>
      <c r="F468" s="82" t="str">
        <f>IFERROR(VLOOKUP(B468,'Base Produtos'!C:I,3,FALSE),"-")</f>
        <v>-</v>
      </c>
      <c r="G468" s="6" t="str">
        <f>IFERROR(VLOOKUP(B468,'Base Produtos'!C:I,4,FALSE),"-")</f>
        <v>-</v>
      </c>
      <c r="H468" s="7" t="str">
        <f t="shared" si="21"/>
        <v>-</v>
      </c>
      <c r="I468" s="8" t="str">
        <f t="shared" si="22"/>
        <v>-</v>
      </c>
      <c r="J468" s="38" t="str">
        <f t="shared" si="23"/>
        <v>-</v>
      </c>
      <c r="K468" s="9" t="str">
        <f>IFERROR(VLOOKUP(B468,'Base Produtos'!C:I,7,FALSE),"-")</f>
        <v>-</v>
      </c>
      <c r="L468" s="10" t="str">
        <f>IFERROR(VLOOKUP(B468,'Base Produtos'!C:I,6,FALSE),"-")</f>
        <v>-</v>
      </c>
      <c r="N468" s="63" t="str">
        <f>IFERROR(VLOOKUP(B468,'Base Produtos'!C:J,8,FALSE),"-")</f>
        <v>-</v>
      </c>
      <c r="O468" s="33" t="str">
        <f>IFERROR((VLOOKUP(B468,'Base Produtos'!#REF!,8,FALSE)*H468),"-")</f>
        <v>-</v>
      </c>
      <c r="P468" s="33" t="str">
        <f>IFERROR(IF(VLOOKUP(B468,'Base Produtos'!#REF!,9,FALSE)="SIM",H468,0),"-")</f>
        <v>-</v>
      </c>
    </row>
    <row r="469" spans="1:16" ht="15" customHeight="1" x14ac:dyDescent="0.2">
      <c r="A469" s="11"/>
      <c r="B469" s="3"/>
      <c r="C469" s="4"/>
      <c r="D469" s="5" t="str">
        <f>IFERROR(VLOOKUP(B469,'Base Produtos'!C:I,2,FALSE),"-")</f>
        <v>-</v>
      </c>
      <c r="E469" s="9" t="str">
        <f>IFERROR(VLOOKUP(B469,'Base Produtos'!C:I,5,FALSE),"-")</f>
        <v>-</v>
      </c>
      <c r="F469" s="82" t="str">
        <f>IFERROR(VLOOKUP(B469,'Base Produtos'!C:I,3,FALSE),"-")</f>
        <v>-</v>
      </c>
      <c r="G469" s="6" t="str">
        <f>IFERROR(VLOOKUP(B469,'Base Produtos'!C:I,4,FALSE),"-")</f>
        <v>-</v>
      </c>
      <c r="H469" s="7" t="str">
        <f t="shared" si="21"/>
        <v>-</v>
      </c>
      <c r="I469" s="8" t="str">
        <f t="shared" si="22"/>
        <v>-</v>
      </c>
      <c r="J469" s="38" t="str">
        <f t="shared" si="23"/>
        <v>-</v>
      </c>
      <c r="K469" s="9" t="str">
        <f>IFERROR(VLOOKUP(B469,'Base Produtos'!C:I,7,FALSE),"-")</f>
        <v>-</v>
      </c>
      <c r="L469" s="10" t="str">
        <f>IFERROR(VLOOKUP(B469,'Base Produtos'!C:I,6,FALSE),"-")</f>
        <v>-</v>
      </c>
      <c r="N469" s="63" t="str">
        <f>IFERROR(VLOOKUP(B469,'Base Produtos'!C:J,8,FALSE),"-")</f>
        <v>-</v>
      </c>
      <c r="O469" s="33" t="str">
        <f>IFERROR((VLOOKUP(B469,'Base Produtos'!#REF!,8,FALSE)*H469),"-")</f>
        <v>-</v>
      </c>
      <c r="P469" s="33" t="str">
        <f>IFERROR(IF(VLOOKUP(B469,'Base Produtos'!#REF!,9,FALSE)="SIM",H469,0),"-")</f>
        <v>-</v>
      </c>
    </row>
    <row r="470" spans="1:16" ht="15" customHeight="1" x14ac:dyDescent="0.2">
      <c r="A470" s="11"/>
      <c r="B470" s="3"/>
      <c r="C470" s="4"/>
      <c r="D470" s="5" t="str">
        <f>IFERROR(VLOOKUP(B470,'Base Produtos'!C:I,2,FALSE),"-")</f>
        <v>-</v>
      </c>
      <c r="E470" s="9" t="str">
        <f>IFERROR(VLOOKUP(B470,'Base Produtos'!C:I,5,FALSE),"-")</f>
        <v>-</v>
      </c>
      <c r="F470" s="82" t="str">
        <f>IFERROR(VLOOKUP(B470,'Base Produtos'!C:I,3,FALSE),"-")</f>
        <v>-</v>
      </c>
      <c r="G470" s="6" t="str">
        <f>IFERROR(VLOOKUP(B470,'Base Produtos'!C:I,4,FALSE),"-")</f>
        <v>-</v>
      </c>
      <c r="H470" s="7" t="str">
        <f t="shared" si="21"/>
        <v>-</v>
      </c>
      <c r="I470" s="8" t="str">
        <f t="shared" si="22"/>
        <v>-</v>
      </c>
      <c r="J470" s="38" t="str">
        <f t="shared" si="23"/>
        <v>-</v>
      </c>
      <c r="K470" s="9" t="str">
        <f>IFERROR(VLOOKUP(B470,'Base Produtos'!C:I,7,FALSE),"-")</f>
        <v>-</v>
      </c>
      <c r="L470" s="10" t="str">
        <f>IFERROR(VLOOKUP(B470,'Base Produtos'!C:I,6,FALSE),"-")</f>
        <v>-</v>
      </c>
      <c r="N470" s="63" t="str">
        <f>IFERROR(VLOOKUP(B470,'Base Produtos'!C:J,8,FALSE),"-")</f>
        <v>-</v>
      </c>
      <c r="O470" s="33" t="str">
        <f>IFERROR((VLOOKUP(B470,'Base Produtos'!#REF!,8,FALSE)*H470),"-")</f>
        <v>-</v>
      </c>
      <c r="P470" s="33" t="str">
        <f>IFERROR(IF(VLOOKUP(B470,'Base Produtos'!#REF!,9,FALSE)="SIM",H470,0),"-")</f>
        <v>-</v>
      </c>
    </row>
    <row r="471" spans="1:16" ht="15" customHeight="1" x14ac:dyDescent="0.2">
      <c r="A471" s="11"/>
      <c r="B471" s="3"/>
      <c r="C471" s="4"/>
      <c r="D471" s="5" t="str">
        <f>IFERROR(VLOOKUP(B471,'Base Produtos'!C:I,2,FALSE),"-")</f>
        <v>-</v>
      </c>
      <c r="E471" s="9" t="str">
        <f>IFERROR(VLOOKUP(B471,'Base Produtos'!C:I,5,FALSE),"-")</f>
        <v>-</v>
      </c>
      <c r="F471" s="82" t="str">
        <f>IFERROR(VLOOKUP(B471,'Base Produtos'!C:I,3,FALSE),"-")</f>
        <v>-</v>
      </c>
      <c r="G471" s="6" t="str">
        <f>IFERROR(VLOOKUP(B471,'Base Produtos'!C:I,4,FALSE),"-")</f>
        <v>-</v>
      </c>
      <c r="H471" s="7" t="str">
        <f t="shared" si="21"/>
        <v>-</v>
      </c>
      <c r="I471" s="8" t="str">
        <f t="shared" si="22"/>
        <v>-</v>
      </c>
      <c r="J471" s="38" t="str">
        <f t="shared" si="23"/>
        <v>-</v>
      </c>
      <c r="K471" s="9" t="str">
        <f>IFERROR(VLOOKUP(B471,'Base Produtos'!C:I,7,FALSE),"-")</f>
        <v>-</v>
      </c>
      <c r="L471" s="10" t="str">
        <f>IFERROR(VLOOKUP(B471,'Base Produtos'!C:I,6,FALSE),"-")</f>
        <v>-</v>
      </c>
      <c r="N471" s="63" t="str">
        <f>IFERROR(VLOOKUP(B471,'Base Produtos'!C:J,8,FALSE),"-")</f>
        <v>-</v>
      </c>
      <c r="O471" s="33" t="str">
        <f>IFERROR((VLOOKUP(B471,'Base Produtos'!#REF!,8,FALSE)*H471),"-")</f>
        <v>-</v>
      </c>
      <c r="P471" s="33" t="str">
        <f>IFERROR(IF(VLOOKUP(B471,'Base Produtos'!#REF!,9,FALSE)="SIM",H471,0),"-")</f>
        <v>-</v>
      </c>
    </row>
    <row r="472" spans="1:16" ht="15" customHeight="1" x14ac:dyDescent="0.2">
      <c r="A472" s="11"/>
      <c r="B472" s="3"/>
      <c r="C472" s="4"/>
      <c r="D472" s="5" t="str">
        <f>IFERROR(VLOOKUP(B472,'Base Produtos'!C:I,2,FALSE),"-")</f>
        <v>-</v>
      </c>
      <c r="E472" s="9" t="str">
        <f>IFERROR(VLOOKUP(B472,'Base Produtos'!C:I,5,FALSE),"-")</f>
        <v>-</v>
      </c>
      <c r="F472" s="82" t="str">
        <f>IFERROR(VLOOKUP(B472,'Base Produtos'!C:I,3,FALSE),"-")</f>
        <v>-</v>
      </c>
      <c r="G472" s="6" t="str">
        <f>IFERROR(VLOOKUP(B472,'Base Produtos'!C:I,4,FALSE),"-")</f>
        <v>-</v>
      </c>
      <c r="H472" s="7" t="str">
        <f t="shared" si="21"/>
        <v>-</v>
      </c>
      <c r="I472" s="8" t="str">
        <f t="shared" si="22"/>
        <v>-</v>
      </c>
      <c r="J472" s="38" t="str">
        <f t="shared" si="23"/>
        <v>-</v>
      </c>
      <c r="K472" s="9" t="str">
        <f>IFERROR(VLOOKUP(B472,'Base Produtos'!C:I,7,FALSE),"-")</f>
        <v>-</v>
      </c>
      <c r="L472" s="10" t="str">
        <f>IFERROR(VLOOKUP(B472,'Base Produtos'!C:I,6,FALSE),"-")</f>
        <v>-</v>
      </c>
      <c r="N472" s="63" t="str">
        <f>IFERROR(VLOOKUP(B472,'Base Produtos'!C:J,8,FALSE),"-")</f>
        <v>-</v>
      </c>
      <c r="O472" s="33" t="str">
        <f>IFERROR((VLOOKUP(B472,'Base Produtos'!#REF!,8,FALSE)*H472),"-")</f>
        <v>-</v>
      </c>
      <c r="P472" s="33" t="str">
        <f>IFERROR(IF(VLOOKUP(B472,'Base Produtos'!#REF!,9,FALSE)="SIM",H472,0),"-")</f>
        <v>-</v>
      </c>
    </row>
    <row r="473" spans="1:16" ht="15" customHeight="1" x14ac:dyDescent="0.2">
      <c r="A473" s="11"/>
      <c r="B473" s="3"/>
      <c r="C473" s="4"/>
      <c r="D473" s="5" t="str">
        <f>IFERROR(VLOOKUP(B473,'Base Produtos'!C:I,2,FALSE),"-")</f>
        <v>-</v>
      </c>
      <c r="E473" s="9" t="str">
        <f>IFERROR(VLOOKUP(B473,'Base Produtos'!C:I,5,FALSE),"-")</f>
        <v>-</v>
      </c>
      <c r="F473" s="82" t="str">
        <f>IFERROR(VLOOKUP(B473,'Base Produtos'!C:I,3,FALSE),"-")</f>
        <v>-</v>
      </c>
      <c r="G473" s="6" t="str">
        <f>IFERROR(VLOOKUP(B473,'Base Produtos'!C:I,4,FALSE),"-")</f>
        <v>-</v>
      </c>
      <c r="H473" s="7" t="str">
        <f t="shared" si="21"/>
        <v>-</v>
      </c>
      <c r="I473" s="8" t="str">
        <f t="shared" si="22"/>
        <v>-</v>
      </c>
      <c r="J473" s="38" t="str">
        <f t="shared" si="23"/>
        <v>-</v>
      </c>
      <c r="K473" s="9" t="str">
        <f>IFERROR(VLOOKUP(B473,'Base Produtos'!C:I,7,FALSE),"-")</f>
        <v>-</v>
      </c>
      <c r="L473" s="10" t="str">
        <f>IFERROR(VLOOKUP(B473,'Base Produtos'!C:I,6,FALSE),"-")</f>
        <v>-</v>
      </c>
      <c r="N473" s="63" t="str">
        <f>IFERROR(VLOOKUP(B473,'Base Produtos'!C:J,8,FALSE),"-")</f>
        <v>-</v>
      </c>
      <c r="O473" s="33" t="str">
        <f>IFERROR((VLOOKUP(B473,'Base Produtos'!#REF!,8,FALSE)*H473),"-")</f>
        <v>-</v>
      </c>
      <c r="P473" s="33" t="str">
        <f>IFERROR(IF(VLOOKUP(B473,'Base Produtos'!#REF!,9,FALSE)="SIM",H473,0),"-")</f>
        <v>-</v>
      </c>
    </row>
    <row r="474" spans="1:16" ht="15" customHeight="1" x14ac:dyDescent="0.2">
      <c r="A474" s="11"/>
      <c r="B474" s="3"/>
      <c r="C474" s="4"/>
      <c r="D474" s="5" t="str">
        <f>IFERROR(VLOOKUP(B474,'Base Produtos'!C:I,2,FALSE),"-")</f>
        <v>-</v>
      </c>
      <c r="E474" s="9" t="str">
        <f>IFERROR(VLOOKUP(B474,'Base Produtos'!C:I,5,FALSE),"-")</f>
        <v>-</v>
      </c>
      <c r="F474" s="82" t="str">
        <f>IFERROR(VLOOKUP(B474,'Base Produtos'!C:I,3,FALSE),"-")</f>
        <v>-</v>
      </c>
      <c r="G474" s="6" t="str">
        <f>IFERROR(VLOOKUP(B474,'Base Produtos'!C:I,4,FALSE),"-")</f>
        <v>-</v>
      </c>
      <c r="H474" s="7" t="str">
        <f t="shared" si="21"/>
        <v>-</v>
      </c>
      <c r="I474" s="8" t="str">
        <f t="shared" si="22"/>
        <v>-</v>
      </c>
      <c r="J474" s="38" t="str">
        <f t="shared" si="23"/>
        <v>-</v>
      </c>
      <c r="K474" s="9" t="str">
        <f>IFERROR(VLOOKUP(B474,'Base Produtos'!C:I,7,FALSE),"-")</f>
        <v>-</v>
      </c>
      <c r="L474" s="10" t="str">
        <f>IFERROR(VLOOKUP(B474,'Base Produtos'!C:I,6,FALSE),"-")</f>
        <v>-</v>
      </c>
      <c r="N474" s="63" t="str">
        <f>IFERROR(VLOOKUP(B474,'Base Produtos'!C:J,8,FALSE),"-")</f>
        <v>-</v>
      </c>
      <c r="O474" s="33" t="str">
        <f>IFERROR((VLOOKUP(B474,'Base Produtos'!#REF!,8,FALSE)*H474),"-")</f>
        <v>-</v>
      </c>
      <c r="P474" s="33" t="str">
        <f>IFERROR(IF(VLOOKUP(B474,'Base Produtos'!#REF!,9,FALSE)="SIM",H474,0),"-")</f>
        <v>-</v>
      </c>
    </row>
    <row r="475" spans="1:16" ht="15" customHeight="1" x14ac:dyDescent="0.2">
      <c r="A475" s="11"/>
      <c r="B475" s="3"/>
      <c r="C475" s="4"/>
      <c r="D475" s="5" t="str">
        <f>IFERROR(VLOOKUP(B475,'Base Produtos'!C:I,2,FALSE),"-")</f>
        <v>-</v>
      </c>
      <c r="E475" s="9" t="str">
        <f>IFERROR(VLOOKUP(B475,'Base Produtos'!C:I,5,FALSE),"-")</f>
        <v>-</v>
      </c>
      <c r="F475" s="82" t="str">
        <f>IFERROR(VLOOKUP(B475,'Base Produtos'!C:I,3,FALSE),"-")</f>
        <v>-</v>
      </c>
      <c r="G475" s="6" t="str">
        <f>IFERROR(VLOOKUP(B475,'Base Produtos'!C:I,4,FALSE),"-")</f>
        <v>-</v>
      </c>
      <c r="H475" s="7" t="str">
        <f t="shared" si="21"/>
        <v>-</v>
      </c>
      <c r="I475" s="8" t="str">
        <f t="shared" si="22"/>
        <v>-</v>
      </c>
      <c r="J475" s="38" t="str">
        <f t="shared" si="23"/>
        <v>-</v>
      </c>
      <c r="K475" s="9" t="str">
        <f>IFERROR(VLOOKUP(B475,'Base Produtos'!C:I,7,FALSE),"-")</f>
        <v>-</v>
      </c>
      <c r="L475" s="10" t="str">
        <f>IFERROR(VLOOKUP(B475,'Base Produtos'!C:I,6,FALSE),"-")</f>
        <v>-</v>
      </c>
      <c r="N475" s="63" t="str">
        <f>IFERROR(VLOOKUP(B475,'Base Produtos'!C:J,8,FALSE),"-")</f>
        <v>-</v>
      </c>
      <c r="O475" s="33" t="str">
        <f>IFERROR((VLOOKUP(B475,'Base Produtos'!#REF!,8,FALSE)*H475),"-")</f>
        <v>-</v>
      </c>
      <c r="P475" s="33" t="str">
        <f>IFERROR(IF(VLOOKUP(B475,'Base Produtos'!#REF!,9,FALSE)="SIM",H475,0),"-")</f>
        <v>-</v>
      </c>
    </row>
    <row r="476" spans="1:16" ht="15" customHeight="1" x14ac:dyDescent="0.2">
      <c r="A476" s="11"/>
      <c r="B476" s="3"/>
      <c r="C476" s="4"/>
      <c r="D476" s="5" t="str">
        <f>IFERROR(VLOOKUP(B476,'Base Produtos'!C:I,2,FALSE),"-")</f>
        <v>-</v>
      </c>
      <c r="E476" s="9" t="str">
        <f>IFERROR(VLOOKUP(B476,'Base Produtos'!C:I,5,FALSE),"-")</f>
        <v>-</v>
      </c>
      <c r="F476" s="82" t="str">
        <f>IFERROR(VLOOKUP(B476,'Base Produtos'!C:I,3,FALSE),"-")</f>
        <v>-</v>
      </c>
      <c r="G476" s="6" t="str">
        <f>IFERROR(VLOOKUP(B476,'Base Produtos'!C:I,4,FALSE),"-")</f>
        <v>-</v>
      </c>
      <c r="H476" s="7" t="str">
        <f t="shared" si="21"/>
        <v>-</v>
      </c>
      <c r="I476" s="8" t="str">
        <f t="shared" si="22"/>
        <v>-</v>
      </c>
      <c r="J476" s="38" t="str">
        <f t="shared" si="23"/>
        <v>-</v>
      </c>
      <c r="K476" s="9" t="str">
        <f>IFERROR(VLOOKUP(B476,'Base Produtos'!C:I,7,FALSE),"-")</f>
        <v>-</v>
      </c>
      <c r="L476" s="10" t="str">
        <f>IFERROR(VLOOKUP(B476,'Base Produtos'!C:I,6,FALSE),"-")</f>
        <v>-</v>
      </c>
      <c r="N476" s="63" t="str">
        <f>IFERROR(VLOOKUP(B476,'Base Produtos'!C:J,8,FALSE),"-")</f>
        <v>-</v>
      </c>
      <c r="O476" s="33" t="str">
        <f>IFERROR((VLOOKUP(B476,'Base Produtos'!#REF!,8,FALSE)*H476),"-")</f>
        <v>-</v>
      </c>
      <c r="P476" s="33" t="str">
        <f>IFERROR(IF(VLOOKUP(B476,'Base Produtos'!#REF!,9,FALSE)="SIM",H476,0),"-")</f>
        <v>-</v>
      </c>
    </row>
    <row r="477" spans="1:16" ht="15" customHeight="1" x14ac:dyDescent="0.2">
      <c r="A477" s="11"/>
      <c r="B477" s="3"/>
      <c r="C477" s="4"/>
      <c r="D477" s="5" t="str">
        <f>IFERROR(VLOOKUP(B477,'Base Produtos'!C:I,2,FALSE),"-")</f>
        <v>-</v>
      </c>
      <c r="E477" s="9" t="str">
        <f>IFERROR(VLOOKUP(B477,'Base Produtos'!C:I,5,FALSE),"-")</f>
        <v>-</v>
      </c>
      <c r="F477" s="82" t="str">
        <f>IFERROR(VLOOKUP(B477,'Base Produtos'!C:I,3,FALSE),"-")</f>
        <v>-</v>
      </c>
      <c r="G477" s="6" t="str">
        <f>IFERROR(VLOOKUP(B477,'Base Produtos'!C:I,4,FALSE),"-")</f>
        <v>-</v>
      </c>
      <c r="H477" s="7" t="str">
        <f t="shared" si="21"/>
        <v>-</v>
      </c>
      <c r="I477" s="8" t="str">
        <f t="shared" si="22"/>
        <v>-</v>
      </c>
      <c r="J477" s="38" t="str">
        <f t="shared" si="23"/>
        <v>-</v>
      </c>
      <c r="K477" s="9" t="str">
        <f>IFERROR(VLOOKUP(B477,'Base Produtos'!C:I,7,FALSE),"-")</f>
        <v>-</v>
      </c>
      <c r="L477" s="10" t="str">
        <f>IFERROR(VLOOKUP(B477,'Base Produtos'!C:I,6,FALSE),"-")</f>
        <v>-</v>
      </c>
      <c r="N477" s="63" t="str">
        <f>IFERROR(VLOOKUP(B477,'Base Produtos'!C:J,8,FALSE),"-")</f>
        <v>-</v>
      </c>
      <c r="O477" s="33" t="str">
        <f>IFERROR((VLOOKUP(B477,'Base Produtos'!#REF!,8,FALSE)*H477),"-")</f>
        <v>-</v>
      </c>
      <c r="P477" s="33" t="str">
        <f>IFERROR(IF(VLOOKUP(B477,'Base Produtos'!#REF!,9,FALSE)="SIM",H477,0),"-")</f>
        <v>-</v>
      </c>
    </row>
    <row r="478" spans="1:16" ht="15" customHeight="1" x14ac:dyDescent="0.2">
      <c r="A478" s="11"/>
      <c r="B478" s="3"/>
      <c r="C478" s="4"/>
      <c r="D478" s="5" t="str">
        <f>IFERROR(VLOOKUP(B478,'Base Produtos'!C:I,2,FALSE),"-")</f>
        <v>-</v>
      </c>
      <c r="E478" s="9" t="str">
        <f>IFERROR(VLOOKUP(B478,'Base Produtos'!C:I,5,FALSE),"-")</f>
        <v>-</v>
      </c>
      <c r="F478" s="82" t="str">
        <f>IFERROR(VLOOKUP(B478,'Base Produtos'!C:I,3,FALSE),"-")</f>
        <v>-</v>
      </c>
      <c r="G478" s="6" t="str">
        <f>IFERROR(VLOOKUP(B478,'Base Produtos'!C:I,4,FALSE),"-")</f>
        <v>-</v>
      </c>
      <c r="H478" s="7" t="str">
        <f t="shared" si="21"/>
        <v>-</v>
      </c>
      <c r="I478" s="8" t="str">
        <f t="shared" si="22"/>
        <v>-</v>
      </c>
      <c r="J478" s="38" t="str">
        <f t="shared" si="23"/>
        <v>-</v>
      </c>
      <c r="K478" s="9" t="str">
        <f>IFERROR(VLOOKUP(B478,'Base Produtos'!C:I,7,FALSE),"-")</f>
        <v>-</v>
      </c>
      <c r="L478" s="10" t="str">
        <f>IFERROR(VLOOKUP(B478,'Base Produtos'!C:I,6,FALSE),"-")</f>
        <v>-</v>
      </c>
      <c r="N478" s="63" t="str">
        <f>IFERROR(VLOOKUP(B478,'Base Produtos'!C:J,8,FALSE),"-")</f>
        <v>-</v>
      </c>
      <c r="O478" s="33" t="str">
        <f>IFERROR((VLOOKUP(B478,'Base Produtos'!#REF!,8,FALSE)*H478),"-")</f>
        <v>-</v>
      </c>
      <c r="P478" s="33" t="str">
        <f>IFERROR(IF(VLOOKUP(B478,'Base Produtos'!#REF!,9,FALSE)="SIM",H478,0),"-")</f>
        <v>-</v>
      </c>
    </row>
    <row r="479" spans="1:16" ht="15" customHeight="1" x14ac:dyDescent="0.2">
      <c r="A479" s="11"/>
      <c r="B479" s="3"/>
      <c r="C479" s="4"/>
      <c r="D479" s="5" t="str">
        <f>IFERROR(VLOOKUP(B479,'Base Produtos'!C:I,2,FALSE),"-")</f>
        <v>-</v>
      </c>
      <c r="E479" s="9" t="str">
        <f>IFERROR(VLOOKUP(B479,'Base Produtos'!C:I,5,FALSE),"-")</f>
        <v>-</v>
      </c>
      <c r="F479" s="82" t="str">
        <f>IFERROR(VLOOKUP(B479,'Base Produtos'!C:I,3,FALSE),"-")</f>
        <v>-</v>
      </c>
      <c r="G479" s="6" t="str">
        <f>IFERROR(VLOOKUP(B479,'Base Produtos'!C:I,4,FALSE),"-")</f>
        <v>-</v>
      </c>
      <c r="H479" s="7" t="str">
        <f t="shared" si="21"/>
        <v>-</v>
      </c>
      <c r="I479" s="8" t="str">
        <f t="shared" si="22"/>
        <v>-</v>
      </c>
      <c r="J479" s="38" t="str">
        <f t="shared" si="23"/>
        <v>-</v>
      </c>
      <c r="K479" s="9" t="str">
        <f>IFERROR(VLOOKUP(B479,'Base Produtos'!C:I,7,FALSE),"-")</f>
        <v>-</v>
      </c>
      <c r="L479" s="10" t="str">
        <f>IFERROR(VLOOKUP(B479,'Base Produtos'!C:I,6,FALSE),"-")</f>
        <v>-</v>
      </c>
      <c r="N479" s="63" t="str">
        <f>IFERROR(VLOOKUP(B479,'Base Produtos'!C:J,8,FALSE),"-")</f>
        <v>-</v>
      </c>
      <c r="O479" s="33" t="str">
        <f>IFERROR((VLOOKUP(B479,'Base Produtos'!#REF!,8,FALSE)*H479),"-")</f>
        <v>-</v>
      </c>
      <c r="P479" s="33" t="str">
        <f>IFERROR(IF(VLOOKUP(B479,'Base Produtos'!#REF!,9,FALSE)="SIM",H479,0),"-")</f>
        <v>-</v>
      </c>
    </row>
    <row r="480" spans="1:16" ht="15" customHeight="1" x14ac:dyDescent="0.2">
      <c r="A480" s="11"/>
      <c r="B480" s="3"/>
      <c r="C480" s="4"/>
      <c r="D480" s="5" t="str">
        <f>IFERROR(VLOOKUP(B480,'Base Produtos'!C:I,2,FALSE),"-")</f>
        <v>-</v>
      </c>
      <c r="E480" s="9" t="str">
        <f>IFERROR(VLOOKUP(B480,'Base Produtos'!C:I,5,FALSE),"-")</f>
        <v>-</v>
      </c>
      <c r="F480" s="82" t="str">
        <f>IFERROR(VLOOKUP(B480,'Base Produtos'!C:I,3,FALSE),"-")</f>
        <v>-</v>
      </c>
      <c r="G480" s="6" t="str">
        <f>IFERROR(VLOOKUP(B480,'Base Produtos'!C:I,4,FALSE),"-")</f>
        <v>-</v>
      </c>
      <c r="H480" s="7" t="str">
        <f t="shared" si="21"/>
        <v>-</v>
      </c>
      <c r="I480" s="8" t="str">
        <f t="shared" si="22"/>
        <v>-</v>
      </c>
      <c r="J480" s="38" t="str">
        <f t="shared" si="23"/>
        <v>-</v>
      </c>
      <c r="K480" s="9" t="str">
        <f>IFERROR(VLOOKUP(B480,'Base Produtos'!C:I,7,FALSE),"-")</f>
        <v>-</v>
      </c>
      <c r="L480" s="10" t="str">
        <f>IFERROR(VLOOKUP(B480,'Base Produtos'!C:I,6,FALSE),"-")</f>
        <v>-</v>
      </c>
      <c r="N480" s="63" t="str">
        <f>IFERROR(VLOOKUP(B480,'Base Produtos'!C:J,8,FALSE),"-")</f>
        <v>-</v>
      </c>
      <c r="O480" s="33" t="str">
        <f>IFERROR((VLOOKUP(B480,'Base Produtos'!#REF!,8,FALSE)*H480),"-")</f>
        <v>-</v>
      </c>
      <c r="P480" s="33" t="str">
        <f>IFERROR(IF(VLOOKUP(B480,'Base Produtos'!#REF!,9,FALSE)="SIM",H480,0),"-")</f>
        <v>-</v>
      </c>
    </row>
    <row r="481" spans="1:16" ht="15" customHeight="1" x14ac:dyDescent="0.2">
      <c r="A481" s="11"/>
      <c r="B481" s="3"/>
      <c r="C481" s="4"/>
      <c r="D481" s="5" t="str">
        <f>IFERROR(VLOOKUP(B481,'Base Produtos'!C:I,2,FALSE),"-")</f>
        <v>-</v>
      </c>
      <c r="E481" s="9" t="str">
        <f>IFERROR(VLOOKUP(B481,'Base Produtos'!C:I,5,FALSE),"-")</f>
        <v>-</v>
      </c>
      <c r="F481" s="82" t="str">
        <f>IFERROR(VLOOKUP(B481,'Base Produtos'!C:I,3,FALSE),"-")</f>
        <v>-</v>
      </c>
      <c r="G481" s="6" t="str">
        <f>IFERROR(VLOOKUP(B481,'Base Produtos'!C:I,4,FALSE),"-")</f>
        <v>-</v>
      </c>
      <c r="H481" s="7" t="str">
        <f t="shared" si="21"/>
        <v>-</v>
      </c>
      <c r="I481" s="8" t="str">
        <f t="shared" si="22"/>
        <v>-</v>
      </c>
      <c r="J481" s="38" t="str">
        <f t="shared" si="23"/>
        <v>-</v>
      </c>
      <c r="K481" s="9" t="str">
        <f>IFERROR(VLOOKUP(B481,'Base Produtos'!C:I,7,FALSE),"-")</f>
        <v>-</v>
      </c>
      <c r="L481" s="10" t="str">
        <f>IFERROR(VLOOKUP(B481,'Base Produtos'!C:I,6,FALSE),"-")</f>
        <v>-</v>
      </c>
      <c r="N481" s="63" t="str">
        <f>IFERROR(VLOOKUP(B481,'Base Produtos'!C:J,8,FALSE),"-")</f>
        <v>-</v>
      </c>
      <c r="O481" s="33" t="str">
        <f>IFERROR((VLOOKUP(B481,'Base Produtos'!#REF!,8,FALSE)*H481),"-")</f>
        <v>-</v>
      </c>
      <c r="P481" s="33" t="str">
        <f>IFERROR(IF(VLOOKUP(B481,'Base Produtos'!#REF!,9,FALSE)="SIM",H481,0),"-")</f>
        <v>-</v>
      </c>
    </row>
    <row r="482" spans="1:16" ht="15" customHeight="1" x14ac:dyDescent="0.2">
      <c r="A482" s="11"/>
      <c r="B482" s="3"/>
      <c r="C482" s="4"/>
      <c r="D482" s="5" t="str">
        <f>IFERROR(VLOOKUP(B482,'Base Produtos'!C:I,2,FALSE),"-")</f>
        <v>-</v>
      </c>
      <c r="E482" s="9" t="str">
        <f>IFERROR(VLOOKUP(B482,'Base Produtos'!C:I,5,FALSE),"-")</f>
        <v>-</v>
      </c>
      <c r="F482" s="82" t="str">
        <f>IFERROR(VLOOKUP(B482,'Base Produtos'!C:I,3,FALSE),"-")</f>
        <v>-</v>
      </c>
      <c r="G482" s="6" t="str">
        <f>IFERROR(VLOOKUP(B482,'Base Produtos'!C:I,4,FALSE),"-")</f>
        <v>-</v>
      </c>
      <c r="H482" s="7" t="str">
        <f t="shared" si="21"/>
        <v>-</v>
      </c>
      <c r="I482" s="8" t="str">
        <f t="shared" si="22"/>
        <v>-</v>
      </c>
      <c r="J482" s="38" t="str">
        <f t="shared" si="23"/>
        <v>-</v>
      </c>
      <c r="K482" s="9" t="str">
        <f>IFERROR(VLOOKUP(B482,'Base Produtos'!C:I,7,FALSE),"-")</f>
        <v>-</v>
      </c>
      <c r="L482" s="10" t="str">
        <f>IFERROR(VLOOKUP(B482,'Base Produtos'!C:I,6,FALSE),"-")</f>
        <v>-</v>
      </c>
      <c r="N482" s="63" t="str">
        <f>IFERROR(VLOOKUP(B482,'Base Produtos'!C:J,8,FALSE),"-")</f>
        <v>-</v>
      </c>
      <c r="O482" s="33" t="str">
        <f>IFERROR((VLOOKUP(B482,'Base Produtos'!#REF!,8,FALSE)*H482),"-")</f>
        <v>-</v>
      </c>
      <c r="P482" s="33" t="str">
        <f>IFERROR(IF(VLOOKUP(B482,'Base Produtos'!#REF!,9,FALSE)="SIM",H482,0),"-")</f>
        <v>-</v>
      </c>
    </row>
    <row r="483" spans="1:16" ht="15" customHeight="1" x14ac:dyDescent="0.2">
      <c r="A483" s="11"/>
      <c r="B483" s="3"/>
      <c r="C483" s="4"/>
      <c r="D483" s="5" t="str">
        <f>IFERROR(VLOOKUP(B483,'Base Produtos'!C:I,2,FALSE),"-")</f>
        <v>-</v>
      </c>
      <c r="E483" s="9" t="str">
        <f>IFERROR(VLOOKUP(B483,'Base Produtos'!C:I,5,FALSE),"-")</f>
        <v>-</v>
      </c>
      <c r="F483" s="82" t="str">
        <f>IFERROR(VLOOKUP(B483,'Base Produtos'!C:I,3,FALSE),"-")</f>
        <v>-</v>
      </c>
      <c r="G483" s="6" t="str">
        <f>IFERROR(VLOOKUP(B483,'Base Produtos'!C:I,4,FALSE),"-")</f>
        <v>-</v>
      </c>
      <c r="H483" s="7" t="str">
        <f t="shared" si="21"/>
        <v>-</v>
      </c>
      <c r="I483" s="8" t="str">
        <f t="shared" si="22"/>
        <v>-</v>
      </c>
      <c r="J483" s="38" t="str">
        <f t="shared" si="23"/>
        <v>-</v>
      </c>
      <c r="K483" s="9" t="str">
        <f>IFERROR(VLOOKUP(B483,'Base Produtos'!C:I,7,FALSE),"-")</f>
        <v>-</v>
      </c>
      <c r="L483" s="10" t="str">
        <f>IFERROR(VLOOKUP(B483,'Base Produtos'!C:I,6,FALSE),"-")</f>
        <v>-</v>
      </c>
      <c r="N483" s="63" t="str">
        <f>IFERROR(VLOOKUP(B483,'Base Produtos'!C:J,8,FALSE),"-")</f>
        <v>-</v>
      </c>
      <c r="O483" s="33" t="str">
        <f>IFERROR((VLOOKUP(B483,'Base Produtos'!#REF!,8,FALSE)*H483),"-")</f>
        <v>-</v>
      </c>
      <c r="P483" s="33" t="str">
        <f>IFERROR(IF(VLOOKUP(B483,'Base Produtos'!#REF!,9,FALSE)="SIM",H483,0),"-")</f>
        <v>-</v>
      </c>
    </row>
    <row r="484" spans="1:16" ht="15" customHeight="1" x14ac:dyDescent="0.2">
      <c r="A484" s="11"/>
      <c r="B484" s="3"/>
      <c r="C484" s="4"/>
      <c r="D484" s="5" t="str">
        <f>IFERROR(VLOOKUP(B484,'Base Produtos'!C:I,2,FALSE),"-")</f>
        <v>-</v>
      </c>
      <c r="E484" s="9" t="str">
        <f>IFERROR(VLOOKUP(B484,'Base Produtos'!C:I,5,FALSE),"-")</f>
        <v>-</v>
      </c>
      <c r="F484" s="82" t="str">
        <f>IFERROR(VLOOKUP(B484,'Base Produtos'!C:I,3,FALSE),"-")</f>
        <v>-</v>
      </c>
      <c r="G484" s="6" t="str">
        <f>IFERROR(VLOOKUP(B484,'Base Produtos'!C:I,4,FALSE),"-")</f>
        <v>-</v>
      </c>
      <c r="H484" s="7" t="str">
        <f t="shared" si="21"/>
        <v>-</v>
      </c>
      <c r="I484" s="8" t="str">
        <f t="shared" si="22"/>
        <v>-</v>
      </c>
      <c r="J484" s="38" t="str">
        <f t="shared" si="23"/>
        <v>-</v>
      </c>
      <c r="K484" s="9" t="str">
        <f>IFERROR(VLOOKUP(B484,'Base Produtos'!C:I,7,FALSE),"-")</f>
        <v>-</v>
      </c>
      <c r="L484" s="10" t="str">
        <f>IFERROR(VLOOKUP(B484,'Base Produtos'!C:I,6,FALSE),"-")</f>
        <v>-</v>
      </c>
      <c r="N484" s="63" t="str">
        <f>IFERROR(VLOOKUP(B484,'Base Produtos'!C:J,8,FALSE),"-")</f>
        <v>-</v>
      </c>
      <c r="O484" s="33" t="str">
        <f>IFERROR((VLOOKUP(B484,'Base Produtos'!#REF!,8,FALSE)*H484),"-")</f>
        <v>-</v>
      </c>
      <c r="P484" s="33" t="str">
        <f>IFERROR(IF(VLOOKUP(B484,'Base Produtos'!#REF!,9,FALSE)="SIM",H484,0),"-")</f>
        <v>-</v>
      </c>
    </row>
    <row r="485" spans="1:16" ht="15" customHeight="1" x14ac:dyDescent="0.2">
      <c r="A485" s="11"/>
      <c r="B485" s="3"/>
      <c r="C485" s="4"/>
      <c r="D485" s="5" t="str">
        <f>IFERROR(VLOOKUP(B485,'Base Produtos'!C:I,2,FALSE),"-")</f>
        <v>-</v>
      </c>
      <c r="E485" s="9" t="str">
        <f>IFERROR(VLOOKUP(B485,'Base Produtos'!C:I,5,FALSE),"-")</f>
        <v>-</v>
      </c>
      <c r="F485" s="82" t="str">
        <f>IFERROR(VLOOKUP(B485,'Base Produtos'!C:I,3,FALSE),"-")</f>
        <v>-</v>
      </c>
      <c r="G485" s="6" t="str">
        <f>IFERROR(VLOOKUP(B485,'Base Produtos'!C:I,4,FALSE),"-")</f>
        <v>-</v>
      </c>
      <c r="H485" s="7" t="str">
        <f t="shared" si="21"/>
        <v>-</v>
      </c>
      <c r="I485" s="8" t="str">
        <f t="shared" si="22"/>
        <v>-</v>
      </c>
      <c r="J485" s="38" t="str">
        <f t="shared" si="23"/>
        <v>-</v>
      </c>
      <c r="K485" s="9" t="str">
        <f>IFERROR(VLOOKUP(B485,'Base Produtos'!C:I,7,FALSE),"-")</f>
        <v>-</v>
      </c>
      <c r="L485" s="10" t="str">
        <f>IFERROR(VLOOKUP(B485,'Base Produtos'!C:I,6,FALSE),"-")</f>
        <v>-</v>
      </c>
      <c r="N485" s="63" t="str">
        <f>IFERROR(VLOOKUP(B485,'Base Produtos'!C:J,8,FALSE),"-")</f>
        <v>-</v>
      </c>
      <c r="O485" s="33" t="str">
        <f>IFERROR((VLOOKUP(B485,'Base Produtos'!#REF!,8,FALSE)*H485),"-")</f>
        <v>-</v>
      </c>
      <c r="P485" s="33" t="str">
        <f>IFERROR(IF(VLOOKUP(B485,'Base Produtos'!#REF!,9,FALSE)="SIM",H485,0),"-")</f>
        <v>-</v>
      </c>
    </row>
    <row r="486" spans="1:16" ht="15" customHeight="1" x14ac:dyDescent="0.2">
      <c r="A486" s="11"/>
      <c r="B486" s="3"/>
      <c r="C486" s="4"/>
      <c r="D486" s="5" t="str">
        <f>IFERROR(VLOOKUP(B486,'Base Produtos'!C:I,2,FALSE),"-")</f>
        <v>-</v>
      </c>
      <c r="E486" s="9" t="str">
        <f>IFERROR(VLOOKUP(B486,'Base Produtos'!C:I,5,FALSE),"-")</f>
        <v>-</v>
      </c>
      <c r="F486" s="82" t="str">
        <f>IFERROR(VLOOKUP(B486,'Base Produtos'!C:I,3,FALSE),"-")</f>
        <v>-</v>
      </c>
      <c r="G486" s="6" t="str">
        <f>IFERROR(VLOOKUP(B486,'Base Produtos'!C:I,4,FALSE),"-")</f>
        <v>-</v>
      </c>
      <c r="H486" s="7" t="str">
        <f t="shared" si="21"/>
        <v>-</v>
      </c>
      <c r="I486" s="8" t="str">
        <f t="shared" si="22"/>
        <v>-</v>
      </c>
      <c r="J486" s="38" t="str">
        <f t="shared" si="23"/>
        <v>-</v>
      </c>
      <c r="K486" s="9" t="str">
        <f>IFERROR(VLOOKUP(B486,'Base Produtos'!C:I,7,FALSE),"-")</f>
        <v>-</v>
      </c>
      <c r="L486" s="10" t="str">
        <f>IFERROR(VLOOKUP(B486,'Base Produtos'!C:I,6,FALSE),"-")</f>
        <v>-</v>
      </c>
      <c r="N486" s="63" t="str">
        <f>IFERROR(VLOOKUP(B486,'Base Produtos'!C:J,8,FALSE),"-")</f>
        <v>-</v>
      </c>
      <c r="O486" s="33" t="str">
        <f>IFERROR((VLOOKUP(B486,'Base Produtos'!#REF!,8,FALSE)*H486),"-")</f>
        <v>-</v>
      </c>
      <c r="P486" s="33" t="str">
        <f>IFERROR(IF(VLOOKUP(B486,'Base Produtos'!#REF!,9,FALSE)="SIM",H486,0),"-")</f>
        <v>-</v>
      </c>
    </row>
    <row r="487" spans="1:16" ht="15" customHeight="1" x14ac:dyDescent="0.2">
      <c r="A487" s="11"/>
      <c r="B487" s="3"/>
      <c r="C487" s="4"/>
      <c r="D487" s="5" t="str">
        <f>IFERROR(VLOOKUP(B487,'Base Produtos'!C:I,2,FALSE),"-")</f>
        <v>-</v>
      </c>
      <c r="E487" s="9" t="str">
        <f>IFERROR(VLOOKUP(B487,'Base Produtos'!C:I,5,FALSE),"-")</f>
        <v>-</v>
      </c>
      <c r="F487" s="82" t="str">
        <f>IFERROR(VLOOKUP(B487,'Base Produtos'!C:I,3,FALSE),"-")</f>
        <v>-</v>
      </c>
      <c r="G487" s="6" t="str">
        <f>IFERROR(VLOOKUP(B487,'Base Produtos'!C:I,4,FALSE),"-")</f>
        <v>-</v>
      </c>
      <c r="H487" s="7" t="str">
        <f t="shared" si="21"/>
        <v>-</v>
      </c>
      <c r="I487" s="8" t="str">
        <f t="shared" si="22"/>
        <v>-</v>
      </c>
      <c r="J487" s="38" t="str">
        <f t="shared" si="23"/>
        <v>-</v>
      </c>
      <c r="K487" s="9" t="str">
        <f>IFERROR(VLOOKUP(B487,'Base Produtos'!C:I,7,FALSE),"-")</f>
        <v>-</v>
      </c>
      <c r="L487" s="10" t="str">
        <f>IFERROR(VLOOKUP(B487,'Base Produtos'!C:I,6,FALSE),"-")</f>
        <v>-</v>
      </c>
      <c r="N487" s="63" t="str">
        <f>IFERROR(VLOOKUP(B487,'Base Produtos'!C:J,8,FALSE),"-")</f>
        <v>-</v>
      </c>
      <c r="O487" s="33" t="str">
        <f>IFERROR((VLOOKUP(B487,'Base Produtos'!#REF!,8,FALSE)*H487),"-")</f>
        <v>-</v>
      </c>
      <c r="P487" s="33" t="str">
        <f>IFERROR(IF(VLOOKUP(B487,'Base Produtos'!#REF!,9,FALSE)="SIM",H487,0),"-")</f>
        <v>-</v>
      </c>
    </row>
    <row r="488" spans="1:16" ht="15" customHeight="1" x14ac:dyDescent="0.2">
      <c r="A488" s="11"/>
      <c r="B488" s="3"/>
      <c r="C488" s="4"/>
      <c r="D488" s="5" t="str">
        <f>IFERROR(VLOOKUP(B488,'Base Produtos'!C:I,2,FALSE),"-")</f>
        <v>-</v>
      </c>
      <c r="E488" s="9" t="str">
        <f>IFERROR(VLOOKUP(B488,'Base Produtos'!C:I,5,FALSE),"-")</f>
        <v>-</v>
      </c>
      <c r="F488" s="82" t="str">
        <f>IFERROR(VLOOKUP(B488,'Base Produtos'!C:I,3,FALSE),"-")</f>
        <v>-</v>
      </c>
      <c r="G488" s="6" t="str">
        <f>IFERROR(VLOOKUP(B488,'Base Produtos'!C:I,4,FALSE),"-")</f>
        <v>-</v>
      </c>
      <c r="H488" s="7" t="str">
        <f t="shared" si="21"/>
        <v>-</v>
      </c>
      <c r="I488" s="8" t="str">
        <f t="shared" si="22"/>
        <v>-</v>
      </c>
      <c r="J488" s="38" t="str">
        <f t="shared" si="23"/>
        <v>-</v>
      </c>
      <c r="K488" s="9" t="str">
        <f>IFERROR(VLOOKUP(B488,'Base Produtos'!C:I,7,FALSE),"-")</f>
        <v>-</v>
      </c>
      <c r="L488" s="10" t="str">
        <f>IFERROR(VLOOKUP(B488,'Base Produtos'!C:I,6,FALSE),"-")</f>
        <v>-</v>
      </c>
      <c r="N488" s="63" t="str">
        <f>IFERROR(VLOOKUP(B488,'Base Produtos'!C:J,8,FALSE),"-")</f>
        <v>-</v>
      </c>
      <c r="O488" s="33" t="str">
        <f>IFERROR((VLOOKUP(B488,'Base Produtos'!#REF!,8,FALSE)*H488),"-")</f>
        <v>-</v>
      </c>
      <c r="P488" s="33" t="str">
        <f>IFERROR(IF(VLOOKUP(B488,'Base Produtos'!#REF!,9,FALSE)="SIM",H488,0),"-")</f>
        <v>-</v>
      </c>
    </row>
    <row r="489" spans="1:16" ht="15" customHeight="1" x14ac:dyDescent="0.2">
      <c r="A489" s="11"/>
      <c r="B489" s="3"/>
      <c r="C489" s="4"/>
      <c r="D489" s="5" t="str">
        <f>IFERROR(VLOOKUP(B489,'Base Produtos'!C:I,2,FALSE),"-")</f>
        <v>-</v>
      </c>
      <c r="E489" s="9" t="str">
        <f>IFERROR(VLOOKUP(B489,'Base Produtos'!C:I,5,FALSE),"-")</f>
        <v>-</v>
      </c>
      <c r="F489" s="82" t="str">
        <f>IFERROR(VLOOKUP(B489,'Base Produtos'!C:I,3,FALSE),"-")</f>
        <v>-</v>
      </c>
      <c r="G489" s="6" t="str">
        <f>IFERROR(VLOOKUP(B489,'Base Produtos'!C:I,4,FALSE),"-")</f>
        <v>-</v>
      </c>
      <c r="H489" s="7" t="str">
        <f t="shared" si="21"/>
        <v>-</v>
      </c>
      <c r="I489" s="8" t="str">
        <f t="shared" si="22"/>
        <v>-</v>
      </c>
      <c r="J489" s="38" t="str">
        <f t="shared" si="23"/>
        <v>-</v>
      </c>
      <c r="K489" s="9" t="str">
        <f>IFERROR(VLOOKUP(B489,'Base Produtos'!C:I,7,FALSE),"-")</f>
        <v>-</v>
      </c>
      <c r="L489" s="10" t="str">
        <f>IFERROR(VLOOKUP(B489,'Base Produtos'!C:I,6,FALSE),"-")</f>
        <v>-</v>
      </c>
      <c r="N489" s="63" t="str">
        <f>IFERROR(VLOOKUP(B489,'Base Produtos'!C:J,8,FALSE),"-")</f>
        <v>-</v>
      </c>
      <c r="O489" s="33" t="str">
        <f>IFERROR((VLOOKUP(B489,'Base Produtos'!#REF!,8,FALSE)*H489),"-")</f>
        <v>-</v>
      </c>
      <c r="P489" s="33" t="str">
        <f>IFERROR(IF(VLOOKUP(B489,'Base Produtos'!#REF!,9,FALSE)="SIM",H489,0),"-")</f>
        <v>-</v>
      </c>
    </row>
    <row r="490" spans="1:16" ht="15" customHeight="1" x14ac:dyDescent="0.2">
      <c r="A490" s="11"/>
      <c r="B490" s="3"/>
      <c r="C490" s="4"/>
      <c r="D490" s="5" t="str">
        <f>IFERROR(VLOOKUP(B490,'Base Produtos'!C:I,2,FALSE),"-")</f>
        <v>-</v>
      </c>
      <c r="E490" s="9" t="str">
        <f>IFERROR(VLOOKUP(B490,'Base Produtos'!C:I,5,FALSE),"-")</f>
        <v>-</v>
      </c>
      <c r="F490" s="82" t="str">
        <f>IFERROR(VLOOKUP(B490,'Base Produtos'!C:I,3,FALSE),"-")</f>
        <v>-</v>
      </c>
      <c r="G490" s="6" t="str">
        <f>IFERROR(VLOOKUP(B490,'Base Produtos'!C:I,4,FALSE),"-")</f>
        <v>-</v>
      </c>
      <c r="H490" s="7" t="str">
        <f t="shared" si="21"/>
        <v>-</v>
      </c>
      <c r="I490" s="8" t="str">
        <f t="shared" si="22"/>
        <v>-</v>
      </c>
      <c r="J490" s="38" t="str">
        <f t="shared" si="23"/>
        <v>-</v>
      </c>
      <c r="K490" s="9" t="str">
        <f>IFERROR(VLOOKUP(B490,'Base Produtos'!C:I,7,FALSE),"-")</f>
        <v>-</v>
      </c>
      <c r="L490" s="10" t="str">
        <f>IFERROR(VLOOKUP(B490,'Base Produtos'!C:I,6,FALSE),"-")</f>
        <v>-</v>
      </c>
      <c r="N490" s="63" t="str">
        <f>IFERROR(VLOOKUP(B490,'Base Produtos'!C:J,8,FALSE),"-")</f>
        <v>-</v>
      </c>
      <c r="O490" s="33" t="str">
        <f>IFERROR((VLOOKUP(B490,'Base Produtos'!#REF!,8,FALSE)*H490),"-")</f>
        <v>-</v>
      </c>
      <c r="P490" s="33" t="str">
        <f>IFERROR(IF(VLOOKUP(B490,'Base Produtos'!#REF!,9,FALSE)="SIM",H490,0),"-")</f>
        <v>-</v>
      </c>
    </row>
    <row r="491" spans="1:16" ht="15" customHeight="1" x14ac:dyDescent="0.2">
      <c r="A491" s="11"/>
      <c r="B491" s="3"/>
      <c r="C491" s="4"/>
      <c r="D491" s="5" t="str">
        <f>IFERROR(VLOOKUP(B491,'Base Produtos'!C:I,2,FALSE),"-")</f>
        <v>-</v>
      </c>
      <c r="E491" s="9" t="str">
        <f>IFERROR(VLOOKUP(B491,'Base Produtos'!C:I,5,FALSE),"-")</f>
        <v>-</v>
      </c>
      <c r="F491" s="82" t="str">
        <f>IFERROR(VLOOKUP(B491,'Base Produtos'!C:I,3,FALSE),"-")</f>
        <v>-</v>
      </c>
      <c r="G491" s="6" t="str">
        <f>IFERROR(VLOOKUP(B491,'Base Produtos'!C:I,4,FALSE),"-")</f>
        <v>-</v>
      </c>
      <c r="H491" s="7" t="str">
        <f t="shared" si="21"/>
        <v>-</v>
      </c>
      <c r="I491" s="8" t="str">
        <f t="shared" si="22"/>
        <v>-</v>
      </c>
      <c r="J491" s="38" t="str">
        <f t="shared" si="23"/>
        <v>-</v>
      </c>
      <c r="K491" s="9" t="str">
        <f>IFERROR(VLOOKUP(B491,'Base Produtos'!C:I,7,FALSE),"-")</f>
        <v>-</v>
      </c>
      <c r="L491" s="10" t="str">
        <f>IFERROR(VLOOKUP(B491,'Base Produtos'!C:I,6,FALSE),"-")</f>
        <v>-</v>
      </c>
      <c r="N491" s="63" t="str">
        <f>IFERROR(VLOOKUP(B491,'Base Produtos'!C:J,8,FALSE),"-")</f>
        <v>-</v>
      </c>
      <c r="O491" s="33" t="str">
        <f>IFERROR((VLOOKUP(B491,'Base Produtos'!#REF!,8,FALSE)*H491),"-")</f>
        <v>-</v>
      </c>
      <c r="P491" s="33" t="str">
        <f>IFERROR(IF(VLOOKUP(B491,'Base Produtos'!#REF!,9,FALSE)="SIM",H491,0),"-")</f>
        <v>-</v>
      </c>
    </row>
    <row r="492" spans="1:16" ht="15" customHeight="1" x14ac:dyDescent="0.2">
      <c r="A492" s="11"/>
      <c r="B492" s="3"/>
      <c r="C492" s="4"/>
      <c r="D492" s="5" t="str">
        <f>IFERROR(VLOOKUP(B492,'Base Produtos'!C:I,2,FALSE),"-")</f>
        <v>-</v>
      </c>
      <c r="E492" s="9" t="str">
        <f>IFERROR(VLOOKUP(B492,'Base Produtos'!C:I,5,FALSE),"-")</f>
        <v>-</v>
      </c>
      <c r="F492" s="82" t="str">
        <f>IFERROR(VLOOKUP(B492,'Base Produtos'!C:I,3,FALSE),"-")</f>
        <v>-</v>
      </c>
      <c r="G492" s="6" t="str">
        <f>IFERROR(VLOOKUP(B492,'Base Produtos'!C:I,4,FALSE),"-")</f>
        <v>-</v>
      </c>
      <c r="H492" s="7" t="str">
        <f t="shared" si="21"/>
        <v>-</v>
      </c>
      <c r="I492" s="8" t="str">
        <f t="shared" si="22"/>
        <v>-</v>
      </c>
      <c r="J492" s="38" t="str">
        <f t="shared" si="23"/>
        <v>-</v>
      </c>
      <c r="K492" s="9" t="str">
        <f>IFERROR(VLOOKUP(B492,'Base Produtos'!C:I,7,FALSE),"-")</f>
        <v>-</v>
      </c>
      <c r="L492" s="10" t="str">
        <f>IFERROR(VLOOKUP(B492,'Base Produtos'!C:I,6,FALSE),"-")</f>
        <v>-</v>
      </c>
      <c r="N492" s="63" t="str">
        <f>IFERROR(VLOOKUP(B492,'Base Produtos'!C:J,8,FALSE),"-")</f>
        <v>-</v>
      </c>
      <c r="O492" s="33" t="str">
        <f>IFERROR((VLOOKUP(B492,'Base Produtos'!#REF!,8,FALSE)*H492),"-")</f>
        <v>-</v>
      </c>
      <c r="P492" s="33" t="str">
        <f>IFERROR(IF(VLOOKUP(B492,'Base Produtos'!#REF!,9,FALSE)="SIM",H492,0),"-")</f>
        <v>-</v>
      </c>
    </row>
    <row r="493" spans="1:16" ht="15" customHeight="1" x14ac:dyDescent="0.2">
      <c r="A493" s="11"/>
      <c r="B493" s="3"/>
      <c r="C493" s="4"/>
      <c r="D493" s="5" t="str">
        <f>IFERROR(VLOOKUP(B493,'Base Produtos'!C:I,2,FALSE),"-")</f>
        <v>-</v>
      </c>
      <c r="E493" s="9" t="str">
        <f>IFERROR(VLOOKUP(B493,'Base Produtos'!C:I,5,FALSE),"-")</f>
        <v>-</v>
      </c>
      <c r="F493" s="82" t="str">
        <f>IFERROR(VLOOKUP(B493,'Base Produtos'!C:I,3,FALSE),"-")</f>
        <v>-</v>
      </c>
      <c r="G493" s="6" t="str">
        <f>IFERROR(VLOOKUP(B493,'Base Produtos'!C:I,4,FALSE),"-")</f>
        <v>-</v>
      </c>
      <c r="H493" s="7" t="str">
        <f t="shared" si="21"/>
        <v>-</v>
      </c>
      <c r="I493" s="8" t="str">
        <f t="shared" si="22"/>
        <v>-</v>
      </c>
      <c r="J493" s="38" t="str">
        <f t="shared" si="23"/>
        <v>-</v>
      </c>
      <c r="K493" s="9" t="str">
        <f>IFERROR(VLOOKUP(B493,'Base Produtos'!C:I,7,FALSE),"-")</f>
        <v>-</v>
      </c>
      <c r="L493" s="10" t="str">
        <f>IFERROR(VLOOKUP(B493,'Base Produtos'!C:I,6,FALSE),"-")</f>
        <v>-</v>
      </c>
      <c r="N493" s="63" t="str">
        <f>IFERROR(VLOOKUP(B493,'Base Produtos'!C:J,8,FALSE),"-")</f>
        <v>-</v>
      </c>
      <c r="O493" s="33" t="str">
        <f>IFERROR((VLOOKUP(B493,'Base Produtos'!#REF!,8,FALSE)*H493),"-")</f>
        <v>-</v>
      </c>
      <c r="P493" s="33" t="str">
        <f>IFERROR(IF(VLOOKUP(B493,'Base Produtos'!#REF!,9,FALSE)="SIM",H493,0),"-")</f>
        <v>-</v>
      </c>
    </row>
    <row r="494" spans="1:16" ht="15" customHeight="1" x14ac:dyDescent="0.2">
      <c r="A494" s="11"/>
      <c r="B494" s="3"/>
      <c r="C494" s="4"/>
      <c r="D494" s="5" t="str">
        <f>IFERROR(VLOOKUP(B494,'Base Produtos'!C:I,2,FALSE),"-")</f>
        <v>-</v>
      </c>
      <c r="E494" s="9" t="str">
        <f>IFERROR(VLOOKUP(B494,'Base Produtos'!C:I,5,FALSE),"-")</f>
        <v>-</v>
      </c>
      <c r="F494" s="82" t="str">
        <f>IFERROR(VLOOKUP(B494,'Base Produtos'!C:I,3,FALSE),"-")</f>
        <v>-</v>
      </c>
      <c r="G494" s="6" t="str">
        <f>IFERROR(VLOOKUP(B494,'Base Produtos'!C:I,4,FALSE),"-")</f>
        <v>-</v>
      </c>
      <c r="H494" s="7" t="str">
        <f t="shared" si="21"/>
        <v>-</v>
      </c>
      <c r="I494" s="8" t="str">
        <f t="shared" si="22"/>
        <v>-</v>
      </c>
      <c r="J494" s="38" t="str">
        <f t="shared" si="23"/>
        <v>-</v>
      </c>
      <c r="K494" s="9" t="str">
        <f>IFERROR(VLOOKUP(B494,'Base Produtos'!C:I,7,FALSE),"-")</f>
        <v>-</v>
      </c>
      <c r="L494" s="10" t="str">
        <f>IFERROR(VLOOKUP(B494,'Base Produtos'!C:I,6,FALSE),"-")</f>
        <v>-</v>
      </c>
      <c r="N494" s="63" t="str">
        <f>IFERROR(VLOOKUP(B494,'Base Produtos'!C:J,8,FALSE),"-")</f>
        <v>-</v>
      </c>
      <c r="O494" s="33" t="str">
        <f>IFERROR((VLOOKUP(B494,'Base Produtos'!#REF!,8,FALSE)*H494),"-")</f>
        <v>-</v>
      </c>
      <c r="P494" s="33" t="str">
        <f>IFERROR(IF(VLOOKUP(B494,'Base Produtos'!#REF!,9,FALSE)="SIM",H494,0),"-")</f>
        <v>-</v>
      </c>
    </row>
    <row r="495" spans="1:16" ht="15" customHeight="1" x14ac:dyDescent="0.2">
      <c r="A495" s="11"/>
      <c r="B495" s="3"/>
      <c r="C495" s="4"/>
      <c r="D495" s="5" t="str">
        <f>IFERROR(VLOOKUP(B495,'Base Produtos'!C:I,2,FALSE),"-")</f>
        <v>-</v>
      </c>
      <c r="E495" s="9" t="str">
        <f>IFERROR(VLOOKUP(B495,'Base Produtos'!C:I,5,FALSE),"-")</f>
        <v>-</v>
      </c>
      <c r="F495" s="82" t="str">
        <f>IFERROR(VLOOKUP(B495,'Base Produtos'!C:I,3,FALSE),"-")</f>
        <v>-</v>
      </c>
      <c r="G495" s="6" t="str">
        <f>IFERROR(VLOOKUP(B495,'Base Produtos'!C:I,4,FALSE),"-")</f>
        <v>-</v>
      </c>
      <c r="H495" s="7" t="str">
        <f t="shared" si="21"/>
        <v>-</v>
      </c>
      <c r="I495" s="8" t="str">
        <f t="shared" si="22"/>
        <v>-</v>
      </c>
      <c r="J495" s="38" t="str">
        <f t="shared" si="23"/>
        <v>-</v>
      </c>
      <c r="K495" s="9" t="str">
        <f>IFERROR(VLOOKUP(B495,'Base Produtos'!C:I,7,FALSE),"-")</f>
        <v>-</v>
      </c>
      <c r="L495" s="10" t="str">
        <f>IFERROR(VLOOKUP(B495,'Base Produtos'!C:I,6,FALSE),"-")</f>
        <v>-</v>
      </c>
      <c r="N495" s="63" t="str">
        <f>IFERROR(VLOOKUP(B495,'Base Produtos'!C:J,8,FALSE),"-")</f>
        <v>-</v>
      </c>
      <c r="O495" s="33" t="str">
        <f>IFERROR((VLOOKUP(B495,'Base Produtos'!#REF!,8,FALSE)*H495),"-")</f>
        <v>-</v>
      </c>
      <c r="P495" s="33" t="str">
        <f>IFERROR(IF(VLOOKUP(B495,'Base Produtos'!#REF!,9,FALSE)="SIM",H495,0),"-")</f>
        <v>-</v>
      </c>
    </row>
    <row r="496" spans="1:16" ht="15" customHeight="1" x14ac:dyDescent="0.2">
      <c r="A496" s="11"/>
      <c r="B496" s="3"/>
      <c r="C496" s="4"/>
      <c r="D496" s="5" t="str">
        <f>IFERROR(VLOOKUP(B496,'Base Produtos'!C:I,2,FALSE),"-")</f>
        <v>-</v>
      </c>
      <c r="E496" s="9" t="str">
        <f>IFERROR(VLOOKUP(B496,'Base Produtos'!C:I,5,FALSE),"-")</f>
        <v>-</v>
      </c>
      <c r="F496" s="82" t="str">
        <f>IFERROR(VLOOKUP(B496,'Base Produtos'!C:I,3,FALSE),"-")</f>
        <v>-</v>
      </c>
      <c r="G496" s="6" t="str">
        <f>IFERROR(VLOOKUP(B496,'Base Produtos'!C:I,4,FALSE),"-")</f>
        <v>-</v>
      </c>
      <c r="H496" s="7" t="str">
        <f t="shared" si="21"/>
        <v>-</v>
      </c>
      <c r="I496" s="8" t="str">
        <f t="shared" si="22"/>
        <v>-</v>
      </c>
      <c r="J496" s="38" t="str">
        <f t="shared" si="23"/>
        <v>-</v>
      </c>
      <c r="K496" s="9" t="str">
        <f>IFERROR(VLOOKUP(B496,'Base Produtos'!C:I,7,FALSE),"-")</f>
        <v>-</v>
      </c>
      <c r="L496" s="10" t="str">
        <f>IFERROR(VLOOKUP(B496,'Base Produtos'!C:I,6,FALSE),"-")</f>
        <v>-</v>
      </c>
      <c r="N496" s="63" t="str">
        <f>IFERROR(VLOOKUP(B496,'Base Produtos'!C:J,8,FALSE),"-")</f>
        <v>-</v>
      </c>
      <c r="O496" s="33" t="str">
        <f>IFERROR((VLOOKUP(B496,'Base Produtos'!#REF!,8,FALSE)*H496),"-")</f>
        <v>-</v>
      </c>
      <c r="P496" s="33" t="str">
        <f>IFERROR(IF(VLOOKUP(B496,'Base Produtos'!#REF!,9,FALSE)="SIM",H496,0),"-")</f>
        <v>-</v>
      </c>
    </row>
    <row r="497" spans="1:16" ht="15" customHeight="1" x14ac:dyDescent="0.2">
      <c r="A497" s="11"/>
      <c r="B497" s="3"/>
      <c r="C497" s="4"/>
      <c r="D497" s="5" t="str">
        <f>IFERROR(VLOOKUP(B497,'Base Produtos'!C:I,2,FALSE),"-")</f>
        <v>-</v>
      </c>
      <c r="E497" s="9" t="str">
        <f>IFERROR(VLOOKUP(B497,'Base Produtos'!C:I,5,FALSE),"-")</f>
        <v>-</v>
      </c>
      <c r="F497" s="82" t="str">
        <f>IFERROR(VLOOKUP(B497,'Base Produtos'!C:I,3,FALSE),"-")</f>
        <v>-</v>
      </c>
      <c r="G497" s="6" t="str">
        <f>IFERROR(VLOOKUP(B497,'Base Produtos'!C:I,4,FALSE),"-")</f>
        <v>-</v>
      </c>
      <c r="H497" s="7" t="str">
        <f t="shared" si="21"/>
        <v>-</v>
      </c>
      <c r="I497" s="8" t="str">
        <f t="shared" si="22"/>
        <v>-</v>
      </c>
      <c r="J497" s="38" t="str">
        <f t="shared" si="23"/>
        <v>-</v>
      </c>
      <c r="K497" s="9" t="str">
        <f>IFERROR(VLOOKUP(B497,'Base Produtos'!C:I,7,FALSE),"-")</f>
        <v>-</v>
      </c>
      <c r="L497" s="10" t="str">
        <f>IFERROR(VLOOKUP(B497,'Base Produtos'!C:I,6,FALSE),"-")</f>
        <v>-</v>
      </c>
      <c r="N497" s="63" t="str">
        <f>IFERROR(VLOOKUP(B497,'Base Produtos'!C:J,8,FALSE),"-")</f>
        <v>-</v>
      </c>
      <c r="O497" s="33" t="str">
        <f>IFERROR((VLOOKUP(B497,'Base Produtos'!#REF!,8,FALSE)*H497),"-")</f>
        <v>-</v>
      </c>
      <c r="P497" s="33" t="str">
        <f>IFERROR(IF(VLOOKUP(B497,'Base Produtos'!#REF!,9,FALSE)="SIM",H497,0),"-")</f>
        <v>-</v>
      </c>
    </row>
    <row r="498" spans="1:16" ht="15" customHeight="1" x14ac:dyDescent="0.2">
      <c r="A498" s="11"/>
      <c r="B498" s="3"/>
      <c r="C498" s="4"/>
      <c r="D498" s="5" t="str">
        <f>IFERROR(VLOOKUP(B498,'Base Produtos'!C:I,2,FALSE),"-")</f>
        <v>-</v>
      </c>
      <c r="E498" s="9" t="str">
        <f>IFERROR(VLOOKUP(B498,'Base Produtos'!C:I,5,FALSE),"-")</f>
        <v>-</v>
      </c>
      <c r="F498" s="82" t="str">
        <f>IFERROR(VLOOKUP(B498,'Base Produtos'!C:I,3,FALSE),"-")</f>
        <v>-</v>
      </c>
      <c r="G498" s="6" t="str">
        <f>IFERROR(VLOOKUP(B498,'Base Produtos'!C:I,4,FALSE),"-")</f>
        <v>-</v>
      </c>
      <c r="H498" s="7" t="str">
        <f t="shared" si="21"/>
        <v>-</v>
      </c>
      <c r="I498" s="8" t="str">
        <f t="shared" si="22"/>
        <v>-</v>
      </c>
      <c r="J498" s="38" t="str">
        <f t="shared" si="23"/>
        <v>-</v>
      </c>
      <c r="K498" s="9" t="str">
        <f>IFERROR(VLOOKUP(B498,'Base Produtos'!C:I,7,FALSE),"-")</f>
        <v>-</v>
      </c>
      <c r="L498" s="10" t="str">
        <f>IFERROR(VLOOKUP(B498,'Base Produtos'!C:I,6,FALSE),"-")</f>
        <v>-</v>
      </c>
      <c r="N498" s="63" t="str">
        <f>IFERROR(VLOOKUP(B498,'Base Produtos'!C:J,8,FALSE),"-")</f>
        <v>-</v>
      </c>
      <c r="O498" s="33" t="str">
        <f>IFERROR((VLOOKUP(B498,'Base Produtos'!#REF!,8,FALSE)*H498),"-")</f>
        <v>-</v>
      </c>
      <c r="P498" s="33" t="str">
        <f>IFERROR(IF(VLOOKUP(B498,'Base Produtos'!#REF!,9,FALSE)="SIM",H498,0),"-")</f>
        <v>-</v>
      </c>
    </row>
    <row r="499" spans="1:16" ht="15" customHeight="1" x14ac:dyDescent="0.2">
      <c r="A499" s="11"/>
      <c r="B499" s="3"/>
      <c r="C499" s="4"/>
      <c r="D499" s="5" t="str">
        <f>IFERROR(VLOOKUP(B499,'Base Produtos'!C:I,2,FALSE),"-")</f>
        <v>-</v>
      </c>
      <c r="E499" s="9" t="str">
        <f>IFERROR(VLOOKUP(B499,'Base Produtos'!C:I,5,FALSE),"-")</f>
        <v>-</v>
      </c>
      <c r="F499" s="82" t="str">
        <f>IFERROR(VLOOKUP(B499,'Base Produtos'!C:I,3,FALSE),"-")</f>
        <v>-</v>
      </c>
      <c r="G499" s="6" t="str">
        <f>IFERROR(VLOOKUP(B499,'Base Produtos'!C:I,4,FALSE),"-")</f>
        <v>-</v>
      </c>
      <c r="H499" s="7" t="str">
        <f t="shared" si="21"/>
        <v>-</v>
      </c>
      <c r="I499" s="8" t="str">
        <f t="shared" si="22"/>
        <v>-</v>
      </c>
      <c r="J499" s="38" t="str">
        <f t="shared" si="23"/>
        <v>-</v>
      </c>
      <c r="K499" s="9" t="str">
        <f>IFERROR(VLOOKUP(B499,'Base Produtos'!C:I,7,FALSE),"-")</f>
        <v>-</v>
      </c>
      <c r="L499" s="10" t="str">
        <f>IFERROR(VLOOKUP(B499,'Base Produtos'!C:I,6,FALSE),"-")</f>
        <v>-</v>
      </c>
      <c r="N499" s="63" t="str">
        <f>IFERROR(VLOOKUP(B499,'Base Produtos'!C:J,8,FALSE),"-")</f>
        <v>-</v>
      </c>
      <c r="O499" s="33" t="str">
        <f>IFERROR((VLOOKUP(B499,'Base Produtos'!#REF!,8,FALSE)*H499),"-")</f>
        <v>-</v>
      </c>
      <c r="P499" s="33" t="str">
        <f>IFERROR(IF(VLOOKUP(B499,'Base Produtos'!#REF!,9,FALSE)="SIM",H499,0),"-")</f>
        <v>-</v>
      </c>
    </row>
    <row r="500" spans="1:16" ht="15" customHeight="1" thickBot="1" x14ac:dyDescent="0.25">
      <c r="A500" s="11"/>
      <c r="B500" s="53"/>
      <c r="C500" s="54"/>
      <c r="D500" s="55" t="str">
        <f>IFERROR(VLOOKUP(B500,'Base Produtos'!C:I,2,FALSE),"-")</f>
        <v>-</v>
      </c>
      <c r="E500" s="56" t="str">
        <f>IFERROR(VLOOKUP(B500,'Base Produtos'!C:I,5,FALSE),"-")</f>
        <v>-</v>
      </c>
      <c r="F500" s="83" t="str">
        <f>IFERROR(VLOOKUP(B500,'Base Produtos'!C:I,3,FALSE),"-")</f>
        <v>-</v>
      </c>
      <c r="G500" s="57" t="str">
        <f>IFERROR(VLOOKUP(B500,'Base Produtos'!C:I,4,FALSE),"-")</f>
        <v>-</v>
      </c>
      <c r="H500" s="58" t="str">
        <f t="shared" si="21"/>
        <v>-</v>
      </c>
      <c r="I500" s="59" t="str">
        <f t="shared" si="22"/>
        <v>-</v>
      </c>
      <c r="J500" s="60" t="str">
        <f t="shared" si="23"/>
        <v>-</v>
      </c>
      <c r="K500" s="56" t="str">
        <f>IFERROR(VLOOKUP(B500,'Base Produtos'!C:I,7,FALSE),"-")</f>
        <v>-</v>
      </c>
      <c r="L500" s="61" t="str">
        <f>IFERROR(VLOOKUP(B500,'Base Produtos'!C:I,6,FALSE),"-")</f>
        <v>-</v>
      </c>
      <c r="N500" s="64" t="str">
        <f>IFERROR(VLOOKUP(B500,'Base Produtos'!C:J,8,FALSE),"-")</f>
        <v>-</v>
      </c>
      <c r="O500" s="33" t="str">
        <f>IFERROR((VLOOKUP(B500,'Base Produtos'!#REF!,8,FALSE)*H500),"-")</f>
        <v>-</v>
      </c>
      <c r="P500" s="33" t="str">
        <f>IFERROR(IF(VLOOKUP(B500,'Base Produtos'!#REF!,9,FALSE)="SIM",H500,0),"-")</f>
        <v>-</v>
      </c>
    </row>
  </sheetData>
  <mergeCells count="24">
    <mergeCell ref="J2:L7"/>
    <mergeCell ref="L8:L9"/>
    <mergeCell ref="K8:K9"/>
    <mergeCell ref="B3:C3"/>
    <mergeCell ref="B4:C4"/>
    <mergeCell ref="B5:C5"/>
    <mergeCell ref="B6:C6"/>
    <mergeCell ref="B7:C7"/>
    <mergeCell ref="N8:N10"/>
    <mergeCell ref="B10:C10"/>
    <mergeCell ref="I8:I10"/>
    <mergeCell ref="H8:H10"/>
    <mergeCell ref="B9:C9"/>
    <mergeCell ref="B8:C8"/>
    <mergeCell ref="J8:J10"/>
    <mergeCell ref="B2:C2"/>
    <mergeCell ref="D7:I7"/>
    <mergeCell ref="G3:I3"/>
    <mergeCell ref="D2:E2"/>
    <mergeCell ref="D3:E3"/>
    <mergeCell ref="D4:E4"/>
    <mergeCell ref="D5:E5"/>
    <mergeCell ref="D6:E6"/>
    <mergeCell ref="G2:I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1:M3562"/>
  <sheetViews>
    <sheetView topLeftCell="A3108" zoomScale="110" zoomScaleNormal="110" workbookViewId="0">
      <selection activeCell="B3117" sqref="B3117"/>
    </sheetView>
  </sheetViews>
  <sheetFormatPr defaultColWidth="18" defaultRowHeight="15" customHeight="1" x14ac:dyDescent="0.15"/>
  <cols>
    <col min="4" max="4" width="71.19921875" bestFit="1" customWidth="1"/>
  </cols>
  <sheetData>
    <row r="1" spans="1:11" s="1" customFormat="1" ht="15" customHeight="1" x14ac:dyDescent="0.15">
      <c r="A1" s="65" t="s">
        <v>0</v>
      </c>
      <c r="B1" s="65" t="s">
        <v>1</v>
      </c>
      <c r="C1" s="66" t="s">
        <v>1449</v>
      </c>
      <c r="D1" s="65" t="s">
        <v>2</v>
      </c>
      <c r="E1" s="65" t="s">
        <v>4</v>
      </c>
      <c r="F1" s="65" t="s">
        <v>5</v>
      </c>
      <c r="G1" s="66" t="s">
        <v>33</v>
      </c>
      <c r="H1" s="65" t="s">
        <v>3</v>
      </c>
      <c r="I1" s="65" t="s">
        <v>6</v>
      </c>
      <c r="J1" s="65" t="s">
        <v>1448</v>
      </c>
      <c r="K1" s="65" t="s">
        <v>0</v>
      </c>
    </row>
    <row r="2" spans="1:11" s="1" customFormat="1" ht="15" customHeight="1" x14ac:dyDescent="0.15">
      <c r="A2" s="69" t="s">
        <v>13780</v>
      </c>
      <c r="B2" s="69" t="s">
        <v>13781</v>
      </c>
      <c r="C2" s="77">
        <v>608155</v>
      </c>
      <c r="D2" s="67" t="s">
        <v>14386</v>
      </c>
      <c r="E2" s="80">
        <v>0</v>
      </c>
      <c r="F2" s="129">
        <v>46.5</v>
      </c>
      <c r="G2" s="68">
        <v>12</v>
      </c>
      <c r="H2" s="69" t="s">
        <v>8561</v>
      </c>
      <c r="I2" s="69" t="s">
        <v>14682</v>
      </c>
      <c r="J2" s="69" t="s">
        <v>14683</v>
      </c>
      <c r="K2" s="69" t="s">
        <v>13780</v>
      </c>
    </row>
    <row r="3" spans="1:11" s="1" customFormat="1" ht="15" customHeight="1" x14ac:dyDescent="0.15">
      <c r="A3" s="69" t="s">
        <v>2795</v>
      </c>
      <c r="B3" s="69" t="s">
        <v>2796</v>
      </c>
      <c r="C3" s="77">
        <v>207002</v>
      </c>
      <c r="D3" s="67" t="s">
        <v>2844</v>
      </c>
      <c r="E3" s="80">
        <v>0</v>
      </c>
      <c r="F3" s="129">
        <v>23.5</v>
      </c>
      <c r="G3" s="68">
        <v>3</v>
      </c>
      <c r="H3" s="69" t="s">
        <v>8551</v>
      </c>
      <c r="I3" s="69" t="s">
        <v>8562</v>
      </c>
      <c r="J3" s="69" t="s">
        <v>8563</v>
      </c>
      <c r="K3" s="69" t="s">
        <v>2795</v>
      </c>
    </row>
    <row r="4" spans="1:11" s="1" customFormat="1" ht="15" customHeight="1" x14ac:dyDescent="0.15">
      <c r="A4" s="69" t="s">
        <v>2797</v>
      </c>
      <c r="B4" s="69" t="s">
        <v>2798</v>
      </c>
      <c r="C4" s="77">
        <v>207003</v>
      </c>
      <c r="D4" s="67" t="s">
        <v>2845</v>
      </c>
      <c r="E4" s="80">
        <v>0</v>
      </c>
      <c r="F4" s="129">
        <v>29.5</v>
      </c>
      <c r="G4" s="68">
        <v>3</v>
      </c>
      <c r="H4" s="69" t="s">
        <v>8551</v>
      </c>
      <c r="I4" s="69" t="s">
        <v>8564</v>
      </c>
      <c r="J4" s="69" t="s">
        <v>8565</v>
      </c>
      <c r="K4" s="69" t="s">
        <v>2797</v>
      </c>
    </row>
    <row r="5" spans="1:11" s="1" customFormat="1" ht="15" customHeight="1" x14ac:dyDescent="0.15">
      <c r="A5" s="69" t="s">
        <v>2799</v>
      </c>
      <c r="B5" s="69" t="s">
        <v>2800</v>
      </c>
      <c r="C5" s="77">
        <v>207004</v>
      </c>
      <c r="D5" s="67" t="s">
        <v>2846</v>
      </c>
      <c r="E5" s="80">
        <v>0</v>
      </c>
      <c r="F5" s="129">
        <v>29.5</v>
      </c>
      <c r="G5" s="68">
        <v>3</v>
      </c>
      <c r="H5" s="69" t="s">
        <v>8551</v>
      </c>
      <c r="I5" s="69" t="s">
        <v>8566</v>
      </c>
      <c r="J5" s="69" t="s">
        <v>8567</v>
      </c>
      <c r="K5" s="69" t="s">
        <v>2799</v>
      </c>
    </row>
    <row r="6" spans="1:11" s="1" customFormat="1" ht="15" customHeight="1" x14ac:dyDescent="0.15">
      <c r="A6" s="69" t="s">
        <v>15288</v>
      </c>
      <c r="B6" s="69" t="s">
        <v>15289</v>
      </c>
      <c r="C6" s="77">
        <v>207036</v>
      </c>
      <c r="D6" s="67" t="s">
        <v>15488</v>
      </c>
      <c r="E6" s="80">
        <v>0</v>
      </c>
      <c r="F6" s="129">
        <v>23.5</v>
      </c>
      <c r="G6" s="68">
        <v>3</v>
      </c>
      <c r="H6" s="69" t="s">
        <v>8552</v>
      </c>
      <c r="I6" s="69" t="s">
        <v>15689</v>
      </c>
      <c r="J6" s="69" t="s">
        <v>15787</v>
      </c>
      <c r="K6" s="69" t="s">
        <v>15288</v>
      </c>
    </row>
    <row r="7" spans="1:11" s="1" customFormat="1" ht="15" customHeight="1" x14ac:dyDescent="0.15">
      <c r="A7" s="69" t="s">
        <v>15290</v>
      </c>
      <c r="B7" s="69" t="s">
        <v>15291</v>
      </c>
      <c r="C7" s="77">
        <v>207061</v>
      </c>
      <c r="D7" s="67" t="s">
        <v>15489</v>
      </c>
      <c r="E7" s="80">
        <v>0</v>
      </c>
      <c r="F7" s="129">
        <v>23.5</v>
      </c>
      <c r="G7" s="68">
        <v>3</v>
      </c>
      <c r="H7" s="69" t="s">
        <v>8552</v>
      </c>
      <c r="I7" s="69" t="s">
        <v>15690</v>
      </c>
      <c r="J7" s="69" t="s">
        <v>15788</v>
      </c>
      <c r="K7" s="69" t="s">
        <v>15290</v>
      </c>
    </row>
    <row r="8" spans="1:11" s="1" customFormat="1" ht="15" customHeight="1" x14ac:dyDescent="0.15">
      <c r="A8" s="69" t="s">
        <v>15292</v>
      </c>
      <c r="B8" s="69" t="s">
        <v>15293</v>
      </c>
      <c r="C8" s="77">
        <v>207037</v>
      </c>
      <c r="D8" s="67" t="s">
        <v>15490</v>
      </c>
      <c r="E8" s="80">
        <v>0</v>
      </c>
      <c r="F8" s="129">
        <v>32</v>
      </c>
      <c r="G8" s="68">
        <v>3</v>
      </c>
      <c r="H8" s="69" t="s">
        <v>8552</v>
      </c>
      <c r="I8" s="69" t="s">
        <v>15691</v>
      </c>
      <c r="J8" s="69" t="s">
        <v>15789</v>
      </c>
      <c r="K8" s="69" t="s">
        <v>15292</v>
      </c>
    </row>
    <row r="9" spans="1:11" s="1" customFormat="1" ht="15" customHeight="1" x14ac:dyDescent="0.15">
      <c r="A9" s="69" t="s">
        <v>15294</v>
      </c>
      <c r="B9" s="69" t="s">
        <v>15295</v>
      </c>
      <c r="C9" s="77">
        <v>207038</v>
      </c>
      <c r="D9" s="67" t="s">
        <v>15491</v>
      </c>
      <c r="E9" s="80">
        <v>0</v>
      </c>
      <c r="F9" s="129">
        <v>32</v>
      </c>
      <c r="G9" s="68">
        <v>3</v>
      </c>
      <c r="H9" s="69" t="s">
        <v>8552</v>
      </c>
      <c r="I9" s="69" t="s">
        <v>15692</v>
      </c>
      <c r="J9" s="69" t="s">
        <v>15790</v>
      </c>
      <c r="K9" s="69" t="s">
        <v>15294</v>
      </c>
    </row>
    <row r="10" spans="1:11" s="1" customFormat="1" ht="15" customHeight="1" x14ac:dyDescent="0.15">
      <c r="A10" s="69" t="s">
        <v>15296</v>
      </c>
      <c r="B10" s="69" t="s">
        <v>15297</v>
      </c>
      <c r="C10" s="77">
        <v>207039</v>
      </c>
      <c r="D10" s="67" t="s">
        <v>15492</v>
      </c>
      <c r="E10" s="80">
        <v>0</v>
      </c>
      <c r="F10" s="129">
        <v>27</v>
      </c>
      <c r="G10" s="68">
        <v>3</v>
      </c>
      <c r="H10" s="69" t="s">
        <v>8552</v>
      </c>
      <c r="I10" s="69" t="s">
        <v>15693</v>
      </c>
      <c r="J10" s="69" t="s">
        <v>15791</v>
      </c>
      <c r="K10" s="69" t="s">
        <v>15296</v>
      </c>
    </row>
    <row r="11" spans="1:11" s="1" customFormat="1" ht="15" customHeight="1" x14ac:dyDescent="0.15">
      <c r="A11" s="69" t="s">
        <v>15865</v>
      </c>
      <c r="B11" s="69" t="s">
        <v>16069</v>
      </c>
      <c r="C11" s="77">
        <v>321057</v>
      </c>
      <c r="D11" s="67" t="s">
        <v>16272</v>
      </c>
      <c r="E11" s="80">
        <v>0</v>
      </c>
      <c r="F11" s="129">
        <v>27</v>
      </c>
      <c r="G11" s="68">
        <v>6</v>
      </c>
      <c r="H11" s="69" t="s">
        <v>8551</v>
      </c>
      <c r="I11" s="69" t="s">
        <v>16478</v>
      </c>
      <c r="J11" s="69" t="s">
        <v>16683</v>
      </c>
      <c r="K11" s="69" t="s">
        <v>15865</v>
      </c>
    </row>
    <row r="12" spans="1:11" s="1" customFormat="1" ht="15" customHeight="1" x14ac:dyDescent="0.15">
      <c r="A12" s="69" t="s">
        <v>13782</v>
      </c>
      <c r="B12" s="69" t="s">
        <v>13783</v>
      </c>
      <c r="C12" s="77">
        <v>135001</v>
      </c>
      <c r="D12" s="67" t="s">
        <v>14387</v>
      </c>
      <c r="E12" s="80">
        <v>0</v>
      </c>
      <c r="F12" s="129">
        <v>32</v>
      </c>
      <c r="G12" s="68">
        <v>6</v>
      </c>
      <c r="H12" s="69" t="s">
        <v>8552</v>
      </c>
      <c r="I12" s="69" t="s">
        <v>14684</v>
      </c>
      <c r="J12" s="69" t="s">
        <v>14685</v>
      </c>
      <c r="K12" s="69" t="s">
        <v>13782</v>
      </c>
    </row>
    <row r="13" spans="1:11" s="1" customFormat="1" ht="15" customHeight="1" x14ac:dyDescent="0.15">
      <c r="A13" s="69" t="s">
        <v>16966</v>
      </c>
      <c r="B13" s="69" t="s">
        <v>16967</v>
      </c>
      <c r="C13" s="77">
        <v>207078</v>
      </c>
      <c r="D13" s="67" t="s">
        <v>16879</v>
      </c>
      <c r="E13" s="80">
        <v>0</v>
      </c>
      <c r="F13" s="129">
        <v>23</v>
      </c>
      <c r="G13" s="68">
        <v>6</v>
      </c>
      <c r="H13" s="69" t="s">
        <v>8552</v>
      </c>
      <c r="I13" s="69" t="s">
        <v>17126</v>
      </c>
      <c r="J13" s="69" t="s">
        <v>17206</v>
      </c>
      <c r="K13" s="69" t="s">
        <v>16966</v>
      </c>
    </row>
    <row r="14" spans="1:11" s="1" customFormat="1" ht="15" customHeight="1" x14ac:dyDescent="0.15">
      <c r="A14" s="69" t="s">
        <v>15866</v>
      </c>
      <c r="B14" s="69" t="s">
        <v>16070</v>
      </c>
      <c r="C14" s="77">
        <v>204172</v>
      </c>
      <c r="D14" s="67" t="s">
        <v>16273</v>
      </c>
      <c r="E14" s="80">
        <v>0</v>
      </c>
      <c r="F14" s="129">
        <v>29.5</v>
      </c>
      <c r="G14" s="68">
        <v>3</v>
      </c>
      <c r="H14" s="69" t="s">
        <v>8551</v>
      </c>
      <c r="I14" s="69" t="s">
        <v>16479</v>
      </c>
      <c r="J14" s="69" t="s">
        <v>16684</v>
      </c>
      <c r="K14" s="69" t="s">
        <v>15866</v>
      </c>
    </row>
    <row r="15" spans="1:11" s="1" customFormat="1" ht="15" customHeight="1" x14ac:dyDescent="0.15">
      <c r="A15" s="69" t="s">
        <v>15867</v>
      </c>
      <c r="B15" s="69" t="s">
        <v>16071</v>
      </c>
      <c r="C15" s="77">
        <v>204186</v>
      </c>
      <c r="D15" s="67" t="s">
        <v>16274</v>
      </c>
      <c r="E15" s="80">
        <v>0</v>
      </c>
      <c r="F15" s="129">
        <v>29.5</v>
      </c>
      <c r="G15" s="68">
        <v>3</v>
      </c>
      <c r="H15" s="69" t="s">
        <v>8551</v>
      </c>
      <c r="I15" s="69" t="s">
        <v>16480</v>
      </c>
      <c r="J15" s="69" t="s">
        <v>16685</v>
      </c>
      <c r="K15" s="69" t="s">
        <v>15867</v>
      </c>
    </row>
    <row r="16" spans="1:11" s="1" customFormat="1" ht="15" customHeight="1" x14ac:dyDescent="0.15">
      <c r="A16" s="69" t="s">
        <v>15868</v>
      </c>
      <c r="B16" s="69" t="s">
        <v>16072</v>
      </c>
      <c r="C16" s="77">
        <v>204004</v>
      </c>
      <c r="D16" s="67" t="s">
        <v>16275</v>
      </c>
      <c r="E16" s="80">
        <v>0</v>
      </c>
      <c r="F16" s="129">
        <v>51</v>
      </c>
      <c r="G16" s="68">
        <v>6</v>
      </c>
      <c r="H16" s="69" t="s">
        <v>8551</v>
      </c>
      <c r="I16" s="69" t="s">
        <v>16481</v>
      </c>
      <c r="J16" s="69" t="s">
        <v>16686</v>
      </c>
      <c r="K16" s="69" t="s">
        <v>15868</v>
      </c>
    </row>
    <row r="17" spans="1:11" s="1" customFormat="1" ht="15" customHeight="1" x14ac:dyDescent="0.15">
      <c r="A17" s="69" t="s">
        <v>16968</v>
      </c>
      <c r="B17" s="69" t="s">
        <v>16969</v>
      </c>
      <c r="C17" s="77">
        <v>204347</v>
      </c>
      <c r="D17" s="67" t="s">
        <v>16880</v>
      </c>
      <c r="E17" s="80">
        <v>0</v>
      </c>
      <c r="F17" s="129">
        <v>23</v>
      </c>
      <c r="G17" s="68">
        <v>6</v>
      </c>
      <c r="H17" s="69" t="s">
        <v>8552</v>
      </c>
      <c r="I17" s="69" t="s">
        <v>17127</v>
      </c>
      <c r="J17" s="69" t="s">
        <v>17207</v>
      </c>
      <c r="K17" s="69" t="s">
        <v>16968</v>
      </c>
    </row>
    <row r="18" spans="1:11" s="1" customFormat="1" ht="15" customHeight="1" x14ac:dyDescent="0.15">
      <c r="A18" s="69" t="s">
        <v>13784</v>
      </c>
      <c r="B18" s="69" t="s">
        <v>13785</v>
      </c>
      <c r="C18" s="77">
        <v>203152</v>
      </c>
      <c r="D18" s="67" t="s">
        <v>14388</v>
      </c>
      <c r="E18" s="80">
        <v>0</v>
      </c>
      <c r="F18" s="129">
        <v>27</v>
      </c>
      <c r="G18" s="68">
        <v>6</v>
      </c>
      <c r="H18" s="69" t="s">
        <v>8552</v>
      </c>
      <c r="I18" s="69" t="s">
        <v>14686</v>
      </c>
      <c r="J18" s="69" t="s">
        <v>14687</v>
      </c>
      <c r="K18" s="69" t="s">
        <v>13784</v>
      </c>
    </row>
    <row r="19" spans="1:11" s="1" customFormat="1" ht="15" customHeight="1" x14ac:dyDescent="0.15">
      <c r="A19" s="69" t="s">
        <v>13786</v>
      </c>
      <c r="B19" s="69" t="s">
        <v>13787</v>
      </c>
      <c r="C19" s="77">
        <v>203074</v>
      </c>
      <c r="D19" s="67" t="s">
        <v>14389</v>
      </c>
      <c r="E19" s="80">
        <v>0</v>
      </c>
      <c r="F19" s="129">
        <v>27</v>
      </c>
      <c r="G19" s="68">
        <v>6</v>
      </c>
      <c r="H19" s="69" t="s">
        <v>8551</v>
      </c>
      <c r="I19" s="69" t="s">
        <v>14688</v>
      </c>
      <c r="J19" s="69" t="s">
        <v>14689</v>
      </c>
      <c r="K19" s="69" t="s">
        <v>13786</v>
      </c>
    </row>
    <row r="20" spans="1:11" s="1" customFormat="1" ht="15" customHeight="1" x14ac:dyDescent="0.15">
      <c r="A20" s="69" t="s">
        <v>4181</v>
      </c>
      <c r="B20" s="69" t="s">
        <v>4182</v>
      </c>
      <c r="C20" s="77">
        <v>351097</v>
      </c>
      <c r="D20" s="67" t="s">
        <v>4322</v>
      </c>
      <c r="E20" s="80">
        <v>0</v>
      </c>
      <c r="F20" s="129">
        <v>34.5</v>
      </c>
      <c r="G20" s="68">
        <v>6</v>
      </c>
      <c r="H20" s="69" t="s">
        <v>8551</v>
      </c>
      <c r="I20" s="69" t="s">
        <v>8568</v>
      </c>
      <c r="J20" s="69" t="s">
        <v>8569</v>
      </c>
      <c r="K20" s="69" t="s">
        <v>4181</v>
      </c>
    </row>
    <row r="21" spans="1:11" s="1" customFormat="1" ht="15" customHeight="1" x14ac:dyDescent="0.15">
      <c r="A21" s="69" t="s">
        <v>4183</v>
      </c>
      <c r="B21" s="69" t="s">
        <v>4184</v>
      </c>
      <c r="C21" s="77">
        <v>351098</v>
      </c>
      <c r="D21" s="67" t="s">
        <v>4323</v>
      </c>
      <c r="E21" s="80">
        <v>0</v>
      </c>
      <c r="F21" s="129">
        <v>34.5</v>
      </c>
      <c r="G21" s="68">
        <v>6</v>
      </c>
      <c r="H21" s="69" t="s">
        <v>8551</v>
      </c>
      <c r="I21" s="69" t="s">
        <v>8570</v>
      </c>
      <c r="J21" s="69" t="s">
        <v>8571</v>
      </c>
      <c r="K21" s="69" t="s">
        <v>4183</v>
      </c>
    </row>
    <row r="22" spans="1:11" s="1" customFormat="1" ht="15" customHeight="1" x14ac:dyDescent="0.15">
      <c r="A22" s="69" t="s">
        <v>4268</v>
      </c>
      <c r="B22" s="69" t="s">
        <v>4269</v>
      </c>
      <c r="C22" s="77">
        <v>352001</v>
      </c>
      <c r="D22" s="67" t="s">
        <v>4360</v>
      </c>
      <c r="E22" s="80">
        <v>0</v>
      </c>
      <c r="F22" s="129">
        <v>34.5</v>
      </c>
      <c r="G22" s="68">
        <v>6</v>
      </c>
      <c r="H22" s="69" t="s">
        <v>8551</v>
      </c>
      <c r="I22" s="69" t="s">
        <v>8572</v>
      </c>
      <c r="J22" s="69" t="s">
        <v>8573</v>
      </c>
      <c r="K22" s="69" t="s">
        <v>4268</v>
      </c>
    </row>
    <row r="23" spans="1:11" s="1" customFormat="1" ht="15" customHeight="1" x14ac:dyDescent="0.15">
      <c r="A23" s="69" t="s">
        <v>13788</v>
      </c>
      <c r="B23" s="69" t="s">
        <v>13789</v>
      </c>
      <c r="C23" s="77">
        <v>203065</v>
      </c>
      <c r="D23" s="67" t="s">
        <v>14390</v>
      </c>
      <c r="E23" s="80">
        <v>0</v>
      </c>
      <c r="F23" s="129">
        <v>29</v>
      </c>
      <c r="G23" s="68">
        <v>6</v>
      </c>
      <c r="H23" s="69" t="s">
        <v>8560</v>
      </c>
      <c r="I23" s="69" t="s">
        <v>14690</v>
      </c>
      <c r="J23" s="69" t="s">
        <v>14691</v>
      </c>
      <c r="K23" s="69" t="s">
        <v>13788</v>
      </c>
    </row>
    <row r="24" spans="1:11" s="1" customFormat="1" ht="15" customHeight="1" x14ac:dyDescent="0.15">
      <c r="A24" s="69" t="s">
        <v>13790</v>
      </c>
      <c r="B24" s="69" t="s">
        <v>13791</v>
      </c>
      <c r="C24" s="77">
        <v>203153</v>
      </c>
      <c r="D24" s="67" t="s">
        <v>14391</v>
      </c>
      <c r="E24" s="80">
        <v>0</v>
      </c>
      <c r="F24" s="129">
        <v>29</v>
      </c>
      <c r="G24" s="68">
        <v>6</v>
      </c>
      <c r="H24" s="69" t="s">
        <v>8552</v>
      </c>
      <c r="I24" s="69" t="s">
        <v>14692</v>
      </c>
      <c r="J24" s="69" t="s">
        <v>14693</v>
      </c>
      <c r="K24" s="69" t="s">
        <v>13790</v>
      </c>
    </row>
    <row r="25" spans="1:11" s="1" customFormat="1" ht="15" customHeight="1" x14ac:dyDescent="0.15">
      <c r="A25" s="69" t="s">
        <v>6414</v>
      </c>
      <c r="B25" s="69" t="s">
        <v>6415</v>
      </c>
      <c r="C25" s="77">
        <v>212013</v>
      </c>
      <c r="D25" s="67" t="s">
        <v>6474</v>
      </c>
      <c r="E25" s="80">
        <v>0</v>
      </c>
      <c r="F25" s="129">
        <v>38</v>
      </c>
      <c r="G25" s="68">
        <v>6</v>
      </c>
      <c r="H25" s="69" t="s">
        <v>8551</v>
      </c>
      <c r="I25" s="69" t="s">
        <v>8574</v>
      </c>
      <c r="J25" s="69" t="s">
        <v>8575</v>
      </c>
      <c r="K25" s="69" t="s">
        <v>6414</v>
      </c>
    </row>
    <row r="26" spans="1:11" s="1" customFormat="1" ht="15" customHeight="1" x14ac:dyDescent="0.15">
      <c r="A26" s="69" t="s">
        <v>8121</v>
      </c>
      <c r="B26" s="69" t="s">
        <v>8124</v>
      </c>
      <c r="C26" s="77">
        <v>214006</v>
      </c>
      <c r="D26" s="67" t="s">
        <v>8127</v>
      </c>
      <c r="E26" s="80">
        <v>0</v>
      </c>
      <c r="F26" s="129">
        <v>32</v>
      </c>
      <c r="G26" s="68">
        <v>6</v>
      </c>
      <c r="H26" s="69" t="s">
        <v>8551</v>
      </c>
      <c r="I26" s="69" t="s">
        <v>8576</v>
      </c>
      <c r="J26" s="69" t="s">
        <v>8577</v>
      </c>
      <c r="K26" s="69" t="s">
        <v>8121</v>
      </c>
    </row>
    <row r="27" spans="1:11" s="1" customFormat="1" ht="15" customHeight="1" x14ac:dyDescent="0.15">
      <c r="A27" s="69" t="s">
        <v>8130</v>
      </c>
      <c r="B27" s="69" t="s">
        <v>8131</v>
      </c>
      <c r="C27" s="77">
        <v>394033</v>
      </c>
      <c r="D27" s="67" t="s">
        <v>8132</v>
      </c>
      <c r="E27" s="80">
        <v>0</v>
      </c>
      <c r="F27" s="129">
        <v>49</v>
      </c>
      <c r="G27" s="68">
        <v>6</v>
      </c>
      <c r="H27" s="69" t="s">
        <v>8551</v>
      </c>
      <c r="I27" s="69" t="s">
        <v>8578</v>
      </c>
      <c r="J27" s="69" t="s">
        <v>8579</v>
      </c>
      <c r="K27" s="69" t="s">
        <v>8130</v>
      </c>
    </row>
    <row r="28" spans="1:11" s="1" customFormat="1" ht="15" customHeight="1" x14ac:dyDescent="0.15">
      <c r="A28" s="69" t="s">
        <v>8133</v>
      </c>
      <c r="B28" s="69" t="s">
        <v>8134</v>
      </c>
      <c r="C28" s="77">
        <v>393032</v>
      </c>
      <c r="D28" s="67" t="s">
        <v>8135</v>
      </c>
      <c r="E28" s="80">
        <v>0</v>
      </c>
      <c r="F28" s="129">
        <v>49</v>
      </c>
      <c r="G28" s="68">
        <v>6</v>
      </c>
      <c r="H28" s="69" t="s">
        <v>8551</v>
      </c>
      <c r="I28" s="69" t="s">
        <v>8580</v>
      </c>
      <c r="J28" s="69" t="s">
        <v>8581</v>
      </c>
      <c r="K28" s="69" t="s">
        <v>8133</v>
      </c>
    </row>
    <row r="29" spans="1:11" s="1" customFormat="1" ht="15" customHeight="1" x14ac:dyDescent="0.15">
      <c r="A29" s="69" t="s">
        <v>8136</v>
      </c>
      <c r="B29" s="69" t="s">
        <v>8137</v>
      </c>
      <c r="C29" s="77">
        <v>395025</v>
      </c>
      <c r="D29" s="67" t="s">
        <v>8138</v>
      </c>
      <c r="E29" s="80">
        <v>0</v>
      </c>
      <c r="F29" s="129">
        <v>49</v>
      </c>
      <c r="G29" s="68">
        <v>6</v>
      </c>
      <c r="H29" s="69" t="s">
        <v>8551</v>
      </c>
      <c r="I29" s="69" t="s">
        <v>8582</v>
      </c>
      <c r="J29" s="69" t="s">
        <v>8583</v>
      </c>
      <c r="K29" s="69" t="s">
        <v>8136</v>
      </c>
    </row>
    <row r="30" spans="1:11" s="1" customFormat="1" ht="15" customHeight="1" x14ac:dyDescent="0.15">
      <c r="A30" s="69" t="s">
        <v>8139</v>
      </c>
      <c r="B30" s="69" t="s">
        <v>8140</v>
      </c>
      <c r="C30" s="77">
        <v>396001</v>
      </c>
      <c r="D30" s="67" t="s">
        <v>8141</v>
      </c>
      <c r="E30" s="80">
        <v>0</v>
      </c>
      <c r="F30" s="129">
        <v>49</v>
      </c>
      <c r="G30" s="68">
        <v>6</v>
      </c>
      <c r="H30" s="69" t="s">
        <v>8551</v>
      </c>
      <c r="I30" s="69" t="s">
        <v>8584</v>
      </c>
      <c r="J30" s="69" t="s">
        <v>8585</v>
      </c>
      <c r="K30" s="69" t="s">
        <v>8139</v>
      </c>
    </row>
    <row r="31" spans="1:11" s="1" customFormat="1" ht="15" customHeight="1" x14ac:dyDescent="0.15">
      <c r="A31" s="69" t="s">
        <v>8142</v>
      </c>
      <c r="B31" s="69" t="s">
        <v>8143</v>
      </c>
      <c r="C31" s="77">
        <v>392035</v>
      </c>
      <c r="D31" s="67" t="s">
        <v>8144</v>
      </c>
      <c r="E31" s="80">
        <v>0</v>
      </c>
      <c r="F31" s="129">
        <v>49</v>
      </c>
      <c r="G31" s="68">
        <v>6</v>
      </c>
      <c r="H31" s="69" t="s">
        <v>8551</v>
      </c>
      <c r="I31" s="69" t="s">
        <v>8586</v>
      </c>
      <c r="J31" s="69" t="s">
        <v>8587</v>
      </c>
      <c r="K31" s="69" t="s">
        <v>8142</v>
      </c>
    </row>
    <row r="32" spans="1:11" s="1" customFormat="1" ht="15" customHeight="1" x14ac:dyDescent="0.15">
      <c r="A32" s="69" t="s">
        <v>8145</v>
      </c>
      <c r="B32" s="69" t="s">
        <v>8146</v>
      </c>
      <c r="C32" s="77">
        <v>391033</v>
      </c>
      <c r="D32" s="67" t="s">
        <v>8147</v>
      </c>
      <c r="E32" s="80">
        <v>0</v>
      </c>
      <c r="F32" s="129">
        <v>49</v>
      </c>
      <c r="G32" s="68">
        <v>6</v>
      </c>
      <c r="H32" s="69" t="s">
        <v>8551</v>
      </c>
      <c r="I32" s="69" t="s">
        <v>8588</v>
      </c>
      <c r="J32" s="69" t="s">
        <v>8589</v>
      </c>
      <c r="K32" s="69" t="s">
        <v>8145</v>
      </c>
    </row>
    <row r="33" spans="1:11" s="1" customFormat="1" ht="15" customHeight="1" x14ac:dyDescent="0.15">
      <c r="A33" s="69" t="s">
        <v>7310</v>
      </c>
      <c r="B33" s="69" t="s">
        <v>7311</v>
      </c>
      <c r="C33" s="77">
        <v>321118</v>
      </c>
      <c r="D33" s="67" t="s">
        <v>7312</v>
      </c>
      <c r="E33" s="80">
        <v>0</v>
      </c>
      <c r="F33" s="129">
        <v>49</v>
      </c>
      <c r="G33" s="68">
        <v>6</v>
      </c>
      <c r="H33" s="69" t="s">
        <v>8551</v>
      </c>
      <c r="I33" s="69" t="s">
        <v>8590</v>
      </c>
      <c r="J33" s="69" t="s">
        <v>8591</v>
      </c>
      <c r="K33" s="69" t="s">
        <v>7310</v>
      </c>
    </row>
    <row r="34" spans="1:11" s="1" customFormat="1" ht="15" customHeight="1" x14ac:dyDescent="0.15">
      <c r="A34" s="69" t="s">
        <v>7313</v>
      </c>
      <c r="B34" s="69" t="s">
        <v>7314</v>
      </c>
      <c r="C34" s="77">
        <v>321120</v>
      </c>
      <c r="D34" s="67" t="s">
        <v>7315</v>
      </c>
      <c r="E34" s="80">
        <v>0</v>
      </c>
      <c r="F34" s="129">
        <v>49</v>
      </c>
      <c r="G34" s="68">
        <v>6</v>
      </c>
      <c r="H34" s="69" t="s">
        <v>8551</v>
      </c>
      <c r="I34" s="69" t="s">
        <v>8592</v>
      </c>
      <c r="J34" s="69" t="s">
        <v>8593</v>
      </c>
      <c r="K34" s="69" t="s">
        <v>7313</v>
      </c>
    </row>
    <row r="35" spans="1:11" s="1" customFormat="1" ht="15" customHeight="1" x14ac:dyDescent="0.15">
      <c r="A35" s="69" t="s">
        <v>8148</v>
      </c>
      <c r="B35" s="69" t="s">
        <v>8149</v>
      </c>
      <c r="C35" s="77">
        <v>351163</v>
      </c>
      <c r="D35" s="67" t="s">
        <v>8150</v>
      </c>
      <c r="E35" s="80">
        <v>0</v>
      </c>
      <c r="F35" s="129">
        <v>49</v>
      </c>
      <c r="G35" s="68">
        <v>6</v>
      </c>
      <c r="H35" s="69" t="s">
        <v>8551</v>
      </c>
      <c r="I35" s="69" t="s">
        <v>8594</v>
      </c>
      <c r="J35" s="69" t="s">
        <v>8595</v>
      </c>
      <c r="K35" s="69" t="s">
        <v>8148</v>
      </c>
    </row>
    <row r="36" spans="1:11" s="1" customFormat="1" ht="15" customHeight="1" x14ac:dyDescent="0.15">
      <c r="A36" s="69" t="s">
        <v>5013</v>
      </c>
      <c r="B36" s="69" t="s">
        <v>5118</v>
      </c>
      <c r="C36" s="77">
        <v>117039</v>
      </c>
      <c r="D36" s="67" t="s">
        <v>5223</v>
      </c>
      <c r="E36" s="80">
        <v>0</v>
      </c>
      <c r="F36" s="129">
        <v>29</v>
      </c>
      <c r="G36" s="68">
        <v>6</v>
      </c>
      <c r="H36" s="69" t="s">
        <v>8551</v>
      </c>
      <c r="I36" s="69" t="s">
        <v>8596</v>
      </c>
      <c r="J36" s="69" t="s">
        <v>8597</v>
      </c>
      <c r="K36" s="69" t="s">
        <v>5013</v>
      </c>
    </row>
    <row r="37" spans="1:11" s="1" customFormat="1" ht="15" customHeight="1" x14ac:dyDescent="0.15">
      <c r="A37" s="69" t="s">
        <v>8122</v>
      </c>
      <c r="B37" s="69" t="s">
        <v>8125</v>
      </c>
      <c r="C37" s="77">
        <v>214007</v>
      </c>
      <c r="D37" s="67" t="s">
        <v>8128</v>
      </c>
      <c r="E37" s="80">
        <v>0</v>
      </c>
      <c r="F37" s="129">
        <v>36.5</v>
      </c>
      <c r="G37" s="68">
        <v>6</v>
      </c>
      <c r="H37" s="69" t="s">
        <v>8551</v>
      </c>
      <c r="I37" s="69" t="s">
        <v>8598</v>
      </c>
      <c r="J37" s="69" t="s">
        <v>8599</v>
      </c>
      <c r="K37" s="69" t="s">
        <v>8122</v>
      </c>
    </row>
    <row r="38" spans="1:11" s="1" customFormat="1" ht="15" customHeight="1" x14ac:dyDescent="0.15">
      <c r="A38" s="69" t="s">
        <v>13792</v>
      </c>
      <c r="B38" s="69" t="s">
        <v>13793</v>
      </c>
      <c r="C38" s="77">
        <v>203154</v>
      </c>
      <c r="D38" s="67" t="s">
        <v>14392</v>
      </c>
      <c r="E38" s="80">
        <v>0</v>
      </c>
      <c r="F38" s="129">
        <v>27</v>
      </c>
      <c r="G38" s="68">
        <v>6</v>
      </c>
      <c r="H38" s="69" t="s">
        <v>8552</v>
      </c>
      <c r="I38" s="69" t="s">
        <v>14694</v>
      </c>
      <c r="J38" s="69" t="s">
        <v>14695</v>
      </c>
      <c r="K38" s="69" t="s">
        <v>13792</v>
      </c>
    </row>
    <row r="39" spans="1:11" s="1" customFormat="1" ht="15" customHeight="1" x14ac:dyDescent="0.15">
      <c r="A39" s="69" t="s">
        <v>13794</v>
      </c>
      <c r="B39" s="69" t="s">
        <v>13795</v>
      </c>
      <c r="C39" s="77">
        <v>203075</v>
      </c>
      <c r="D39" s="67" t="s">
        <v>14393</v>
      </c>
      <c r="E39" s="80">
        <v>0</v>
      </c>
      <c r="F39" s="129">
        <v>27</v>
      </c>
      <c r="G39" s="68">
        <v>6</v>
      </c>
      <c r="H39" s="69" t="s">
        <v>8551</v>
      </c>
      <c r="I39" s="69" t="s">
        <v>14696</v>
      </c>
      <c r="J39" s="69" t="s">
        <v>14697</v>
      </c>
      <c r="K39" s="69" t="s">
        <v>13794</v>
      </c>
    </row>
    <row r="40" spans="1:11" s="1" customFormat="1" ht="15" customHeight="1" x14ac:dyDescent="0.15">
      <c r="A40" s="69" t="s">
        <v>2801</v>
      </c>
      <c r="B40" s="69" t="s">
        <v>2802</v>
      </c>
      <c r="C40" s="77">
        <v>207006</v>
      </c>
      <c r="D40" s="67" t="s">
        <v>2847</v>
      </c>
      <c r="E40" s="80">
        <v>0</v>
      </c>
      <c r="F40" s="129">
        <v>10</v>
      </c>
      <c r="G40" s="68">
        <v>3</v>
      </c>
      <c r="H40" s="69" t="s">
        <v>8551</v>
      </c>
      <c r="I40" s="69" t="s">
        <v>8600</v>
      </c>
      <c r="J40" s="69" t="s">
        <v>8601</v>
      </c>
      <c r="K40" s="69" t="s">
        <v>2801</v>
      </c>
    </row>
    <row r="41" spans="1:11" s="1" customFormat="1" ht="15" customHeight="1" x14ac:dyDescent="0.15">
      <c r="A41" s="69" t="s">
        <v>38</v>
      </c>
      <c r="B41" s="69" t="s">
        <v>39</v>
      </c>
      <c r="C41" s="77">
        <v>101002</v>
      </c>
      <c r="D41" s="67" t="s">
        <v>1006</v>
      </c>
      <c r="E41" s="80">
        <v>0</v>
      </c>
      <c r="F41" s="129">
        <v>29.5</v>
      </c>
      <c r="G41" s="68">
        <v>6</v>
      </c>
      <c r="H41" s="69" t="s">
        <v>8551</v>
      </c>
      <c r="I41" s="69" t="s">
        <v>8602</v>
      </c>
      <c r="J41" s="69" t="s">
        <v>8603</v>
      </c>
      <c r="K41" s="69" t="s">
        <v>38</v>
      </c>
    </row>
    <row r="42" spans="1:11" s="1" customFormat="1" ht="15" customHeight="1" x14ac:dyDescent="0.15">
      <c r="A42" s="69" t="s">
        <v>5822</v>
      </c>
      <c r="B42" s="69" t="s">
        <v>5946</v>
      </c>
      <c r="C42" s="77">
        <v>101047</v>
      </c>
      <c r="D42" s="67" t="s">
        <v>6070</v>
      </c>
      <c r="E42" s="80">
        <v>0</v>
      </c>
      <c r="F42" s="129">
        <v>29.5</v>
      </c>
      <c r="G42" s="68">
        <v>6</v>
      </c>
      <c r="H42" s="69" t="s">
        <v>8551</v>
      </c>
      <c r="I42" s="69" t="s">
        <v>8604</v>
      </c>
      <c r="J42" s="69" t="s">
        <v>8605</v>
      </c>
      <c r="K42" s="69" t="s">
        <v>5822</v>
      </c>
    </row>
    <row r="43" spans="1:11" s="1" customFormat="1" ht="15" customHeight="1" x14ac:dyDescent="0.15">
      <c r="A43" s="69" t="s">
        <v>5827</v>
      </c>
      <c r="B43" s="69" t="s">
        <v>5951</v>
      </c>
      <c r="C43" s="77">
        <v>101044</v>
      </c>
      <c r="D43" s="67" t="s">
        <v>6611</v>
      </c>
      <c r="E43" s="80">
        <v>0</v>
      </c>
      <c r="F43" s="129">
        <v>29.5</v>
      </c>
      <c r="G43" s="68">
        <v>6</v>
      </c>
      <c r="H43" s="69" t="s">
        <v>8551</v>
      </c>
      <c r="I43" s="69" t="s">
        <v>8606</v>
      </c>
      <c r="J43" s="69" t="s">
        <v>8607</v>
      </c>
      <c r="K43" s="69" t="s">
        <v>5827</v>
      </c>
    </row>
    <row r="44" spans="1:11" s="1" customFormat="1" ht="15" customHeight="1" x14ac:dyDescent="0.15">
      <c r="A44" s="69" t="s">
        <v>5828</v>
      </c>
      <c r="B44" s="69" t="s">
        <v>5952</v>
      </c>
      <c r="C44" s="77">
        <v>101045</v>
      </c>
      <c r="D44" s="67" t="s">
        <v>6612</v>
      </c>
      <c r="E44" s="80">
        <v>0</v>
      </c>
      <c r="F44" s="129">
        <v>29.5</v>
      </c>
      <c r="G44" s="68">
        <v>6</v>
      </c>
      <c r="H44" s="69" t="s">
        <v>8551</v>
      </c>
      <c r="I44" s="69" t="s">
        <v>8608</v>
      </c>
      <c r="J44" s="69" t="s">
        <v>8609</v>
      </c>
      <c r="K44" s="69" t="s">
        <v>5828</v>
      </c>
    </row>
    <row r="45" spans="1:11" s="1" customFormat="1" ht="15" customHeight="1" x14ac:dyDescent="0.15">
      <c r="A45" s="69" t="s">
        <v>5829</v>
      </c>
      <c r="B45" s="69" t="s">
        <v>5953</v>
      </c>
      <c r="C45" s="77">
        <v>101046</v>
      </c>
      <c r="D45" s="67" t="s">
        <v>6074</v>
      </c>
      <c r="E45" s="80">
        <v>0</v>
      </c>
      <c r="F45" s="129">
        <v>33.5</v>
      </c>
      <c r="G45" s="68">
        <v>6</v>
      </c>
      <c r="H45" s="69" t="s">
        <v>8551</v>
      </c>
      <c r="I45" s="69" t="s">
        <v>8610</v>
      </c>
      <c r="J45" s="69" t="s">
        <v>8611</v>
      </c>
      <c r="K45" s="69" t="s">
        <v>5829</v>
      </c>
    </row>
    <row r="46" spans="1:11" s="1" customFormat="1" ht="15" customHeight="1" x14ac:dyDescent="0.15">
      <c r="A46" s="69" t="s">
        <v>2803</v>
      </c>
      <c r="B46" s="69" t="s">
        <v>2804</v>
      </c>
      <c r="C46" s="77">
        <v>207007</v>
      </c>
      <c r="D46" s="67" t="s">
        <v>2848</v>
      </c>
      <c r="E46" s="80">
        <v>0</v>
      </c>
      <c r="F46" s="129">
        <v>15</v>
      </c>
      <c r="G46" s="68">
        <v>6</v>
      </c>
      <c r="H46" s="69" t="s">
        <v>8551</v>
      </c>
      <c r="I46" s="69" t="s">
        <v>8612</v>
      </c>
      <c r="J46" s="69" t="s">
        <v>8613</v>
      </c>
      <c r="K46" s="69" t="s">
        <v>2803</v>
      </c>
    </row>
    <row r="47" spans="1:11" s="1" customFormat="1" ht="15" customHeight="1" x14ac:dyDescent="0.15">
      <c r="A47" s="69" t="s">
        <v>15869</v>
      </c>
      <c r="B47" s="69" t="s">
        <v>16073</v>
      </c>
      <c r="C47" s="77">
        <v>204009</v>
      </c>
      <c r="D47" s="67" t="s">
        <v>16881</v>
      </c>
      <c r="E47" s="80">
        <v>0</v>
      </c>
      <c r="F47" s="129">
        <v>17</v>
      </c>
      <c r="G47" s="68">
        <v>6</v>
      </c>
      <c r="H47" s="69" t="s">
        <v>8552</v>
      </c>
      <c r="I47" s="69" t="s">
        <v>1476</v>
      </c>
      <c r="J47" s="69" t="s">
        <v>16687</v>
      </c>
      <c r="K47" s="69" t="s">
        <v>15869</v>
      </c>
    </row>
    <row r="48" spans="1:11" s="1" customFormat="1" ht="15" customHeight="1" x14ac:dyDescent="0.15">
      <c r="A48" s="69" t="s">
        <v>7057</v>
      </c>
      <c r="B48" s="69" t="s">
        <v>7058</v>
      </c>
      <c r="C48" s="77">
        <v>129025</v>
      </c>
      <c r="D48" s="67" t="s">
        <v>7221</v>
      </c>
      <c r="E48" s="80">
        <v>0</v>
      </c>
      <c r="F48" s="129">
        <v>19</v>
      </c>
      <c r="G48" s="68">
        <v>6</v>
      </c>
      <c r="H48" s="69" t="s">
        <v>8551</v>
      </c>
      <c r="I48" s="69" t="s">
        <v>8614</v>
      </c>
      <c r="J48" s="69" t="s">
        <v>8615</v>
      </c>
      <c r="K48" s="69" t="s">
        <v>7057</v>
      </c>
    </row>
    <row r="49" spans="1:11" s="1" customFormat="1" ht="15" customHeight="1" x14ac:dyDescent="0.15">
      <c r="A49" s="69" t="s">
        <v>4616</v>
      </c>
      <c r="B49" s="69" t="s">
        <v>4617</v>
      </c>
      <c r="C49" s="77">
        <v>129001</v>
      </c>
      <c r="D49" s="67" t="s">
        <v>4696</v>
      </c>
      <c r="E49" s="80">
        <v>0</v>
      </c>
      <c r="F49" s="129">
        <v>19</v>
      </c>
      <c r="G49" s="68">
        <v>6</v>
      </c>
      <c r="H49" s="69" t="s">
        <v>8551</v>
      </c>
      <c r="I49" s="69" t="s">
        <v>8616</v>
      </c>
      <c r="J49" s="69" t="s">
        <v>8617</v>
      </c>
      <c r="K49" s="69" t="s">
        <v>4616</v>
      </c>
    </row>
    <row r="50" spans="1:11" s="1" customFormat="1" ht="15" customHeight="1" x14ac:dyDescent="0.15">
      <c r="A50" s="69" t="s">
        <v>4769</v>
      </c>
      <c r="B50" s="69" t="s">
        <v>4770</v>
      </c>
      <c r="C50" s="77">
        <v>112028</v>
      </c>
      <c r="D50" s="67" t="s">
        <v>15493</v>
      </c>
      <c r="E50" s="80">
        <v>0</v>
      </c>
      <c r="F50" s="129">
        <v>28</v>
      </c>
      <c r="G50" s="68">
        <v>6</v>
      </c>
      <c r="H50" s="69" t="s">
        <v>8551</v>
      </c>
      <c r="I50" s="69" t="s">
        <v>8618</v>
      </c>
      <c r="J50" s="69" t="s">
        <v>8619</v>
      </c>
      <c r="K50" s="69" t="s">
        <v>4769</v>
      </c>
    </row>
    <row r="51" spans="1:11" s="1" customFormat="1" ht="15" customHeight="1" x14ac:dyDescent="0.15">
      <c r="A51" s="69" t="s">
        <v>4767</v>
      </c>
      <c r="B51" s="69" t="s">
        <v>4768</v>
      </c>
      <c r="C51" s="77">
        <v>112027</v>
      </c>
      <c r="D51" s="67" t="s">
        <v>4876</v>
      </c>
      <c r="E51" s="80">
        <v>0</v>
      </c>
      <c r="F51" s="129">
        <v>35</v>
      </c>
      <c r="G51" s="68">
        <v>6</v>
      </c>
      <c r="H51" s="69" t="s">
        <v>8551</v>
      </c>
      <c r="I51" s="69" t="s">
        <v>8620</v>
      </c>
      <c r="J51" s="69" t="s">
        <v>8621</v>
      </c>
      <c r="K51" s="69" t="s">
        <v>4767</v>
      </c>
    </row>
    <row r="52" spans="1:11" s="1" customFormat="1" ht="15" customHeight="1" x14ac:dyDescent="0.15">
      <c r="A52" s="69" t="s">
        <v>40</v>
      </c>
      <c r="B52" s="69" t="s">
        <v>41</v>
      </c>
      <c r="C52" s="77">
        <v>102001</v>
      </c>
      <c r="D52" s="67" t="s">
        <v>1007</v>
      </c>
      <c r="E52" s="80">
        <v>0</v>
      </c>
      <c r="F52" s="129">
        <v>20.95</v>
      </c>
      <c r="G52" s="68">
        <v>6</v>
      </c>
      <c r="H52" s="69" t="s">
        <v>8551</v>
      </c>
      <c r="I52" s="69" t="s">
        <v>8622</v>
      </c>
      <c r="J52" s="69" t="s">
        <v>8623</v>
      </c>
      <c r="K52" s="69" t="s">
        <v>40</v>
      </c>
    </row>
    <row r="53" spans="1:11" s="1" customFormat="1" ht="15" customHeight="1" x14ac:dyDescent="0.15">
      <c r="A53" s="69" t="s">
        <v>42</v>
      </c>
      <c r="B53" s="69" t="s">
        <v>43</v>
      </c>
      <c r="C53" s="77">
        <v>102004</v>
      </c>
      <c r="D53" s="67" t="s">
        <v>1008</v>
      </c>
      <c r="E53" s="80">
        <v>0</v>
      </c>
      <c r="F53" s="129">
        <v>17.5</v>
      </c>
      <c r="G53" s="68">
        <v>6</v>
      </c>
      <c r="H53" s="69" t="s">
        <v>8551</v>
      </c>
      <c r="I53" s="69" t="s">
        <v>8624</v>
      </c>
      <c r="J53" s="69" t="s">
        <v>8625</v>
      </c>
      <c r="K53" s="69" t="s">
        <v>42</v>
      </c>
    </row>
    <row r="54" spans="1:11" s="1" customFormat="1" ht="15" customHeight="1" x14ac:dyDescent="0.15">
      <c r="A54" s="69" t="s">
        <v>44</v>
      </c>
      <c r="B54" s="69" t="s">
        <v>45</v>
      </c>
      <c r="C54" s="77">
        <v>102008</v>
      </c>
      <c r="D54" s="67" t="s">
        <v>1009</v>
      </c>
      <c r="E54" s="80">
        <v>0</v>
      </c>
      <c r="F54" s="129">
        <v>16.5</v>
      </c>
      <c r="G54" s="68">
        <v>6</v>
      </c>
      <c r="H54" s="69" t="s">
        <v>8551</v>
      </c>
      <c r="I54" s="69" t="s">
        <v>8626</v>
      </c>
      <c r="J54" s="69" t="s">
        <v>8627</v>
      </c>
      <c r="K54" s="69" t="s">
        <v>44</v>
      </c>
    </row>
    <row r="55" spans="1:11" s="1" customFormat="1" ht="15" customHeight="1" x14ac:dyDescent="0.15">
      <c r="A55" s="69" t="s">
        <v>46</v>
      </c>
      <c r="B55" s="69" t="s">
        <v>47</v>
      </c>
      <c r="C55" s="77">
        <v>102009</v>
      </c>
      <c r="D55" s="67" t="s">
        <v>1010</v>
      </c>
      <c r="E55" s="80">
        <v>0</v>
      </c>
      <c r="F55" s="129">
        <v>20.95</v>
      </c>
      <c r="G55" s="68">
        <v>6</v>
      </c>
      <c r="H55" s="69" t="s">
        <v>8551</v>
      </c>
      <c r="I55" s="69" t="s">
        <v>8628</v>
      </c>
      <c r="J55" s="69" t="s">
        <v>8629</v>
      </c>
      <c r="K55" s="69" t="s">
        <v>46</v>
      </c>
    </row>
    <row r="56" spans="1:11" s="1" customFormat="1" ht="15" customHeight="1" x14ac:dyDescent="0.15">
      <c r="A56" s="69" t="s">
        <v>48</v>
      </c>
      <c r="B56" s="69" t="s">
        <v>49</v>
      </c>
      <c r="C56" s="77">
        <v>102010</v>
      </c>
      <c r="D56" s="67" t="s">
        <v>1011</v>
      </c>
      <c r="E56" s="80">
        <v>0</v>
      </c>
      <c r="F56" s="129">
        <v>10.16</v>
      </c>
      <c r="G56" s="68">
        <v>6</v>
      </c>
      <c r="H56" s="69" t="s">
        <v>8551</v>
      </c>
      <c r="I56" s="69" t="s">
        <v>8630</v>
      </c>
      <c r="J56" s="69" t="s">
        <v>8631</v>
      </c>
      <c r="K56" s="69" t="s">
        <v>48</v>
      </c>
    </row>
    <row r="57" spans="1:11" s="1" customFormat="1" ht="15" customHeight="1" x14ac:dyDescent="0.15">
      <c r="A57" s="69" t="s">
        <v>2574</v>
      </c>
      <c r="B57" s="69" t="s">
        <v>2575</v>
      </c>
      <c r="C57" s="77">
        <v>102063</v>
      </c>
      <c r="D57" s="67" t="s">
        <v>2711</v>
      </c>
      <c r="E57" s="80">
        <v>0</v>
      </c>
      <c r="F57" s="129">
        <v>14.1</v>
      </c>
      <c r="G57" s="68">
        <v>6</v>
      </c>
      <c r="H57" s="69" t="s">
        <v>8551</v>
      </c>
      <c r="I57" s="69" t="s">
        <v>8632</v>
      </c>
      <c r="J57" s="69" t="s">
        <v>8633</v>
      </c>
      <c r="K57" s="69" t="s">
        <v>2574</v>
      </c>
    </row>
    <row r="58" spans="1:11" s="1" customFormat="1" ht="15" customHeight="1" x14ac:dyDescent="0.15">
      <c r="A58" s="69" t="s">
        <v>3846</v>
      </c>
      <c r="B58" s="69" t="s">
        <v>3847</v>
      </c>
      <c r="C58" s="77">
        <v>102064</v>
      </c>
      <c r="D58" s="67" t="s">
        <v>3890</v>
      </c>
      <c r="E58" s="80">
        <v>0</v>
      </c>
      <c r="F58" s="129">
        <v>14.1</v>
      </c>
      <c r="G58" s="68">
        <v>6</v>
      </c>
      <c r="H58" s="69" t="s">
        <v>8551</v>
      </c>
      <c r="I58" s="69" t="s">
        <v>8634</v>
      </c>
      <c r="J58" s="69" t="s">
        <v>8635</v>
      </c>
      <c r="K58" s="69" t="s">
        <v>3846</v>
      </c>
    </row>
    <row r="59" spans="1:11" s="1" customFormat="1" ht="15" customHeight="1" x14ac:dyDescent="0.15">
      <c r="A59" s="69" t="s">
        <v>1838</v>
      </c>
      <c r="B59" s="69" t="s">
        <v>1884</v>
      </c>
      <c r="C59" s="77">
        <v>314010</v>
      </c>
      <c r="D59" s="67" t="s">
        <v>1930</v>
      </c>
      <c r="E59" s="80">
        <v>0</v>
      </c>
      <c r="F59" s="129">
        <v>22.85</v>
      </c>
      <c r="G59" s="68">
        <v>6</v>
      </c>
      <c r="H59" s="69" t="s">
        <v>8551</v>
      </c>
      <c r="I59" s="69" t="s">
        <v>8636</v>
      </c>
      <c r="J59" s="69" t="s">
        <v>8637</v>
      </c>
      <c r="K59" s="69" t="s">
        <v>1838</v>
      </c>
    </row>
    <row r="60" spans="1:11" s="1" customFormat="1" ht="15" customHeight="1" x14ac:dyDescent="0.15">
      <c r="A60" s="69" t="s">
        <v>2805</v>
      </c>
      <c r="B60" s="69" t="s">
        <v>2806</v>
      </c>
      <c r="C60" s="77">
        <v>207008</v>
      </c>
      <c r="D60" s="67" t="s">
        <v>2849</v>
      </c>
      <c r="E60" s="80">
        <v>0</v>
      </c>
      <c r="F60" s="129">
        <v>24</v>
      </c>
      <c r="G60" s="68">
        <v>6</v>
      </c>
      <c r="H60" s="69" t="s">
        <v>8551</v>
      </c>
      <c r="I60" s="69" t="s">
        <v>8638</v>
      </c>
      <c r="J60" s="69" t="s">
        <v>8639</v>
      </c>
      <c r="K60" s="69" t="s">
        <v>2805</v>
      </c>
    </row>
    <row r="61" spans="1:11" s="1" customFormat="1" ht="15" customHeight="1" x14ac:dyDescent="0.15">
      <c r="A61" s="69" t="s">
        <v>50</v>
      </c>
      <c r="B61" s="69" t="s">
        <v>51</v>
      </c>
      <c r="C61" s="77">
        <v>102012</v>
      </c>
      <c r="D61" s="67" t="s">
        <v>1012</v>
      </c>
      <c r="E61" s="80">
        <v>0</v>
      </c>
      <c r="F61" s="129">
        <v>20.95</v>
      </c>
      <c r="G61" s="68">
        <v>6</v>
      </c>
      <c r="H61" s="69" t="s">
        <v>8551</v>
      </c>
      <c r="I61" s="69" t="s">
        <v>8640</v>
      </c>
      <c r="J61" s="69" t="s">
        <v>8641</v>
      </c>
      <c r="K61" s="69" t="s">
        <v>50</v>
      </c>
    </row>
    <row r="62" spans="1:11" s="1" customFormat="1" ht="15" customHeight="1" x14ac:dyDescent="0.15">
      <c r="A62" s="69" t="s">
        <v>52</v>
      </c>
      <c r="B62" s="69" t="s">
        <v>53</v>
      </c>
      <c r="C62" s="77">
        <v>102014</v>
      </c>
      <c r="D62" s="67" t="s">
        <v>1013</v>
      </c>
      <c r="E62" s="80">
        <v>0</v>
      </c>
      <c r="F62" s="129">
        <v>20.95</v>
      </c>
      <c r="G62" s="68">
        <v>6</v>
      </c>
      <c r="H62" s="69" t="s">
        <v>8551</v>
      </c>
      <c r="I62" s="69" t="s">
        <v>8642</v>
      </c>
      <c r="J62" s="69" t="s">
        <v>8643</v>
      </c>
      <c r="K62" s="69" t="s">
        <v>52</v>
      </c>
    </row>
    <row r="63" spans="1:11" s="1" customFormat="1" ht="15" customHeight="1" x14ac:dyDescent="0.15">
      <c r="A63" s="69" t="s">
        <v>4618</v>
      </c>
      <c r="B63" s="69" t="s">
        <v>4619</v>
      </c>
      <c r="C63" s="77">
        <v>129002</v>
      </c>
      <c r="D63" s="67" t="s">
        <v>4697</v>
      </c>
      <c r="E63" s="80">
        <v>0</v>
      </c>
      <c r="F63" s="129">
        <v>15</v>
      </c>
      <c r="G63" s="68">
        <v>6</v>
      </c>
      <c r="H63" s="69" t="s">
        <v>8551</v>
      </c>
      <c r="I63" s="69" t="s">
        <v>8644</v>
      </c>
      <c r="J63" s="69" t="s">
        <v>8645</v>
      </c>
      <c r="K63" s="69" t="s">
        <v>4618</v>
      </c>
    </row>
    <row r="64" spans="1:11" s="1" customFormat="1" ht="15" customHeight="1" x14ac:dyDescent="0.15">
      <c r="A64" s="69" t="s">
        <v>7059</v>
      </c>
      <c r="B64" s="69" t="s">
        <v>7060</v>
      </c>
      <c r="C64" s="77">
        <v>129026</v>
      </c>
      <c r="D64" s="67" t="s">
        <v>7222</v>
      </c>
      <c r="E64" s="80">
        <v>0</v>
      </c>
      <c r="F64" s="129">
        <v>15</v>
      </c>
      <c r="G64" s="68">
        <v>6</v>
      </c>
      <c r="H64" s="69" t="s">
        <v>8551</v>
      </c>
      <c r="I64" s="69" t="s">
        <v>8646</v>
      </c>
      <c r="J64" s="69" t="s">
        <v>8647</v>
      </c>
      <c r="K64" s="69" t="s">
        <v>7059</v>
      </c>
    </row>
    <row r="65" spans="1:11" s="1" customFormat="1" ht="15" customHeight="1" x14ac:dyDescent="0.15">
      <c r="A65" s="69" t="s">
        <v>15870</v>
      </c>
      <c r="B65" s="69" t="s">
        <v>16074</v>
      </c>
      <c r="C65" s="77">
        <v>129033</v>
      </c>
      <c r="D65" s="67" t="s">
        <v>16276</v>
      </c>
      <c r="E65" s="80">
        <v>0</v>
      </c>
      <c r="F65" s="129">
        <v>15</v>
      </c>
      <c r="G65" s="68">
        <v>6</v>
      </c>
      <c r="H65" s="69" t="s">
        <v>8551</v>
      </c>
      <c r="I65" s="69" t="s">
        <v>16482</v>
      </c>
      <c r="J65" s="69" t="s">
        <v>16688</v>
      </c>
      <c r="K65" s="69" t="s">
        <v>15870</v>
      </c>
    </row>
    <row r="66" spans="1:11" s="1" customFormat="1" ht="15" customHeight="1" x14ac:dyDescent="0.15">
      <c r="A66" s="69" t="s">
        <v>5036</v>
      </c>
      <c r="B66" s="69" t="s">
        <v>5141</v>
      </c>
      <c r="C66" s="77">
        <v>120065</v>
      </c>
      <c r="D66" s="67" t="s">
        <v>5245</v>
      </c>
      <c r="E66" s="80">
        <v>0</v>
      </c>
      <c r="F66" s="129">
        <v>19.5</v>
      </c>
      <c r="G66" s="68">
        <v>6</v>
      </c>
      <c r="H66" s="69" t="s">
        <v>8551</v>
      </c>
      <c r="I66" s="69" t="s">
        <v>8648</v>
      </c>
      <c r="J66" s="69" t="s">
        <v>8649</v>
      </c>
      <c r="K66" s="69" t="s">
        <v>5036</v>
      </c>
    </row>
    <row r="67" spans="1:11" s="1" customFormat="1" ht="15" customHeight="1" x14ac:dyDescent="0.15">
      <c r="A67" s="69" t="s">
        <v>5037</v>
      </c>
      <c r="B67" s="69" t="s">
        <v>5142</v>
      </c>
      <c r="C67" s="77">
        <v>120066</v>
      </c>
      <c r="D67" s="67" t="s">
        <v>5246</v>
      </c>
      <c r="E67" s="80">
        <v>0</v>
      </c>
      <c r="F67" s="129">
        <v>19.5</v>
      </c>
      <c r="G67" s="68">
        <v>6</v>
      </c>
      <c r="H67" s="69" t="s">
        <v>8551</v>
      </c>
      <c r="I67" s="69" t="s">
        <v>8650</v>
      </c>
      <c r="J67" s="69" t="s">
        <v>8651</v>
      </c>
      <c r="K67" s="69" t="s">
        <v>5037</v>
      </c>
    </row>
    <row r="68" spans="1:11" s="1" customFormat="1" ht="15" customHeight="1" x14ac:dyDescent="0.15">
      <c r="A68" s="69" t="s">
        <v>54</v>
      </c>
      <c r="B68" s="69" t="s">
        <v>55</v>
      </c>
      <c r="C68" s="77">
        <v>102021</v>
      </c>
      <c r="D68" s="67" t="s">
        <v>1014</v>
      </c>
      <c r="E68" s="80">
        <v>0</v>
      </c>
      <c r="F68" s="129">
        <v>16.5</v>
      </c>
      <c r="G68" s="68">
        <v>6</v>
      </c>
      <c r="H68" s="69" t="s">
        <v>8551</v>
      </c>
      <c r="I68" s="69" t="s">
        <v>8652</v>
      </c>
      <c r="J68" s="69" t="s">
        <v>8653</v>
      </c>
      <c r="K68" s="69" t="s">
        <v>54</v>
      </c>
    </row>
    <row r="69" spans="1:11" s="1" customFormat="1" ht="15" customHeight="1" x14ac:dyDescent="0.15">
      <c r="A69" s="69" t="s">
        <v>1848</v>
      </c>
      <c r="B69" s="69" t="s">
        <v>1894</v>
      </c>
      <c r="C69" s="77">
        <v>315012</v>
      </c>
      <c r="D69" s="67" t="s">
        <v>1940</v>
      </c>
      <c r="E69" s="80">
        <v>0</v>
      </c>
      <c r="F69" s="129">
        <v>22.85</v>
      </c>
      <c r="G69" s="68">
        <v>6</v>
      </c>
      <c r="H69" s="69" t="s">
        <v>8551</v>
      </c>
      <c r="I69" s="69" t="s">
        <v>8654</v>
      </c>
      <c r="J69" s="69" t="s">
        <v>8655</v>
      </c>
      <c r="K69" s="69" t="s">
        <v>1848</v>
      </c>
    </row>
    <row r="70" spans="1:11" s="1" customFormat="1" ht="15" customHeight="1" x14ac:dyDescent="0.15">
      <c r="A70" s="69" t="s">
        <v>56</v>
      </c>
      <c r="B70" s="69" t="s">
        <v>57</v>
      </c>
      <c r="C70" s="77">
        <v>102027</v>
      </c>
      <c r="D70" s="67" t="s">
        <v>1015</v>
      </c>
      <c r="E70" s="80">
        <v>0</v>
      </c>
      <c r="F70" s="129">
        <v>10.16</v>
      </c>
      <c r="G70" s="68">
        <v>6</v>
      </c>
      <c r="H70" s="69" t="s">
        <v>8551</v>
      </c>
      <c r="I70" s="69" t="s">
        <v>8656</v>
      </c>
      <c r="J70" s="69" t="s">
        <v>8657</v>
      </c>
      <c r="K70" s="69" t="s">
        <v>56</v>
      </c>
    </row>
    <row r="71" spans="1:11" s="1" customFormat="1" ht="15" customHeight="1" x14ac:dyDescent="0.15">
      <c r="A71" s="69" t="s">
        <v>3848</v>
      </c>
      <c r="B71" s="69" t="s">
        <v>3849</v>
      </c>
      <c r="C71" s="77">
        <v>102066</v>
      </c>
      <c r="D71" s="67" t="s">
        <v>3891</v>
      </c>
      <c r="E71" s="80">
        <v>0</v>
      </c>
      <c r="F71" s="129">
        <v>14.1</v>
      </c>
      <c r="G71" s="68">
        <v>6</v>
      </c>
      <c r="H71" s="69" t="s">
        <v>8551</v>
      </c>
      <c r="I71" s="69" t="s">
        <v>8658</v>
      </c>
      <c r="J71" s="69" t="s">
        <v>8659</v>
      </c>
      <c r="K71" s="69" t="s">
        <v>3848</v>
      </c>
    </row>
    <row r="72" spans="1:11" s="1" customFormat="1" ht="15" customHeight="1" x14ac:dyDescent="0.15">
      <c r="A72" s="69" t="s">
        <v>2572</v>
      </c>
      <c r="B72" s="69" t="s">
        <v>2573</v>
      </c>
      <c r="C72" s="77">
        <v>102062</v>
      </c>
      <c r="D72" s="67" t="s">
        <v>2710</v>
      </c>
      <c r="E72" s="80">
        <v>0</v>
      </c>
      <c r="F72" s="129">
        <v>19</v>
      </c>
      <c r="G72" s="68">
        <v>6</v>
      </c>
      <c r="H72" s="69" t="s">
        <v>8551</v>
      </c>
      <c r="I72" s="69" t="s">
        <v>8660</v>
      </c>
      <c r="J72" s="69" t="s">
        <v>8661</v>
      </c>
      <c r="K72" s="69" t="s">
        <v>2572</v>
      </c>
    </row>
    <row r="73" spans="1:11" s="1" customFormat="1" ht="15" customHeight="1" x14ac:dyDescent="0.15">
      <c r="A73" s="69" t="s">
        <v>190</v>
      </c>
      <c r="B73" s="69" t="s">
        <v>191</v>
      </c>
      <c r="C73" s="77">
        <v>310001</v>
      </c>
      <c r="D73" s="67" t="s">
        <v>1081</v>
      </c>
      <c r="E73" s="80">
        <v>0</v>
      </c>
      <c r="F73" s="129">
        <v>22.85</v>
      </c>
      <c r="G73" s="68">
        <v>6</v>
      </c>
      <c r="H73" s="69" t="s">
        <v>8551</v>
      </c>
      <c r="I73" s="69" t="s">
        <v>8662</v>
      </c>
      <c r="J73" s="69" t="s">
        <v>8663</v>
      </c>
      <c r="K73" s="69" t="s">
        <v>190</v>
      </c>
    </row>
    <row r="74" spans="1:11" s="1" customFormat="1" ht="15" customHeight="1" x14ac:dyDescent="0.15">
      <c r="A74" s="69" t="s">
        <v>192</v>
      </c>
      <c r="B74" s="69" t="s">
        <v>193</v>
      </c>
      <c r="C74" s="77">
        <v>310002</v>
      </c>
      <c r="D74" s="67" t="s">
        <v>1082</v>
      </c>
      <c r="E74" s="80">
        <v>0</v>
      </c>
      <c r="F74" s="129">
        <v>28.57</v>
      </c>
      <c r="G74" s="68">
        <v>6</v>
      </c>
      <c r="H74" s="69" t="s">
        <v>8551</v>
      </c>
      <c r="I74" s="69" t="s">
        <v>8664</v>
      </c>
      <c r="J74" s="69" t="s">
        <v>8665</v>
      </c>
      <c r="K74" s="69" t="s">
        <v>192</v>
      </c>
    </row>
    <row r="75" spans="1:11" s="1" customFormat="1" ht="15" customHeight="1" x14ac:dyDescent="0.15">
      <c r="A75" s="69" t="s">
        <v>2096</v>
      </c>
      <c r="B75" s="69" t="s">
        <v>2097</v>
      </c>
      <c r="C75" s="77">
        <v>332056</v>
      </c>
      <c r="D75" s="67" t="s">
        <v>2174</v>
      </c>
      <c r="E75" s="80">
        <v>0</v>
      </c>
      <c r="F75" s="129">
        <v>22.85</v>
      </c>
      <c r="G75" s="68">
        <v>6</v>
      </c>
      <c r="H75" s="69" t="s">
        <v>8551</v>
      </c>
      <c r="I75" s="69" t="s">
        <v>8666</v>
      </c>
      <c r="J75" s="69" t="s">
        <v>8667</v>
      </c>
      <c r="K75" s="69" t="s">
        <v>2096</v>
      </c>
    </row>
    <row r="76" spans="1:11" s="1" customFormat="1" ht="15" customHeight="1" x14ac:dyDescent="0.15">
      <c r="A76" s="69" t="s">
        <v>13796</v>
      </c>
      <c r="B76" s="69" t="s">
        <v>13797</v>
      </c>
      <c r="C76" s="77">
        <v>135002</v>
      </c>
      <c r="D76" s="67" t="s">
        <v>14394</v>
      </c>
      <c r="E76" s="80">
        <v>0</v>
      </c>
      <c r="F76" s="129">
        <v>22.9</v>
      </c>
      <c r="G76" s="68">
        <v>6</v>
      </c>
      <c r="H76" s="69" t="s">
        <v>8552</v>
      </c>
      <c r="I76" s="69" t="s">
        <v>14698</v>
      </c>
      <c r="J76" s="69" t="s">
        <v>14699</v>
      </c>
      <c r="K76" s="69" t="s">
        <v>13796</v>
      </c>
    </row>
    <row r="77" spans="1:11" s="1" customFormat="1" ht="15" customHeight="1" x14ac:dyDescent="0.15">
      <c r="A77" s="69" t="s">
        <v>16970</v>
      </c>
      <c r="B77" s="69" t="s">
        <v>16971</v>
      </c>
      <c r="C77" s="77">
        <v>204348</v>
      </c>
      <c r="D77" s="67" t="s">
        <v>16882</v>
      </c>
      <c r="E77" s="80">
        <v>0</v>
      </c>
      <c r="F77" s="129">
        <v>28.5</v>
      </c>
      <c r="G77" s="68">
        <v>6</v>
      </c>
      <c r="H77" s="69" t="s">
        <v>8551</v>
      </c>
      <c r="I77" s="69" t="s">
        <v>17128</v>
      </c>
      <c r="J77" s="69" t="s">
        <v>17208</v>
      </c>
      <c r="K77" s="69" t="s">
        <v>16970</v>
      </c>
    </row>
    <row r="78" spans="1:11" s="1" customFormat="1" ht="15" customHeight="1" x14ac:dyDescent="0.15">
      <c r="A78" s="69" t="s">
        <v>15871</v>
      </c>
      <c r="B78" s="69" t="s">
        <v>16075</v>
      </c>
      <c r="C78" s="77">
        <v>204010</v>
      </c>
      <c r="D78" s="67" t="s">
        <v>16277</v>
      </c>
      <c r="E78" s="80">
        <v>0</v>
      </c>
      <c r="F78" s="129">
        <v>27.5</v>
      </c>
      <c r="G78" s="68">
        <v>6</v>
      </c>
      <c r="H78" s="69" t="s">
        <v>8551</v>
      </c>
      <c r="I78" s="69" t="s">
        <v>16483</v>
      </c>
      <c r="J78" s="69" t="s">
        <v>16689</v>
      </c>
      <c r="K78" s="69" t="s">
        <v>15871</v>
      </c>
    </row>
    <row r="79" spans="1:11" s="1" customFormat="1" ht="15" customHeight="1" x14ac:dyDescent="0.15">
      <c r="A79" s="69" t="s">
        <v>15872</v>
      </c>
      <c r="B79" s="69" t="s">
        <v>16076</v>
      </c>
      <c r="C79" s="77">
        <v>204011</v>
      </c>
      <c r="D79" s="67" t="s">
        <v>16278</v>
      </c>
      <c r="E79" s="80">
        <v>0</v>
      </c>
      <c r="F79" s="129">
        <v>16.5</v>
      </c>
      <c r="G79" s="68">
        <v>6</v>
      </c>
      <c r="H79" s="69" t="s">
        <v>8551</v>
      </c>
      <c r="I79" s="69" t="s">
        <v>16484</v>
      </c>
      <c r="J79" s="69" t="s">
        <v>16690</v>
      </c>
      <c r="K79" s="69" t="s">
        <v>15872</v>
      </c>
    </row>
    <row r="80" spans="1:11" s="1" customFormat="1" ht="15" customHeight="1" x14ac:dyDescent="0.15">
      <c r="A80" s="69" t="s">
        <v>15873</v>
      </c>
      <c r="B80" s="69" t="s">
        <v>16077</v>
      </c>
      <c r="C80" s="77">
        <v>204012</v>
      </c>
      <c r="D80" s="67" t="s">
        <v>16279</v>
      </c>
      <c r="E80" s="80">
        <v>0</v>
      </c>
      <c r="F80" s="129">
        <v>27.5</v>
      </c>
      <c r="G80" s="68">
        <v>6</v>
      </c>
      <c r="H80" s="69" t="s">
        <v>8551</v>
      </c>
      <c r="I80" s="69" t="s">
        <v>16485</v>
      </c>
      <c r="J80" s="69" t="s">
        <v>16691</v>
      </c>
      <c r="K80" s="69" t="s">
        <v>15873</v>
      </c>
    </row>
    <row r="81" spans="1:11" s="1" customFormat="1" ht="15" customHeight="1" x14ac:dyDescent="0.15">
      <c r="A81" s="69" t="s">
        <v>15874</v>
      </c>
      <c r="B81" s="69" t="s">
        <v>16078</v>
      </c>
      <c r="C81" s="77">
        <v>204013</v>
      </c>
      <c r="D81" s="67" t="s">
        <v>16280</v>
      </c>
      <c r="E81" s="80">
        <v>0</v>
      </c>
      <c r="F81" s="129">
        <v>27.5</v>
      </c>
      <c r="G81" s="68">
        <v>6</v>
      </c>
      <c r="H81" s="69" t="s">
        <v>8551</v>
      </c>
      <c r="I81" s="69" t="s">
        <v>16486</v>
      </c>
      <c r="J81" s="69" t="s">
        <v>16692</v>
      </c>
      <c r="K81" s="69" t="s">
        <v>15874</v>
      </c>
    </row>
    <row r="82" spans="1:11" s="1" customFormat="1" ht="15" customHeight="1" x14ac:dyDescent="0.15">
      <c r="A82" s="69" t="s">
        <v>2482</v>
      </c>
      <c r="B82" s="69" t="s">
        <v>2483</v>
      </c>
      <c r="C82" s="77">
        <v>361035</v>
      </c>
      <c r="D82" s="67" t="s">
        <v>2498</v>
      </c>
      <c r="E82" s="80">
        <v>0</v>
      </c>
      <c r="F82" s="129">
        <v>31</v>
      </c>
      <c r="G82" s="68">
        <v>6</v>
      </c>
      <c r="H82" s="69" t="s">
        <v>8551</v>
      </c>
      <c r="I82" s="69" t="s">
        <v>8668</v>
      </c>
      <c r="J82" s="69" t="s">
        <v>8669</v>
      </c>
      <c r="K82" s="69" t="s">
        <v>2482</v>
      </c>
    </row>
    <row r="83" spans="1:11" s="1" customFormat="1" ht="15" customHeight="1" x14ac:dyDescent="0.15">
      <c r="A83" s="69" t="s">
        <v>58</v>
      </c>
      <c r="B83" s="69" t="s">
        <v>59</v>
      </c>
      <c r="C83" s="77">
        <v>102047</v>
      </c>
      <c r="D83" s="67" t="s">
        <v>1016</v>
      </c>
      <c r="E83" s="80">
        <v>0</v>
      </c>
      <c r="F83" s="129">
        <v>10.16</v>
      </c>
      <c r="G83" s="68">
        <v>6</v>
      </c>
      <c r="H83" s="69" t="s">
        <v>8551</v>
      </c>
      <c r="I83" s="69" t="s">
        <v>8670</v>
      </c>
      <c r="J83" s="69" t="s">
        <v>8671</v>
      </c>
      <c r="K83" s="69" t="s">
        <v>58</v>
      </c>
    </row>
    <row r="84" spans="1:11" s="1" customFormat="1" ht="15" customHeight="1" x14ac:dyDescent="0.15">
      <c r="A84" s="69" t="s">
        <v>60</v>
      </c>
      <c r="B84" s="69" t="s">
        <v>61</v>
      </c>
      <c r="C84" s="77">
        <v>102048</v>
      </c>
      <c r="D84" s="67" t="s">
        <v>1017</v>
      </c>
      <c r="E84" s="80">
        <v>0</v>
      </c>
      <c r="F84" s="129">
        <v>10.16</v>
      </c>
      <c r="G84" s="68">
        <v>6</v>
      </c>
      <c r="H84" s="69" t="s">
        <v>8551</v>
      </c>
      <c r="I84" s="69" t="s">
        <v>8672</v>
      </c>
      <c r="J84" s="69" t="s">
        <v>8673</v>
      </c>
      <c r="K84" s="69" t="s">
        <v>60</v>
      </c>
    </row>
    <row r="85" spans="1:11" s="1" customFormat="1" ht="15" customHeight="1" x14ac:dyDescent="0.15">
      <c r="A85" s="69" t="s">
        <v>158</v>
      </c>
      <c r="B85" s="69" t="s">
        <v>159</v>
      </c>
      <c r="C85" s="77">
        <v>302002</v>
      </c>
      <c r="D85" s="67" t="s">
        <v>1065</v>
      </c>
      <c r="E85" s="80">
        <v>0</v>
      </c>
      <c r="F85" s="129">
        <v>22.85</v>
      </c>
      <c r="G85" s="68">
        <v>6</v>
      </c>
      <c r="H85" s="69" t="s">
        <v>8551</v>
      </c>
      <c r="I85" s="69" t="s">
        <v>8674</v>
      </c>
      <c r="J85" s="69" t="s">
        <v>8675</v>
      </c>
      <c r="K85" s="69" t="s">
        <v>158</v>
      </c>
    </row>
    <row r="86" spans="1:11" s="1" customFormat="1" ht="15" customHeight="1" x14ac:dyDescent="0.15">
      <c r="A86" s="69" t="s">
        <v>154</v>
      </c>
      <c r="B86" s="69" t="s">
        <v>155</v>
      </c>
      <c r="C86" s="77">
        <v>301001</v>
      </c>
      <c r="D86" s="67" t="s">
        <v>1063</v>
      </c>
      <c r="E86" s="80">
        <v>0</v>
      </c>
      <c r="F86" s="129">
        <v>22.85</v>
      </c>
      <c r="G86" s="68">
        <v>6</v>
      </c>
      <c r="H86" s="69" t="s">
        <v>8551</v>
      </c>
      <c r="I86" s="69" t="s">
        <v>8676</v>
      </c>
      <c r="J86" s="69" t="s">
        <v>8677</v>
      </c>
      <c r="K86" s="69" t="s">
        <v>154</v>
      </c>
    </row>
    <row r="87" spans="1:11" s="1" customFormat="1" ht="15" customHeight="1" x14ac:dyDescent="0.15">
      <c r="A87" s="69" t="s">
        <v>156</v>
      </c>
      <c r="B87" s="69" t="s">
        <v>157</v>
      </c>
      <c r="C87" s="77">
        <v>301002</v>
      </c>
      <c r="D87" s="67" t="s">
        <v>1064</v>
      </c>
      <c r="E87" s="80">
        <v>0</v>
      </c>
      <c r="F87" s="129">
        <v>22.85</v>
      </c>
      <c r="G87" s="68">
        <v>6</v>
      </c>
      <c r="H87" s="69" t="s">
        <v>8551</v>
      </c>
      <c r="I87" s="69" t="s">
        <v>8678</v>
      </c>
      <c r="J87" s="69" t="s">
        <v>8679</v>
      </c>
      <c r="K87" s="69" t="s">
        <v>156</v>
      </c>
    </row>
    <row r="88" spans="1:11" s="1" customFormat="1" ht="15" customHeight="1" x14ac:dyDescent="0.15">
      <c r="A88" s="69" t="s">
        <v>7416</v>
      </c>
      <c r="B88" s="69" t="s">
        <v>7417</v>
      </c>
      <c r="C88" s="77">
        <v>211014</v>
      </c>
      <c r="D88" s="67" t="s">
        <v>7418</v>
      </c>
      <c r="E88" s="80">
        <v>0</v>
      </c>
      <c r="F88" s="129">
        <v>17.5</v>
      </c>
      <c r="G88" s="68">
        <v>6</v>
      </c>
      <c r="H88" s="69" t="s">
        <v>8551</v>
      </c>
      <c r="I88" s="69" t="s">
        <v>8680</v>
      </c>
      <c r="J88" s="69" t="s">
        <v>8681</v>
      </c>
      <c r="K88" s="69" t="s">
        <v>7416</v>
      </c>
    </row>
    <row r="89" spans="1:11" s="1" customFormat="1" ht="15" customHeight="1" x14ac:dyDescent="0.15">
      <c r="A89" s="69" t="s">
        <v>2134</v>
      </c>
      <c r="B89" s="69" t="s">
        <v>2135</v>
      </c>
      <c r="C89" s="77">
        <v>336001</v>
      </c>
      <c r="D89" s="67" t="s">
        <v>2193</v>
      </c>
      <c r="E89" s="80">
        <v>0</v>
      </c>
      <c r="F89" s="129">
        <v>22.85</v>
      </c>
      <c r="G89" s="68">
        <v>6</v>
      </c>
      <c r="H89" s="69" t="s">
        <v>8551</v>
      </c>
      <c r="I89" s="69" t="s">
        <v>8682</v>
      </c>
      <c r="J89" s="69" t="s">
        <v>8683</v>
      </c>
      <c r="K89" s="69" t="s">
        <v>2134</v>
      </c>
    </row>
    <row r="90" spans="1:11" s="1" customFormat="1" ht="15" customHeight="1" x14ac:dyDescent="0.15">
      <c r="A90" s="69" t="s">
        <v>13798</v>
      </c>
      <c r="B90" s="69" t="s">
        <v>13799</v>
      </c>
      <c r="C90" s="77">
        <v>203014</v>
      </c>
      <c r="D90" s="67" t="s">
        <v>14395</v>
      </c>
      <c r="E90" s="80">
        <v>0</v>
      </c>
      <c r="F90" s="129">
        <v>25</v>
      </c>
      <c r="G90" s="68">
        <v>6</v>
      </c>
      <c r="H90" s="69" t="s">
        <v>8551</v>
      </c>
      <c r="I90" s="69" t="s">
        <v>14700</v>
      </c>
      <c r="J90" s="69" t="s">
        <v>14701</v>
      </c>
      <c r="K90" s="69" t="s">
        <v>13798</v>
      </c>
    </row>
    <row r="91" spans="1:11" s="1" customFormat="1" ht="15" customHeight="1" x14ac:dyDescent="0.15">
      <c r="A91" s="69" t="s">
        <v>13800</v>
      </c>
      <c r="B91" s="69" t="s">
        <v>13801</v>
      </c>
      <c r="C91" s="77">
        <v>203011</v>
      </c>
      <c r="D91" s="67" t="s">
        <v>14396</v>
      </c>
      <c r="E91" s="80">
        <v>0</v>
      </c>
      <c r="F91" s="129">
        <v>23.5</v>
      </c>
      <c r="G91" s="68">
        <v>6</v>
      </c>
      <c r="H91" s="69" t="s">
        <v>8551</v>
      </c>
      <c r="I91" s="69" t="s">
        <v>14702</v>
      </c>
      <c r="J91" s="69" t="s">
        <v>14703</v>
      </c>
      <c r="K91" s="69" t="s">
        <v>13800</v>
      </c>
    </row>
    <row r="92" spans="1:11" s="1" customFormat="1" ht="15" customHeight="1" x14ac:dyDescent="0.15">
      <c r="A92" s="69" t="s">
        <v>13802</v>
      </c>
      <c r="B92" s="69" t="s">
        <v>13803</v>
      </c>
      <c r="C92" s="77">
        <v>203012</v>
      </c>
      <c r="D92" s="67" t="s">
        <v>14397</v>
      </c>
      <c r="E92" s="80">
        <v>0</v>
      </c>
      <c r="F92" s="129">
        <v>23.5</v>
      </c>
      <c r="G92" s="68">
        <v>6</v>
      </c>
      <c r="H92" s="69" t="s">
        <v>8551</v>
      </c>
      <c r="I92" s="69" t="s">
        <v>14704</v>
      </c>
      <c r="J92" s="69" t="s">
        <v>14705</v>
      </c>
      <c r="K92" s="69" t="s">
        <v>13802</v>
      </c>
    </row>
    <row r="93" spans="1:11" s="1" customFormat="1" ht="15" customHeight="1" x14ac:dyDescent="0.15">
      <c r="A93" s="69" t="s">
        <v>4185</v>
      </c>
      <c r="B93" s="69" t="s">
        <v>4186</v>
      </c>
      <c r="C93" s="77">
        <v>351099</v>
      </c>
      <c r="D93" s="67" t="s">
        <v>4324</v>
      </c>
      <c r="E93" s="80">
        <v>0</v>
      </c>
      <c r="F93" s="129">
        <v>25</v>
      </c>
      <c r="G93" s="68">
        <v>6</v>
      </c>
      <c r="H93" s="69" t="s">
        <v>8551</v>
      </c>
      <c r="I93" s="69" t="s">
        <v>8684</v>
      </c>
      <c r="J93" s="69" t="s">
        <v>8685</v>
      </c>
      <c r="K93" s="69" t="s">
        <v>4185</v>
      </c>
    </row>
    <row r="94" spans="1:11" s="1" customFormat="1" ht="15" customHeight="1" x14ac:dyDescent="0.15">
      <c r="A94" s="69" t="s">
        <v>4187</v>
      </c>
      <c r="B94" s="69" t="s">
        <v>4188</v>
      </c>
      <c r="C94" s="77">
        <v>351100</v>
      </c>
      <c r="D94" s="67" t="s">
        <v>4325</v>
      </c>
      <c r="E94" s="80">
        <v>0</v>
      </c>
      <c r="F94" s="129">
        <v>25</v>
      </c>
      <c r="G94" s="68">
        <v>6</v>
      </c>
      <c r="H94" s="69" t="s">
        <v>8551</v>
      </c>
      <c r="I94" s="69" t="s">
        <v>8686</v>
      </c>
      <c r="J94" s="69" t="s">
        <v>8687</v>
      </c>
      <c r="K94" s="69" t="s">
        <v>4187</v>
      </c>
    </row>
    <row r="95" spans="1:11" s="1" customFormat="1" ht="15" customHeight="1" x14ac:dyDescent="0.15">
      <c r="A95" s="69" t="s">
        <v>4270</v>
      </c>
      <c r="B95" s="69" t="s">
        <v>4271</v>
      </c>
      <c r="C95" s="77">
        <v>352002</v>
      </c>
      <c r="D95" s="67" t="s">
        <v>4361</v>
      </c>
      <c r="E95" s="80">
        <v>0</v>
      </c>
      <c r="F95" s="129">
        <v>25</v>
      </c>
      <c r="G95" s="68">
        <v>6</v>
      </c>
      <c r="H95" s="69" t="s">
        <v>8551</v>
      </c>
      <c r="I95" s="69" t="s">
        <v>8688</v>
      </c>
      <c r="J95" s="69" t="s">
        <v>8689</v>
      </c>
      <c r="K95" s="69" t="s">
        <v>4270</v>
      </c>
    </row>
    <row r="96" spans="1:11" s="1" customFormat="1" ht="15" customHeight="1" x14ac:dyDescent="0.15">
      <c r="A96" s="69" t="s">
        <v>4272</v>
      </c>
      <c r="B96" s="69" t="s">
        <v>4273</v>
      </c>
      <c r="C96" s="77">
        <v>352003</v>
      </c>
      <c r="D96" s="67" t="s">
        <v>4362</v>
      </c>
      <c r="E96" s="80">
        <v>0</v>
      </c>
      <c r="F96" s="129">
        <v>25</v>
      </c>
      <c r="G96" s="68">
        <v>6</v>
      </c>
      <c r="H96" s="69" t="s">
        <v>8551</v>
      </c>
      <c r="I96" s="69" t="s">
        <v>8690</v>
      </c>
      <c r="J96" s="69" t="s">
        <v>8691</v>
      </c>
      <c r="K96" s="69" t="s">
        <v>4272</v>
      </c>
    </row>
    <row r="97" spans="1:11" s="1" customFormat="1" ht="15" customHeight="1" x14ac:dyDescent="0.15">
      <c r="A97" s="69" t="s">
        <v>3905</v>
      </c>
      <c r="B97" s="69" t="s">
        <v>3906</v>
      </c>
      <c r="C97" s="77">
        <v>102068</v>
      </c>
      <c r="D97" s="67" t="s">
        <v>15494</v>
      </c>
      <c r="E97" s="80">
        <v>0</v>
      </c>
      <c r="F97" s="129">
        <v>21.9</v>
      </c>
      <c r="G97" s="68">
        <v>6</v>
      </c>
      <c r="H97" s="69" t="s">
        <v>8551</v>
      </c>
      <c r="I97" s="69" t="s">
        <v>8692</v>
      </c>
      <c r="J97" s="69" t="s">
        <v>8693</v>
      </c>
      <c r="K97" s="69" t="s">
        <v>3905</v>
      </c>
    </row>
    <row r="98" spans="1:11" s="1" customFormat="1" ht="15" customHeight="1" x14ac:dyDescent="0.15">
      <c r="A98" s="69" t="s">
        <v>3907</v>
      </c>
      <c r="B98" s="69" t="s">
        <v>3908</v>
      </c>
      <c r="C98" s="77">
        <v>102069</v>
      </c>
      <c r="D98" s="67" t="s">
        <v>4014</v>
      </c>
      <c r="E98" s="80">
        <v>0</v>
      </c>
      <c r="F98" s="129">
        <v>21.9</v>
      </c>
      <c r="G98" s="68">
        <v>6</v>
      </c>
      <c r="H98" s="69" t="s">
        <v>8551</v>
      </c>
      <c r="I98" s="69" t="s">
        <v>8694</v>
      </c>
      <c r="J98" s="69" t="s">
        <v>8695</v>
      </c>
      <c r="K98" s="69" t="s">
        <v>3907</v>
      </c>
    </row>
    <row r="99" spans="1:11" s="1" customFormat="1" ht="15" customHeight="1" x14ac:dyDescent="0.15">
      <c r="A99" s="69" t="s">
        <v>128</v>
      </c>
      <c r="B99" s="69" t="s">
        <v>129</v>
      </c>
      <c r="C99" s="77">
        <v>116003</v>
      </c>
      <c r="D99" s="67" t="s">
        <v>1051</v>
      </c>
      <c r="E99" s="80">
        <v>0</v>
      </c>
      <c r="F99" s="129">
        <v>10.16</v>
      </c>
      <c r="G99" s="68">
        <v>6</v>
      </c>
      <c r="H99" s="69" t="s">
        <v>8551</v>
      </c>
      <c r="I99" s="69" t="s">
        <v>8696</v>
      </c>
      <c r="J99" s="69" t="s">
        <v>8697</v>
      </c>
      <c r="K99" s="69" t="s">
        <v>128</v>
      </c>
    </row>
    <row r="100" spans="1:11" s="1" customFormat="1" ht="15" customHeight="1" x14ac:dyDescent="0.15">
      <c r="A100" s="69" t="s">
        <v>3850</v>
      </c>
      <c r="B100" s="69" t="s">
        <v>3851</v>
      </c>
      <c r="C100" s="77">
        <v>102067</v>
      </c>
      <c r="D100" s="67" t="s">
        <v>3892</v>
      </c>
      <c r="E100" s="80">
        <v>0</v>
      </c>
      <c r="F100" s="129">
        <v>14.1</v>
      </c>
      <c r="G100" s="68">
        <v>6</v>
      </c>
      <c r="H100" s="69" t="s">
        <v>8551</v>
      </c>
      <c r="I100" s="69" t="s">
        <v>8698</v>
      </c>
      <c r="J100" s="69" t="s">
        <v>8699</v>
      </c>
      <c r="K100" s="69" t="s">
        <v>3850</v>
      </c>
    </row>
    <row r="101" spans="1:11" s="1" customFormat="1" ht="15" customHeight="1" x14ac:dyDescent="0.15">
      <c r="A101" s="69" t="s">
        <v>136</v>
      </c>
      <c r="B101" s="69" t="s">
        <v>137</v>
      </c>
      <c r="C101" s="77">
        <v>117001</v>
      </c>
      <c r="D101" s="67" t="s">
        <v>1055</v>
      </c>
      <c r="E101" s="80">
        <v>0</v>
      </c>
      <c r="F101" s="129">
        <v>19.5</v>
      </c>
      <c r="G101" s="68">
        <v>6</v>
      </c>
      <c r="H101" s="69" t="s">
        <v>8551</v>
      </c>
      <c r="I101" s="69" t="s">
        <v>8700</v>
      </c>
      <c r="J101" s="69" t="s">
        <v>8701</v>
      </c>
      <c r="K101" s="69" t="s">
        <v>136</v>
      </c>
    </row>
    <row r="102" spans="1:11" s="1" customFormat="1" ht="15" customHeight="1" x14ac:dyDescent="0.15">
      <c r="A102" s="69" t="s">
        <v>138</v>
      </c>
      <c r="B102" s="69" t="s">
        <v>139</v>
      </c>
      <c r="C102" s="77">
        <v>117003</v>
      </c>
      <c r="D102" s="67" t="s">
        <v>1056</v>
      </c>
      <c r="E102" s="80">
        <v>0</v>
      </c>
      <c r="F102" s="129">
        <v>19.5</v>
      </c>
      <c r="G102" s="68">
        <v>6</v>
      </c>
      <c r="H102" s="69" t="s">
        <v>8551</v>
      </c>
      <c r="I102" s="69" t="s">
        <v>8702</v>
      </c>
      <c r="J102" s="69" t="s">
        <v>8703</v>
      </c>
      <c r="K102" s="69" t="s">
        <v>138</v>
      </c>
    </row>
    <row r="103" spans="1:11" s="1" customFormat="1" ht="15" customHeight="1" x14ac:dyDescent="0.15">
      <c r="A103" s="69" t="s">
        <v>7419</v>
      </c>
      <c r="B103" s="69" t="s">
        <v>7420</v>
      </c>
      <c r="C103" s="77">
        <v>211015</v>
      </c>
      <c r="D103" s="67" t="s">
        <v>7421</v>
      </c>
      <c r="E103" s="80">
        <v>0</v>
      </c>
      <c r="F103" s="129">
        <v>23.5</v>
      </c>
      <c r="G103" s="68">
        <v>6</v>
      </c>
      <c r="H103" s="69" t="s">
        <v>8551</v>
      </c>
      <c r="I103" s="69" t="s">
        <v>8704</v>
      </c>
      <c r="J103" s="69" t="s">
        <v>8705</v>
      </c>
      <c r="K103" s="69" t="s">
        <v>7419</v>
      </c>
    </row>
    <row r="104" spans="1:11" s="1" customFormat="1" ht="15" customHeight="1" x14ac:dyDescent="0.15">
      <c r="A104" s="69" t="s">
        <v>13804</v>
      </c>
      <c r="B104" s="69" t="s">
        <v>13805</v>
      </c>
      <c r="C104" s="77">
        <v>203077</v>
      </c>
      <c r="D104" s="67" t="s">
        <v>14398</v>
      </c>
      <c r="E104" s="80">
        <v>0</v>
      </c>
      <c r="F104" s="129">
        <v>19.5</v>
      </c>
      <c r="G104" s="68">
        <v>6</v>
      </c>
      <c r="H104" s="69" t="s">
        <v>8551</v>
      </c>
      <c r="I104" s="69" t="s">
        <v>14706</v>
      </c>
      <c r="J104" s="69" t="s">
        <v>14707</v>
      </c>
      <c r="K104" s="69" t="s">
        <v>13804</v>
      </c>
    </row>
    <row r="105" spans="1:11" s="1" customFormat="1" ht="15" customHeight="1" x14ac:dyDescent="0.15">
      <c r="A105" s="69" t="s">
        <v>13806</v>
      </c>
      <c r="B105" s="69" t="s">
        <v>13807</v>
      </c>
      <c r="C105" s="77">
        <v>203078</v>
      </c>
      <c r="D105" s="67" t="s">
        <v>14399</v>
      </c>
      <c r="E105" s="80">
        <v>0</v>
      </c>
      <c r="F105" s="129">
        <v>19.5</v>
      </c>
      <c r="G105" s="68">
        <v>6</v>
      </c>
      <c r="H105" s="69" t="s">
        <v>8551</v>
      </c>
      <c r="I105" s="69" t="s">
        <v>14708</v>
      </c>
      <c r="J105" s="69" t="s">
        <v>14709</v>
      </c>
      <c r="K105" s="69" t="s">
        <v>13806</v>
      </c>
    </row>
    <row r="106" spans="1:11" s="1" customFormat="1" ht="15" customHeight="1" x14ac:dyDescent="0.15">
      <c r="A106" s="69" t="s">
        <v>13808</v>
      </c>
      <c r="B106" s="69" t="s">
        <v>13809</v>
      </c>
      <c r="C106" s="77">
        <v>203079</v>
      </c>
      <c r="D106" s="67" t="s">
        <v>14400</v>
      </c>
      <c r="E106" s="80">
        <v>0</v>
      </c>
      <c r="F106" s="129">
        <v>19.5</v>
      </c>
      <c r="G106" s="68">
        <v>6</v>
      </c>
      <c r="H106" s="69" t="s">
        <v>8551</v>
      </c>
      <c r="I106" s="69" t="s">
        <v>14710</v>
      </c>
      <c r="J106" s="69" t="s">
        <v>14711</v>
      </c>
      <c r="K106" s="69" t="s">
        <v>13808</v>
      </c>
    </row>
    <row r="107" spans="1:11" s="1" customFormat="1" ht="15" customHeight="1" x14ac:dyDescent="0.15">
      <c r="A107" s="69" t="s">
        <v>5826</v>
      </c>
      <c r="B107" s="69" t="s">
        <v>5950</v>
      </c>
      <c r="C107" s="77">
        <v>101043</v>
      </c>
      <c r="D107" s="67" t="s">
        <v>6660</v>
      </c>
      <c r="E107" s="80">
        <v>0</v>
      </c>
      <c r="F107" s="129">
        <v>29.5</v>
      </c>
      <c r="G107" s="68">
        <v>6</v>
      </c>
      <c r="H107" s="69" t="s">
        <v>8551</v>
      </c>
      <c r="I107" s="69" t="s">
        <v>8706</v>
      </c>
      <c r="J107" s="69" t="s">
        <v>8707</v>
      </c>
      <c r="K107" s="69" t="s">
        <v>5826</v>
      </c>
    </row>
    <row r="108" spans="1:11" s="1" customFormat="1" ht="15" customHeight="1" x14ac:dyDescent="0.15">
      <c r="A108" s="69" t="s">
        <v>1819</v>
      </c>
      <c r="B108" s="69" t="s">
        <v>1865</v>
      </c>
      <c r="C108" s="77">
        <v>312002</v>
      </c>
      <c r="D108" s="67" t="s">
        <v>1911</v>
      </c>
      <c r="E108" s="80">
        <v>0</v>
      </c>
      <c r="F108" s="129">
        <v>23</v>
      </c>
      <c r="G108" s="68">
        <v>6</v>
      </c>
      <c r="H108" s="69" t="s">
        <v>8552</v>
      </c>
      <c r="I108" s="69" t="s">
        <v>8708</v>
      </c>
      <c r="J108" s="69" t="s">
        <v>8709</v>
      </c>
      <c r="K108" s="69" t="s">
        <v>1819</v>
      </c>
    </row>
    <row r="109" spans="1:11" s="1" customFormat="1" ht="15" customHeight="1" x14ac:dyDescent="0.15">
      <c r="A109" s="69" t="s">
        <v>6119</v>
      </c>
      <c r="B109" s="69" t="s">
        <v>6206</v>
      </c>
      <c r="C109" s="77">
        <v>394001</v>
      </c>
      <c r="D109" s="67" t="s">
        <v>6293</v>
      </c>
      <c r="E109" s="80">
        <v>0</v>
      </c>
      <c r="F109" s="129">
        <v>27</v>
      </c>
      <c r="G109" s="68">
        <v>6</v>
      </c>
      <c r="H109" s="69" t="s">
        <v>8552</v>
      </c>
      <c r="I109" s="69" t="s">
        <v>8710</v>
      </c>
      <c r="J109" s="69" t="s">
        <v>8711</v>
      </c>
      <c r="K109" s="69" t="s">
        <v>6119</v>
      </c>
    </row>
    <row r="110" spans="1:11" s="1" customFormat="1" ht="15" customHeight="1" x14ac:dyDescent="0.15">
      <c r="A110" s="69" t="s">
        <v>5076</v>
      </c>
      <c r="B110" s="69" t="s">
        <v>5181</v>
      </c>
      <c r="C110" s="77">
        <v>131001</v>
      </c>
      <c r="D110" s="67" t="s">
        <v>5285</v>
      </c>
      <c r="E110" s="80">
        <v>0</v>
      </c>
      <c r="F110" s="129">
        <v>17</v>
      </c>
      <c r="G110" s="68">
        <v>6</v>
      </c>
      <c r="H110" s="69" t="s">
        <v>8552</v>
      </c>
      <c r="I110" s="69" t="s">
        <v>8712</v>
      </c>
      <c r="J110" s="69" t="s">
        <v>8713</v>
      </c>
      <c r="K110" s="69" t="s">
        <v>5076</v>
      </c>
    </row>
    <row r="111" spans="1:11" s="1" customFormat="1" ht="15" customHeight="1" x14ac:dyDescent="0.15">
      <c r="A111" s="69" t="s">
        <v>4423</v>
      </c>
      <c r="B111" s="69" t="s">
        <v>4424</v>
      </c>
      <c r="C111" s="77">
        <v>356001</v>
      </c>
      <c r="D111" s="67" t="s">
        <v>4504</v>
      </c>
      <c r="E111" s="80">
        <v>0</v>
      </c>
      <c r="F111" s="129">
        <v>23</v>
      </c>
      <c r="G111" s="68">
        <v>6</v>
      </c>
      <c r="H111" s="69" t="s">
        <v>8552</v>
      </c>
      <c r="I111" s="69" t="s">
        <v>8714</v>
      </c>
      <c r="J111" s="69" t="s">
        <v>8715</v>
      </c>
      <c r="K111" s="69" t="s">
        <v>4423</v>
      </c>
    </row>
    <row r="112" spans="1:11" s="1" customFormat="1" ht="15" customHeight="1" x14ac:dyDescent="0.15">
      <c r="A112" s="69" t="s">
        <v>2506</v>
      </c>
      <c r="B112" s="69" t="s">
        <v>2507</v>
      </c>
      <c r="C112" s="77">
        <v>107013</v>
      </c>
      <c r="D112" s="67" t="s">
        <v>2534</v>
      </c>
      <c r="E112" s="80">
        <v>0</v>
      </c>
      <c r="F112" s="129">
        <v>17</v>
      </c>
      <c r="G112" s="68">
        <v>6</v>
      </c>
      <c r="H112" s="69" t="s">
        <v>8552</v>
      </c>
      <c r="I112" s="69" t="s">
        <v>8716</v>
      </c>
      <c r="J112" s="69" t="s">
        <v>8717</v>
      </c>
      <c r="K112" s="69" t="s">
        <v>2506</v>
      </c>
    </row>
    <row r="113" spans="1:11" s="1" customFormat="1" ht="15" customHeight="1" x14ac:dyDescent="0.15">
      <c r="A113" s="69" t="s">
        <v>1839</v>
      </c>
      <c r="B113" s="69" t="s">
        <v>1885</v>
      </c>
      <c r="C113" s="77">
        <v>314011</v>
      </c>
      <c r="D113" s="67" t="s">
        <v>1931</v>
      </c>
      <c r="E113" s="80">
        <v>0</v>
      </c>
      <c r="F113" s="129">
        <v>23</v>
      </c>
      <c r="G113" s="68">
        <v>6</v>
      </c>
      <c r="H113" s="69" t="s">
        <v>8552</v>
      </c>
      <c r="I113" s="69" t="s">
        <v>8718</v>
      </c>
      <c r="J113" s="69" t="s">
        <v>8719</v>
      </c>
      <c r="K113" s="69" t="s">
        <v>1839</v>
      </c>
    </row>
    <row r="114" spans="1:11" s="1" customFormat="1" ht="15" customHeight="1" x14ac:dyDescent="0.15">
      <c r="A114" s="69" t="s">
        <v>2807</v>
      </c>
      <c r="B114" s="69" t="s">
        <v>2808</v>
      </c>
      <c r="C114" s="77">
        <v>207009</v>
      </c>
      <c r="D114" s="67" t="s">
        <v>2850</v>
      </c>
      <c r="E114" s="80">
        <v>0</v>
      </c>
      <c r="F114" s="129">
        <v>17</v>
      </c>
      <c r="G114" s="68">
        <v>6</v>
      </c>
      <c r="H114" s="69" t="s">
        <v>8552</v>
      </c>
      <c r="I114" s="69" t="s">
        <v>8720</v>
      </c>
      <c r="J114" s="69" t="s">
        <v>8721</v>
      </c>
      <c r="K114" s="69" t="s">
        <v>2807</v>
      </c>
    </row>
    <row r="115" spans="1:11" s="1" customFormat="1" ht="15" customHeight="1" x14ac:dyDescent="0.15">
      <c r="A115" s="69" t="s">
        <v>2809</v>
      </c>
      <c r="B115" s="69" t="s">
        <v>2810</v>
      </c>
      <c r="C115" s="77">
        <v>207010</v>
      </c>
      <c r="D115" s="67" t="s">
        <v>2851</v>
      </c>
      <c r="E115" s="80">
        <v>0</v>
      </c>
      <c r="F115" s="129">
        <v>17</v>
      </c>
      <c r="G115" s="68">
        <v>6</v>
      </c>
      <c r="H115" s="69" t="s">
        <v>8552</v>
      </c>
      <c r="I115" s="69" t="s">
        <v>8722</v>
      </c>
      <c r="J115" s="69" t="s">
        <v>8723</v>
      </c>
      <c r="K115" s="69" t="s">
        <v>2809</v>
      </c>
    </row>
    <row r="116" spans="1:11" s="1" customFormat="1" ht="15" customHeight="1" x14ac:dyDescent="0.15">
      <c r="A116" s="69" t="s">
        <v>6855</v>
      </c>
      <c r="B116" s="69" t="s">
        <v>6856</v>
      </c>
      <c r="C116" s="77">
        <v>133002</v>
      </c>
      <c r="D116" s="67" t="s">
        <v>7000</v>
      </c>
      <c r="E116" s="80">
        <v>0</v>
      </c>
      <c r="F116" s="129">
        <v>17</v>
      </c>
      <c r="G116" s="68">
        <v>6</v>
      </c>
      <c r="H116" s="69" t="s">
        <v>8552</v>
      </c>
      <c r="I116" s="69" t="s">
        <v>8724</v>
      </c>
      <c r="J116" s="69" t="s">
        <v>8725</v>
      </c>
      <c r="K116" s="69" t="s">
        <v>6855</v>
      </c>
    </row>
    <row r="117" spans="1:11" s="1" customFormat="1" ht="15" customHeight="1" x14ac:dyDescent="0.15">
      <c r="A117" s="69" t="s">
        <v>3191</v>
      </c>
      <c r="B117" s="69" t="s">
        <v>3161</v>
      </c>
      <c r="C117" s="77">
        <v>305023</v>
      </c>
      <c r="D117" s="67" t="s">
        <v>3162</v>
      </c>
      <c r="E117" s="80">
        <v>0</v>
      </c>
      <c r="F117" s="129">
        <v>23</v>
      </c>
      <c r="G117" s="68">
        <v>6</v>
      </c>
      <c r="H117" s="69" t="s">
        <v>8552</v>
      </c>
      <c r="I117" s="69" t="s">
        <v>8726</v>
      </c>
      <c r="J117" s="69" t="s">
        <v>8727</v>
      </c>
      <c r="K117" s="69" t="s">
        <v>3191</v>
      </c>
    </row>
    <row r="118" spans="1:11" s="1" customFormat="1" ht="15" customHeight="1" x14ac:dyDescent="0.15">
      <c r="A118" s="69" t="s">
        <v>5034</v>
      </c>
      <c r="B118" s="69" t="s">
        <v>5139</v>
      </c>
      <c r="C118" s="77">
        <v>120041</v>
      </c>
      <c r="D118" s="67" t="s">
        <v>5243</v>
      </c>
      <c r="E118" s="80">
        <v>0</v>
      </c>
      <c r="F118" s="129">
        <v>17</v>
      </c>
      <c r="G118" s="68">
        <v>6</v>
      </c>
      <c r="H118" s="69" t="s">
        <v>8552</v>
      </c>
      <c r="I118" s="69" t="s">
        <v>8728</v>
      </c>
      <c r="J118" s="69" t="s">
        <v>8729</v>
      </c>
      <c r="K118" s="69" t="s">
        <v>5034</v>
      </c>
    </row>
    <row r="119" spans="1:11" s="1" customFormat="1" ht="15" customHeight="1" x14ac:dyDescent="0.15">
      <c r="A119" s="69" t="s">
        <v>1999</v>
      </c>
      <c r="B119" s="69" t="s">
        <v>2000</v>
      </c>
      <c r="C119" s="77">
        <v>318002</v>
      </c>
      <c r="D119" s="67" t="s">
        <v>2033</v>
      </c>
      <c r="E119" s="80">
        <v>0</v>
      </c>
      <c r="F119" s="129">
        <v>23</v>
      </c>
      <c r="G119" s="68">
        <v>6</v>
      </c>
      <c r="H119" s="69" t="s">
        <v>8552</v>
      </c>
      <c r="I119" s="69" t="s">
        <v>8730</v>
      </c>
      <c r="J119" s="69" t="s">
        <v>8731</v>
      </c>
      <c r="K119" s="69" t="s">
        <v>1999</v>
      </c>
    </row>
    <row r="120" spans="1:11" s="1" customFormat="1" ht="15" customHeight="1" x14ac:dyDescent="0.15">
      <c r="A120" s="69" t="s">
        <v>6661</v>
      </c>
      <c r="B120" s="69" t="s">
        <v>6662</v>
      </c>
      <c r="C120" s="77">
        <v>393002</v>
      </c>
      <c r="D120" s="67" t="s">
        <v>6663</v>
      </c>
      <c r="E120" s="80">
        <v>0</v>
      </c>
      <c r="F120" s="129">
        <v>27</v>
      </c>
      <c r="G120" s="68">
        <v>6</v>
      </c>
      <c r="H120" s="69" t="s">
        <v>8552</v>
      </c>
      <c r="I120" s="69" t="s">
        <v>8732</v>
      </c>
      <c r="J120" s="69" t="s">
        <v>8733</v>
      </c>
      <c r="K120" s="69" t="s">
        <v>6661</v>
      </c>
    </row>
    <row r="121" spans="1:11" s="1" customFormat="1" ht="15" customHeight="1" x14ac:dyDescent="0.15">
      <c r="A121" s="69" t="s">
        <v>7316</v>
      </c>
      <c r="B121" s="69" t="s">
        <v>7317</v>
      </c>
      <c r="C121" s="77">
        <v>395001</v>
      </c>
      <c r="D121" s="67" t="s">
        <v>7318</v>
      </c>
      <c r="E121" s="80">
        <v>0</v>
      </c>
      <c r="F121" s="129">
        <v>27</v>
      </c>
      <c r="G121" s="68">
        <v>6</v>
      </c>
      <c r="H121" s="69" t="s">
        <v>8552</v>
      </c>
      <c r="I121" s="69" t="s">
        <v>8734</v>
      </c>
      <c r="J121" s="69" t="s">
        <v>8735</v>
      </c>
      <c r="K121" s="69" t="s">
        <v>7316</v>
      </c>
    </row>
    <row r="122" spans="1:11" s="1" customFormat="1" ht="15" customHeight="1" x14ac:dyDescent="0.15">
      <c r="A122" s="69" t="s">
        <v>3075</v>
      </c>
      <c r="B122" s="69" t="s">
        <v>3103</v>
      </c>
      <c r="C122" s="77">
        <v>125001</v>
      </c>
      <c r="D122" s="67" t="s">
        <v>3131</v>
      </c>
      <c r="E122" s="80">
        <v>0</v>
      </c>
      <c r="F122" s="129">
        <v>17</v>
      </c>
      <c r="G122" s="68">
        <v>6</v>
      </c>
      <c r="H122" s="69" t="s">
        <v>8552</v>
      </c>
      <c r="I122" s="69" t="s">
        <v>8736</v>
      </c>
      <c r="J122" s="69" t="s">
        <v>8737</v>
      </c>
      <c r="K122" s="69" t="s">
        <v>3075</v>
      </c>
    </row>
    <row r="123" spans="1:11" s="1" customFormat="1" ht="15" customHeight="1" x14ac:dyDescent="0.15">
      <c r="A123" s="69" t="s">
        <v>5102</v>
      </c>
      <c r="B123" s="69" t="s">
        <v>5207</v>
      </c>
      <c r="C123" s="77">
        <v>401001</v>
      </c>
      <c r="D123" s="67" t="s">
        <v>5311</v>
      </c>
      <c r="E123" s="80">
        <v>0</v>
      </c>
      <c r="F123" s="129">
        <v>23</v>
      </c>
      <c r="G123" s="68">
        <v>6</v>
      </c>
      <c r="H123" s="69" t="s">
        <v>8552</v>
      </c>
      <c r="I123" s="69" t="s">
        <v>8738</v>
      </c>
      <c r="J123" s="69" t="s">
        <v>8739</v>
      </c>
      <c r="K123" s="69" t="s">
        <v>5102</v>
      </c>
    </row>
    <row r="124" spans="1:11" s="1" customFormat="1" ht="15" customHeight="1" x14ac:dyDescent="0.15">
      <c r="A124" s="69" t="s">
        <v>6829</v>
      </c>
      <c r="B124" s="69" t="s">
        <v>6830</v>
      </c>
      <c r="C124" s="77">
        <v>132002</v>
      </c>
      <c r="D124" s="67" t="s">
        <v>6987</v>
      </c>
      <c r="E124" s="80">
        <v>0</v>
      </c>
      <c r="F124" s="129">
        <v>17</v>
      </c>
      <c r="G124" s="68">
        <v>6</v>
      </c>
      <c r="H124" s="69" t="s">
        <v>8552</v>
      </c>
      <c r="I124" s="69" t="s">
        <v>8740</v>
      </c>
      <c r="J124" s="69" t="s">
        <v>8741</v>
      </c>
      <c r="K124" s="69" t="s">
        <v>6829</v>
      </c>
    </row>
    <row r="125" spans="1:11" s="1" customFormat="1" ht="15" customHeight="1" x14ac:dyDescent="0.15">
      <c r="A125" s="69" t="s">
        <v>2604</v>
      </c>
      <c r="B125" s="69" t="s">
        <v>2605</v>
      </c>
      <c r="C125" s="77">
        <v>325001</v>
      </c>
      <c r="D125" s="67" t="s">
        <v>2726</v>
      </c>
      <c r="E125" s="80">
        <v>0</v>
      </c>
      <c r="F125" s="129">
        <v>23</v>
      </c>
      <c r="G125" s="68">
        <v>6</v>
      </c>
      <c r="H125" s="69" t="s">
        <v>8552</v>
      </c>
      <c r="I125" s="69" t="s">
        <v>8742</v>
      </c>
      <c r="J125" s="69" t="s">
        <v>8743</v>
      </c>
      <c r="K125" s="69" t="s">
        <v>2604</v>
      </c>
    </row>
    <row r="126" spans="1:11" s="1" customFormat="1" ht="15" customHeight="1" x14ac:dyDescent="0.15">
      <c r="A126" s="69" t="s">
        <v>4726</v>
      </c>
      <c r="B126" s="69" t="s">
        <v>4727</v>
      </c>
      <c r="C126" s="77">
        <v>106043</v>
      </c>
      <c r="D126" s="67" t="s">
        <v>4855</v>
      </c>
      <c r="E126" s="80">
        <v>0</v>
      </c>
      <c r="F126" s="129">
        <v>17</v>
      </c>
      <c r="G126" s="68">
        <v>6</v>
      </c>
      <c r="H126" s="69" t="s">
        <v>8552</v>
      </c>
      <c r="I126" s="69" t="s">
        <v>8744</v>
      </c>
      <c r="J126" s="69" t="s">
        <v>8745</v>
      </c>
      <c r="K126" s="69" t="s">
        <v>4726</v>
      </c>
    </row>
    <row r="127" spans="1:11" s="1" customFormat="1" ht="15" customHeight="1" x14ac:dyDescent="0.15">
      <c r="A127" s="69" t="s">
        <v>8151</v>
      </c>
      <c r="B127" s="69" t="s">
        <v>8152</v>
      </c>
      <c r="C127" s="77">
        <v>396002</v>
      </c>
      <c r="D127" s="67" t="s">
        <v>8153</v>
      </c>
      <c r="E127" s="80">
        <v>0</v>
      </c>
      <c r="F127" s="129">
        <v>27</v>
      </c>
      <c r="G127" s="68">
        <v>6</v>
      </c>
      <c r="H127" s="69" t="s">
        <v>8552</v>
      </c>
      <c r="I127" s="69" t="s">
        <v>8746</v>
      </c>
      <c r="J127" s="69" t="s">
        <v>8747</v>
      </c>
      <c r="K127" s="69" t="s">
        <v>8151</v>
      </c>
    </row>
    <row r="128" spans="1:11" s="1" customFormat="1" ht="15" customHeight="1" x14ac:dyDescent="0.15">
      <c r="A128" s="69" t="s">
        <v>2592</v>
      </c>
      <c r="B128" s="69" t="s">
        <v>2593</v>
      </c>
      <c r="C128" s="77">
        <v>124004</v>
      </c>
      <c r="D128" s="67" t="s">
        <v>2720</v>
      </c>
      <c r="E128" s="80">
        <v>0</v>
      </c>
      <c r="F128" s="129">
        <v>17</v>
      </c>
      <c r="G128" s="68">
        <v>6</v>
      </c>
      <c r="H128" s="69" t="s">
        <v>8552</v>
      </c>
      <c r="I128" s="69" t="s">
        <v>8748</v>
      </c>
      <c r="J128" s="69" t="s">
        <v>8749</v>
      </c>
      <c r="K128" s="69" t="s">
        <v>2592</v>
      </c>
    </row>
    <row r="129" spans="1:11" s="1" customFormat="1" ht="15" customHeight="1" x14ac:dyDescent="0.15">
      <c r="A129" s="69" t="s">
        <v>7061</v>
      </c>
      <c r="B129" s="69" t="s">
        <v>7062</v>
      </c>
      <c r="C129" s="77">
        <v>310058</v>
      </c>
      <c r="D129" s="67" t="s">
        <v>7223</v>
      </c>
      <c r="E129" s="80">
        <v>0</v>
      </c>
      <c r="F129" s="129">
        <v>23</v>
      </c>
      <c r="G129" s="68">
        <v>6</v>
      </c>
      <c r="H129" s="69" t="s">
        <v>8552</v>
      </c>
      <c r="I129" s="69" t="s">
        <v>8750</v>
      </c>
      <c r="J129" s="69" t="s">
        <v>8751</v>
      </c>
      <c r="K129" s="69" t="s">
        <v>7061</v>
      </c>
    </row>
    <row r="130" spans="1:11" s="1" customFormat="1" ht="15" customHeight="1" x14ac:dyDescent="0.15">
      <c r="A130" s="69" t="s">
        <v>5059</v>
      </c>
      <c r="B130" s="69" t="s">
        <v>5164</v>
      </c>
      <c r="C130" s="77">
        <v>130001</v>
      </c>
      <c r="D130" s="67" t="s">
        <v>5268</v>
      </c>
      <c r="E130" s="80">
        <v>0</v>
      </c>
      <c r="F130" s="129">
        <v>17</v>
      </c>
      <c r="G130" s="68">
        <v>6</v>
      </c>
      <c r="H130" s="69" t="s">
        <v>8552</v>
      </c>
      <c r="I130" s="69" t="s">
        <v>8752</v>
      </c>
      <c r="J130" s="69" t="s">
        <v>8753</v>
      </c>
      <c r="K130" s="69" t="s">
        <v>5059</v>
      </c>
    </row>
    <row r="131" spans="1:11" s="1" customFormat="1" ht="15" customHeight="1" x14ac:dyDescent="0.15">
      <c r="A131" s="69" t="s">
        <v>4797</v>
      </c>
      <c r="B131" s="69" t="s">
        <v>4798</v>
      </c>
      <c r="C131" s="77">
        <v>112042</v>
      </c>
      <c r="D131" s="67" t="s">
        <v>4889</v>
      </c>
      <c r="E131" s="80">
        <v>0</v>
      </c>
      <c r="F131" s="129">
        <v>17</v>
      </c>
      <c r="G131" s="68">
        <v>6</v>
      </c>
      <c r="H131" s="69" t="s">
        <v>8552</v>
      </c>
      <c r="I131" s="69" t="s">
        <v>8754</v>
      </c>
      <c r="J131" s="69" t="s">
        <v>8755</v>
      </c>
      <c r="K131" s="69" t="s">
        <v>4797</v>
      </c>
    </row>
    <row r="132" spans="1:11" s="1" customFormat="1" ht="15" customHeight="1" x14ac:dyDescent="0.15">
      <c r="A132" s="69" t="s">
        <v>2098</v>
      </c>
      <c r="B132" s="69" t="s">
        <v>2099</v>
      </c>
      <c r="C132" s="77">
        <v>332057</v>
      </c>
      <c r="D132" s="67" t="s">
        <v>2175</v>
      </c>
      <c r="E132" s="80">
        <v>0</v>
      </c>
      <c r="F132" s="129">
        <v>23</v>
      </c>
      <c r="G132" s="68">
        <v>6</v>
      </c>
      <c r="H132" s="69" t="s">
        <v>8552</v>
      </c>
      <c r="I132" s="69" t="s">
        <v>8756</v>
      </c>
      <c r="J132" s="69" t="s">
        <v>8757</v>
      </c>
      <c r="K132" s="69" t="s">
        <v>2098</v>
      </c>
    </row>
    <row r="133" spans="1:11" s="1" customFormat="1" ht="15" customHeight="1" x14ac:dyDescent="0.15">
      <c r="A133" s="69" t="s">
        <v>15875</v>
      </c>
      <c r="B133" s="69" t="s">
        <v>16079</v>
      </c>
      <c r="C133" s="77">
        <v>204232</v>
      </c>
      <c r="D133" s="67" t="s">
        <v>16281</v>
      </c>
      <c r="E133" s="80">
        <v>0</v>
      </c>
      <c r="F133" s="129">
        <v>19.5</v>
      </c>
      <c r="G133" s="68">
        <v>6</v>
      </c>
      <c r="H133" s="69" t="s">
        <v>8552</v>
      </c>
      <c r="I133" s="69" t="s">
        <v>16487</v>
      </c>
      <c r="J133" s="69" t="s">
        <v>16693</v>
      </c>
      <c r="K133" s="69" t="s">
        <v>15875</v>
      </c>
    </row>
    <row r="134" spans="1:11" s="1" customFormat="1" ht="15" customHeight="1" x14ac:dyDescent="0.15">
      <c r="A134" s="69" t="s">
        <v>2624</v>
      </c>
      <c r="B134" s="69" t="s">
        <v>2625</v>
      </c>
      <c r="C134" s="77">
        <v>326001</v>
      </c>
      <c r="D134" s="67" t="s">
        <v>2736</v>
      </c>
      <c r="E134" s="80">
        <v>0</v>
      </c>
      <c r="F134" s="129">
        <v>23</v>
      </c>
      <c r="G134" s="68">
        <v>6</v>
      </c>
      <c r="H134" s="69" t="s">
        <v>8552</v>
      </c>
      <c r="I134" s="69" t="s">
        <v>8758</v>
      </c>
      <c r="J134" s="69" t="s">
        <v>8759</v>
      </c>
      <c r="K134" s="69" t="s">
        <v>2624</v>
      </c>
    </row>
    <row r="135" spans="1:11" s="1" customFormat="1" ht="15" customHeight="1" x14ac:dyDescent="0.15">
      <c r="A135" s="69" t="s">
        <v>2636</v>
      </c>
      <c r="B135" s="69" t="s">
        <v>2637</v>
      </c>
      <c r="C135" s="77">
        <v>371038</v>
      </c>
      <c r="D135" s="67" t="s">
        <v>2742</v>
      </c>
      <c r="E135" s="80">
        <v>0</v>
      </c>
      <c r="F135" s="129">
        <v>23</v>
      </c>
      <c r="G135" s="68">
        <v>6</v>
      </c>
      <c r="H135" s="69" t="s">
        <v>8552</v>
      </c>
      <c r="I135" s="69" t="s">
        <v>8760</v>
      </c>
      <c r="J135" s="69" t="s">
        <v>8761</v>
      </c>
      <c r="K135" s="69" t="s">
        <v>2636</v>
      </c>
    </row>
    <row r="136" spans="1:11" s="1" customFormat="1" ht="15" customHeight="1" x14ac:dyDescent="0.15">
      <c r="A136" s="69" t="s">
        <v>6099</v>
      </c>
      <c r="B136" s="69" t="s">
        <v>6186</v>
      </c>
      <c r="C136" s="77">
        <v>302075</v>
      </c>
      <c r="D136" s="67" t="s">
        <v>6273</v>
      </c>
      <c r="E136" s="80">
        <v>0</v>
      </c>
      <c r="F136" s="129">
        <v>23</v>
      </c>
      <c r="G136" s="68">
        <v>6</v>
      </c>
      <c r="H136" s="69" t="s">
        <v>8552</v>
      </c>
      <c r="I136" s="69" t="s">
        <v>8762</v>
      </c>
      <c r="J136" s="69" t="s">
        <v>8763</v>
      </c>
      <c r="K136" s="69" t="s">
        <v>6099</v>
      </c>
    </row>
    <row r="137" spans="1:11" s="1" customFormat="1" ht="15" customHeight="1" x14ac:dyDescent="0.15">
      <c r="A137" s="69" t="s">
        <v>1450</v>
      </c>
      <c r="B137" s="69" t="s">
        <v>1458</v>
      </c>
      <c r="C137" s="77">
        <v>301041</v>
      </c>
      <c r="D137" s="67" t="s">
        <v>1468</v>
      </c>
      <c r="E137" s="80">
        <v>0</v>
      </c>
      <c r="F137" s="129">
        <v>23</v>
      </c>
      <c r="G137" s="68">
        <v>6</v>
      </c>
      <c r="H137" s="69" t="s">
        <v>8552</v>
      </c>
      <c r="I137" s="69" t="s">
        <v>8764</v>
      </c>
      <c r="J137" s="69" t="s">
        <v>8765</v>
      </c>
      <c r="K137" s="69" t="s">
        <v>1450</v>
      </c>
    </row>
    <row r="138" spans="1:11" s="1" customFormat="1" ht="15" customHeight="1" x14ac:dyDescent="0.15">
      <c r="A138" s="69" t="s">
        <v>6090</v>
      </c>
      <c r="B138" s="69" t="s">
        <v>6177</v>
      </c>
      <c r="C138" s="77">
        <v>301075</v>
      </c>
      <c r="D138" s="67" t="s">
        <v>6264</v>
      </c>
      <c r="E138" s="80">
        <v>0</v>
      </c>
      <c r="F138" s="129">
        <v>23</v>
      </c>
      <c r="G138" s="68">
        <v>6</v>
      </c>
      <c r="H138" s="69" t="s">
        <v>8552</v>
      </c>
      <c r="I138" s="69" t="s">
        <v>8766</v>
      </c>
      <c r="J138" s="69" t="s">
        <v>8767</v>
      </c>
      <c r="K138" s="69" t="s">
        <v>6090</v>
      </c>
    </row>
    <row r="139" spans="1:11" s="1" customFormat="1" ht="15" customHeight="1" x14ac:dyDescent="0.15">
      <c r="A139" s="69" t="s">
        <v>6108</v>
      </c>
      <c r="B139" s="69" t="s">
        <v>6195</v>
      </c>
      <c r="C139" s="77">
        <v>319001</v>
      </c>
      <c r="D139" s="67" t="s">
        <v>6282</v>
      </c>
      <c r="E139" s="80">
        <v>0</v>
      </c>
      <c r="F139" s="129">
        <v>23</v>
      </c>
      <c r="G139" s="68">
        <v>6</v>
      </c>
      <c r="H139" s="69" t="s">
        <v>8552</v>
      </c>
      <c r="I139" s="69" t="s">
        <v>8768</v>
      </c>
      <c r="J139" s="69" t="s">
        <v>8769</v>
      </c>
      <c r="K139" s="69" t="s">
        <v>6108</v>
      </c>
    </row>
    <row r="140" spans="1:11" s="1" customFormat="1" ht="15" customHeight="1" x14ac:dyDescent="0.15">
      <c r="A140" s="69" t="s">
        <v>6416</v>
      </c>
      <c r="B140" s="69" t="s">
        <v>6417</v>
      </c>
      <c r="C140" s="77">
        <v>307047</v>
      </c>
      <c r="D140" s="67" t="s">
        <v>6475</v>
      </c>
      <c r="E140" s="80">
        <v>0</v>
      </c>
      <c r="F140" s="129">
        <v>23</v>
      </c>
      <c r="G140" s="68">
        <v>6</v>
      </c>
      <c r="H140" s="69" t="s">
        <v>8552</v>
      </c>
      <c r="I140" s="69" t="s">
        <v>8770</v>
      </c>
      <c r="J140" s="69" t="s">
        <v>8771</v>
      </c>
      <c r="K140" s="69" t="s">
        <v>6416</v>
      </c>
    </row>
    <row r="141" spans="1:11" s="1" customFormat="1" ht="15" customHeight="1" x14ac:dyDescent="0.15">
      <c r="A141" s="69" t="s">
        <v>1550</v>
      </c>
      <c r="B141" s="69" t="s">
        <v>1570</v>
      </c>
      <c r="C141" s="77">
        <v>365004</v>
      </c>
      <c r="D141" s="67" t="s">
        <v>1590</v>
      </c>
      <c r="E141" s="80">
        <v>0</v>
      </c>
      <c r="F141" s="129">
        <v>23</v>
      </c>
      <c r="G141" s="68">
        <v>6</v>
      </c>
      <c r="H141" s="69" t="s">
        <v>8552</v>
      </c>
      <c r="I141" s="69" t="s">
        <v>8772</v>
      </c>
      <c r="J141" s="69" t="s">
        <v>8773</v>
      </c>
      <c r="K141" s="69" t="s">
        <v>1550</v>
      </c>
    </row>
    <row r="142" spans="1:11" s="1" customFormat="1" ht="15" customHeight="1" x14ac:dyDescent="0.15">
      <c r="A142" s="69" t="s">
        <v>5321</v>
      </c>
      <c r="B142" s="69" t="s">
        <v>5322</v>
      </c>
      <c r="C142" s="77">
        <v>392001</v>
      </c>
      <c r="D142" s="67" t="s">
        <v>5609</v>
      </c>
      <c r="E142" s="80">
        <v>0</v>
      </c>
      <c r="F142" s="129">
        <v>27</v>
      </c>
      <c r="G142" s="68">
        <v>6</v>
      </c>
      <c r="H142" s="69" t="s">
        <v>8552</v>
      </c>
      <c r="I142" s="69" t="s">
        <v>8774</v>
      </c>
      <c r="J142" s="69" t="s">
        <v>8775</v>
      </c>
      <c r="K142" s="69" t="s">
        <v>5321</v>
      </c>
    </row>
    <row r="143" spans="1:11" s="1" customFormat="1" ht="15" customHeight="1" x14ac:dyDescent="0.15">
      <c r="A143" s="69" t="s">
        <v>13810</v>
      </c>
      <c r="B143" s="69" t="s">
        <v>13811</v>
      </c>
      <c r="C143" s="77">
        <v>203080</v>
      </c>
      <c r="D143" s="67" t="s">
        <v>14401</v>
      </c>
      <c r="E143" s="80">
        <v>0</v>
      </c>
      <c r="F143" s="129">
        <v>17</v>
      </c>
      <c r="G143" s="68">
        <v>6</v>
      </c>
      <c r="H143" s="69" t="s">
        <v>8552</v>
      </c>
      <c r="I143" s="69" t="s">
        <v>14712</v>
      </c>
      <c r="J143" s="69" t="s">
        <v>14713</v>
      </c>
      <c r="K143" s="69" t="s">
        <v>13810</v>
      </c>
    </row>
    <row r="144" spans="1:11" s="1" customFormat="1" ht="15" customHeight="1" x14ac:dyDescent="0.15">
      <c r="A144" s="69" t="s">
        <v>13812</v>
      </c>
      <c r="B144" s="69" t="s">
        <v>13813</v>
      </c>
      <c r="C144" s="77">
        <v>203081</v>
      </c>
      <c r="D144" s="67" t="s">
        <v>14402</v>
      </c>
      <c r="E144" s="80">
        <v>0</v>
      </c>
      <c r="F144" s="129">
        <v>17</v>
      </c>
      <c r="G144" s="68">
        <v>6</v>
      </c>
      <c r="H144" s="69" t="s">
        <v>8552</v>
      </c>
      <c r="I144" s="69" t="s">
        <v>14714</v>
      </c>
      <c r="J144" s="69" t="s">
        <v>14715</v>
      </c>
      <c r="K144" s="69" t="s">
        <v>13812</v>
      </c>
    </row>
    <row r="145" spans="1:11" s="1" customFormat="1" ht="15" customHeight="1" x14ac:dyDescent="0.15">
      <c r="A145" s="69" t="s">
        <v>4189</v>
      </c>
      <c r="B145" s="69" t="s">
        <v>4190</v>
      </c>
      <c r="C145" s="77">
        <v>351101</v>
      </c>
      <c r="D145" s="67" t="s">
        <v>4326</v>
      </c>
      <c r="E145" s="80">
        <v>0</v>
      </c>
      <c r="F145" s="129">
        <v>23</v>
      </c>
      <c r="G145" s="68">
        <v>6</v>
      </c>
      <c r="H145" s="69" t="s">
        <v>8552</v>
      </c>
      <c r="I145" s="69" t="s">
        <v>8776</v>
      </c>
      <c r="J145" s="69" t="s">
        <v>8777</v>
      </c>
      <c r="K145" s="69" t="s">
        <v>4189</v>
      </c>
    </row>
    <row r="146" spans="1:11" s="1" customFormat="1" ht="15" customHeight="1" x14ac:dyDescent="0.15">
      <c r="A146" s="69" t="s">
        <v>4274</v>
      </c>
      <c r="B146" s="69" t="s">
        <v>4275</v>
      </c>
      <c r="C146" s="77">
        <v>352004</v>
      </c>
      <c r="D146" s="67" t="s">
        <v>4363</v>
      </c>
      <c r="E146" s="80">
        <v>0</v>
      </c>
      <c r="F146" s="129">
        <v>23</v>
      </c>
      <c r="G146" s="68">
        <v>6</v>
      </c>
      <c r="H146" s="69" t="s">
        <v>8552</v>
      </c>
      <c r="I146" s="69" t="s">
        <v>8778</v>
      </c>
      <c r="J146" s="69" t="s">
        <v>8779</v>
      </c>
      <c r="K146" s="69" t="s">
        <v>4274</v>
      </c>
    </row>
    <row r="147" spans="1:11" s="1" customFormat="1" ht="15" customHeight="1" x14ac:dyDescent="0.15">
      <c r="A147" s="69" t="s">
        <v>6418</v>
      </c>
      <c r="B147" s="69" t="s">
        <v>6419</v>
      </c>
      <c r="C147" s="77">
        <v>212001</v>
      </c>
      <c r="D147" s="67" t="s">
        <v>6476</v>
      </c>
      <c r="E147" s="80">
        <v>0</v>
      </c>
      <c r="F147" s="129">
        <v>17</v>
      </c>
      <c r="G147" s="68">
        <v>6</v>
      </c>
      <c r="H147" s="69" t="s">
        <v>8552</v>
      </c>
      <c r="I147" s="69" t="s">
        <v>8780</v>
      </c>
      <c r="J147" s="69" t="s">
        <v>8781</v>
      </c>
      <c r="K147" s="69" t="s">
        <v>6418</v>
      </c>
    </row>
    <row r="148" spans="1:11" s="1" customFormat="1" ht="15" customHeight="1" x14ac:dyDescent="0.15">
      <c r="A148" s="69" t="s">
        <v>1810</v>
      </c>
      <c r="B148" s="69" t="s">
        <v>1856</v>
      </c>
      <c r="C148" s="77">
        <v>303042</v>
      </c>
      <c r="D148" s="67" t="s">
        <v>1902</v>
      </c>
      <c r="E148" s="80">
        <v>0</v>
      </c>
      <c r="F148" s="129">
        <v>23</v>
      </c>
      <c r="G148" s="68">
        <v>6</v>
      </c>
      <c r="H148" s="69" t="s">
        <v>8552</v>
      </c>
      <c r="I148" s="69" t="s">
        <v>8782</v>
      </c>
      <c r="J148" s="69" t="s">
        <v>8783</v>
      </c>
      <c r="K148" s="69" t="s">
        <v>1810</v>
      </c>
    </row>
    <row r="149" spans="1:11" s="1" customFormat="1" ht="15" customHeight="1" x14ac:dyDescent="0.15">
      <c r="A149" s="69" t="s">
        <v>5323</v>
      </c>
      <c r="B149" s="69" t="s">
        <v>5324</v>
      </c>
      <c r="C149" s="77">
        <v>391001</v>
      </c>
      <c r="D149" s="67" t="s">
        <v>5610</v>
      </c>
      <c r="E149" s="80">
        <v>0</v>
      </c>
      <c r="F149" s="129">
        <v>27</v>
      </c>
      <c r="G149" s="68">
        <v>6</v>
      </c>
      <c r="H149" s="69" t="s">
        <v>8552</v>
      </c>
      <c r="I149" s="69" t="s">
        <v>8784</v>
      </c>
      <c r="J149" s="69" t="s">
        <v>8785</v>
      </c>
      <c r="K149" s="69" t="s">
        <v>5323</v>
      </c>
    </row>
    <row r="150" spans="1:11" s="1" customFormat="1" ht="15" customHeight="1" x14ac:dyDescent="0.15">
      <c r="A150" s="69" t="s">
        <v>5015</v>
      </c>
      <c r="B150" s="69" t="s">
        <v>5120</v>
      </c>
      <c r="C150" s="77">
        <v>117040</v>
      </c>
      <c r="D150" s="67" t="s">
        <v>5225</v>
      </c>
      <c r="E150" s="80">
        <v>0</v>
      </c>
      <c r="F150" s="129">
        <v>17</v>
      </c>
      <c r="G150" s="68">
        <v>6</v>
      </c>
      <c r="H150" s="69" t="s">
        <v>8552</v>
      </c>
      <c r="I150" s="69" t="s">
        <v>8786</v>
      </c>
      <c r="J150" s="69" t="s">
        <v>8787</v>
      </c>
      <c r="K150" s="69" t="s">
        <v>5015</v>
      </c>
    </row>
    <row r="151" spans="1:11" s="1" customFormat="1" ht="15" customHeight="1" x14ac:dyDescent="0.15">
      <c r="A151" s="69" t="s">
        <v>3967</v>
      </c>
      <c r="B151" s="69" t="s">
        <v>3968</v>
      </c>
      <c r="C151" s="77">
        <v>321004</v>
      </c>
      <c r="D151" s="67" t="s">
        <v>4043</v>
      </c>
      <c r="E151" s="80">
        <v>0</v>
      </c>
      <c r="F151" s="129">
        <v>23</v>
      </c>
      <c r="G151" s="68">
        <v>6</v>
      </c>
      <c r="H151" s="69" t="s">
        <v>8552</v>
      </c>
      <c r="I151" s="69" t="s">
        <v>8788</v>
      </c>
      <c r="J151" s="69" t="s">
        <v>8789</v>
      </c>
      <c r="K151" s="69" t="s">
        <v>3967</v>
      </c>
    </row>
    <row r="152" spans="1:11" s="1" customFormat="1" ht="15" customHeight="1" x14ac:dyDescent="0.15">
      <c r="A152" s="69" t="s">
        <v>6901</v>
      </c>
      <c r="B152" s="69" t="s">
        <v>6902</v>
      </c>
      <c r="C152" s="77">
        <v>321042</v>
      </c>
      <c r="D152" s="67" t="s">
        <v>7021</v>
      </c>
      <c r="E152" s="80">
        <v>0</v>
      </c>
      <c r="F152" s="129">
        <v>23</v>
      </c>
      <c r="G152" s="68">
        <v>6</v>
      </c>
      <c r="H152" s="69" t="s">
        <v>8552</v>
      </c>
      <c r="I152" s="69" t="s">
        <v>8790</v>
      </c>
      <c r="J152" s="69" t="s">
        <v>8791</v>
      </c>
      <c r="K152" s="69" t="s">
        <v>6901</v>
      </c>
    </row>
    <row r="153" spans="1:11" s="1" customFormat="1" ht="15" customHeight="1" x14ac:dyDescent="0.15">
      <c r="A153" s="69" t="s">
        <v>6903</v>
      </c>
      <c r="B153" s="69" t="s">
        <v>6904</v>
      </c>
      <c r="C153" s="77">
        <v>321072</v>
      </c>
      <c r="D153" s="67" t="s">
        <v>7022</v>
      </c>
      <c r="E153" s="80">
        <v>0</v>
      </c>
      <c r="F153" s="129">
        <v>23</v>
      </c>
      <c r="G153" s="68">
        <v>6</v>
      </c>
      <c r="H153" s="69" t="s">
        <v>8552</v>
      </c>
      <c r="I153" s="69" t="s">
        <v>8792</v>
      </c>
      <c r="J153" s="69" t="s">
        <v>8793</v>
      </c>
      <c r="K153" s="69" t="s">
        <v>6903</v>
      </c>
    </row>
    <row r="154" spans="1:11" s="1" customFormat="1" ht="15" customHeight="1" x14ac:dyDescent="0.15">
      <c r="A154" s="69" t="s">
        <v>7319</v>
      </c>
      <c r="B154" s="69" t="s">
        <v>7320</v>
      </c>
      <c r="C154" s="77">
        <v>321121</v>
      </c>
      <c r="D154" s="67" t="s">
        <v>7321</v>
      </c>
      <c r="E154" s="80">
        <v>0</v>
      </c>
      <c r="F154" s="129">
        <v>23</v>
      </c>
      <c r="G154" s="68">
        <v>6</v>
      </c>
      <c r="H154" s="69" t="s">
        <v>8552</v>
      </c>
      <c r="I154" s="69" t="s">
        <v>8794</v>
      </c>
      <c r="J154" s="69" t="s">
        <v>8795</v>
      </c>
      <c r="K154" s="69" t="s">
        <v>7319</v>
      </c>
    </row>
    <row r="155" spans="1:11" s="1" customFormat="1" ht="15" customHeight="1" x14ac:dyDescent="0.15">
      <c r="A155" s="69" t="s">
        <v>15876</v>
      </c>
      <c r="B155" s="69" t="s">
        <v>16080</v>
      </c>
      <c r="C155" s="77">
        <v>321055</v>
      </c>
      <c r="D155" s="67" t="s">
        <v>16282</v>
      </c>
      <c r="E155" s="80">
        <v>0</v>
      </c>
      <c r="F155" s="129">
        <v>23</v>
      </c>
      <c r="G155" s="68">
        <v>6</v>
      </c>
      <c r="H155" s="69" t="s">
        <v>8552</v>
      </c>
      <c r="I155" s="69" t="s">
        <v>16488</v>
      </c>
      <c r="J155" s="69" t="s">
        <v>16694</v>
      </c>
      <c r="K155" s="69" t="s">
        <v>15876</v>
      </c>
    </row>
    <row r="156" spans="1:11" s="1" customFormat="1" ht="15" customHeight="1" x14ac:dyDescent="0.15">
      <c r="A156" s="69" t="s">
        <v>7063</v>
      </c>
      <c r="B156" s="69" t="s">
        <v>7064</v>
      </c>
      <c r="C156" s="77">
        <v>402001</v>
      </c>
      <c r="D156" s="67" t="s">
        <v>7224</v>
      </c>
      <c r="E156" s="80">
        <v>0</v>
      </c>
      <c r="F156" s="129">
        <v>24.5</v>
      </c>
      <c r="G156" s="68">
        <v>6</v>
      </c>
      <c r="H156" s="69" t="s">
        <v>8552</v>
      </c>
      <c r="I156" s="69" t="s">
        <v>8796</v>
      </c>
      <c r="J156" s="69" t="s">
        <v>8797</v>
      </c>
      <c r="K156" s="69" t="s">
        <v>7063</v>
      </c>
    </row>
    <row r="157" spans="1:11" s="1" customFormat="1" ht="15" customHeight="1" x14ac:dyDescent="0.15">
      <c r="A157" s="69" t="s">
        <v>5087</v>
      </c>
      <c r="B157" s="69" t="s">
        <v>5192</v>
      </c>
      <c r="C157" s="77">
        <v>321018</v>
      </c>
      <c r="D157" s="67" t="s">
        <v>5296</v>
      </c>
      <c r="E157" s="80">
        <v>0</v>
      </c>
      <c r="F157" s="129">
        <v>23</v>
      </c>
      <c r="G157" s="68">
        <v>6</v>
      </c>
      <c r="H157" s="69" t="s">
        <v>8552</v>
      </c>
      <c r="I157" s="69" t="s">
        <v>8798</v>
      </c>
      <c r="J157" s="69" t="s">
        <v>8799</v>
      </c>
      <c r="K157" s="69" t="s">
        <v>5087</v>
      </c>
    </row>
    <row r="158" spans="1:11" s="1" customFormat="1" ht="15" customHeight="1" x14ac:dyDescent="0.15">
      <c r="A158" s="69" t="s">
        <v>144</v>
      </c>
      <c r="B158" s="69" t="s">
        <v>145</v>
      </c>
      <c r="C158" s="77">
        <v>118006</v>
      </c>
      <c r="D158" s="67" t="s">
        <v>1058</v>
      </c>
      <c r="E158" s="80">
        <v>0</v>
      </c>
      <c r="F158" s="129">
        <v>17</v>
      </c>
      <c r="G158" s="68">
        <v>6</v>
      </c>
      <c r="H158" s="69" t="s">
        <v>8552</v>
      </c>
      <c r="I158" s="69" t="s">
        <v>8800</v>
      </c>
      <c r="J158" s="69" t="s">
        <v>8801</v>
      </c>
      <c r="K158" s="69" t="s">
        <v>144</v>
      </c>
    </row>
    <row r="159" spans="1:11" s="1" customFormat="1" ht="15" customHeight="1" x14ac:dyDescent="0.15">
      <c r="A159" s="69" t="s">
        <v>4803</v>
      </c>
      <c r="B159" s="69" t="s">
        <v>4804</v>
      </c>
      <c r="C159" s="77">
        <v>118052</v>
      </c>
      <c r="D159" s="67" t="s">
        <v>4892</v>
      </c>
      <c r="E159" s="80">
        <v>0</v>
      </c>
      <c r="F159" s="129">
        <v>17</v>
      </c>
      <c r="G159" s="68">
        <v>6</v>
      </c>
      <c r="H159" s="69" t="s">
        <v>8552</v>
      </c>
      <c r="I159" s="69" t="s">
        <v>8802</v>
      </c>
      <c r="J159" s="69" t="s">
        <v>8803</v>
      </c>
      <c r="K159" s="69" t="s">
        <v>4803</v>
      </c>
    </row>
    <row r="160" spans="1:11" s="1" customFormat="1" ht="15" customHeight="1" x14ac:dyDescent="0.15">
      <c r="A160" s="69" t="s">
        <v>2056</v>
      </c>
      <c r="B160" s="69" t="s">
        <v>2057</v>
      </c>
      <c r="C160" s="77">
        <v>331149</v>
      </c>
      <c r="D160" s="67" t="s">
        <v>2154</v>
      </c>
      <c r="E160" s="80">
        <v>0</v>
      </c>
      <c r="F160" s="129">
        <v>23</v>
      </c>
      <c r="G160" s="68">
        <v>6</v>
      </c>
      <c r="H160" s="69" t="s">
        <v>8552</v>
      </c>
      <c r="I160" s="69" t="s">
        <v>8804</v>
      </c>
      <c r="J160" s="69" t="s">
        <v>8805</v>
      </c>
      <c r="K160" s="69" t="s">
        <v>2056</v>
      </c>
    </row>
    <row r="161" spans="1:11" s="1" customFormat="1" ht="15" customHeight="1" x14ac:dyDescent="0.15">
      <c r="A161" s="69" t="s">
        <v>3008</v>
      </c>
      <c r="B161" s="69" t="s">
        <v>3009</v>
      </c>
      <c r="C161" s="77">
        <v>331178</v>
      </c>
      <c r="D161" s="67" t="s">
        <v>15495</v>
      </c>
      <c r="E161" s="80">
        <v>0</v>
      </c>
      <c r="F161" s="129">
        <v>23</v>
      </c>
      <c r="G161" s="68">
        <v>6</v>
      </c>
      <c r="H161" s="69" t="s">
        <v>8552</v>
      </c>
      <c r="I161" s="69" t="s">
        <v>8806</v>
      </c>
      <c r="J161" s="69" t="s">
        <v>8807</v>
      </c>
      <c r="K161" s="69" t="s">
        <v>3008</v>
      </c>
    </row>
    <row r="162" spans="1:11" s="1" customFormat="1" ht="15" customHeight="1" x14ac:dyDescent="0.15">
      <c r="A162" s="69" t="s">
        <v>3024</v>
      </c>
      <c r="B162" s="69" t="s">
        <v>3025</v>
      </c>
      <c r="C162" s="77">
        <v>331186</v>
      </c>
      <c r="D162" s="67" t="s">
        <v>3062</v>
      </c>
      <c r="E162" s="80">
        <v>0</v>
      </c>
      <c r="F162" s="129">
        <v>23</v>
      </c>
      <c r="G162" s="68">
        <v>6</v>
      </c>
      <c r="H162" s="69" t="s">
        <v>8552</v>
      </c>
      <c r="I162" s="69" t="s">
        <v>8808</v>
      </c>
      <c r="J162" s="69" t="s">
        <v>8809</v>
      </c>
      <c r="K162" s="69" t="s">
        <v>3024</v>
      </c>
    </row>
    <row r="163" spans="1:11" s="1" customFormat="1" ht="15" customHeight="1" x14ac:dyDescent="0.15">
      <c r="A163" s="69" t="s">
        <v>2058</v>
      </c>
      <c r="B163" s="69" t="s">
        <v>2059</v>
      </c>
      <c r="C163" s="77">
        <v>331150</v>
      </c>
      <c r="D163" s="67" t="s">
        <v>2155</v>
      </c>
      <c r="E163" s="80">
        <v>0</v>
      </c>
      <c r="F163" s="129">
        <v>23</v>
      </c>
      <c r="G163" s="68">
        <v>6</v>
      </c>
      <c r="H163" s="69" t="s">
        <v>8552</v>
      </c>
      <c r="I163" s="69" t="s">
        <v>8810</v>
      </c>
      <c r="J163" s="69" t="s">
        <v>8811</v>
      </c>
      <c r="K163" s="69" t="s">
        <v>2058</v>
      </c>
    </row>
    <row r="164" spans="1:11" s="1" customFormat="1" ht="15" customHeight="1" x14ac:dyDescent="0.15">
      <c r="A164" s="69" t="s">
        <v>4397</v>
      </c>
      <c r="B164" s="69" t="s">
        <v>4398</v>
      </c>
      <c r="C164" s="77">
        <v>317001</v>
      </c>
      <c r="D164" s="67" t="s">
        <v>4492</v>
      </c>
      <c r="E164" s="80">
        <v>0</v>
      </c>
      <c r="F164" s="129">
        <v>23</v>
      </c>
      <c r="G164" s="68">
        <v>6</v>
      </c>
      <c r="H164" s="69" t="s">
        <v>8552</v>
      </c>
      <c r="I164" s="69" t="s">
        <v>8812</v>
      </c>
      <c r="J164" s="69" t="s">
        <v>8813</v>
      </c>
      <c r="K164" s="69" t="s">
        <v>4397</v>
      </c>
    </row>
    <row r="165" spans="1:11" s="1" customFormat="1" ht="15" customHeight="1" x14ac:dyDescent="0.15">
      <c r="A165" s="69" t="s">
        <v>15877</v>
      </c>
      <c r="B165" s="69" t="s">
        <v>16081</v>
      </c>
      <c r="C165" s="77">
        <v>204014</v>
      </c>
      <c r="D165" s="67" t="s">
        <v>16283</v>
      </c>
      <c r="E165" s="80">
        <v>0</v>
      </c>
      <c r="F165" s="129">
        <v>35.5</v>
      </c>
      <c r="G165" s="68">
        <v>6</v>
      </c>
      <c r="H165" s="69" t="s">
        <v>8551</v>
      </c>
      <c r="I165" s="69" t="s">
        <v>16489</v>
      </c>
      <c r="J165" s="69" t="s">
        <v>16695</v>
      </c>
      <c r="K165" s="69" t="s">
        <v>15877</v>
      </c>
    </row>
    <row r="166" spans="1:11" s="1" customFormat="1" ht="15" customHeight="1" x14ac:dyDescent="0.15">
      <c r="A166" s="69" t="s">
        <v>13814</v>
      </c>
      <c r="B166" s="69" t="s">
        <v>13815</v>
      </c>
      <c r="C166" s="77">
        <v>604066</v>
      </c>
      <c r="D166" s="67" t="s">
        <v>14403</v>
      </c>
      <c r="E166" s="80">
        <v>0</v>
      </c>
      <c r="F166" s="129">
        <v>29.7</v>
      </c>
      <c r="G166" s="68">
        <v>3</v>
      </c>
      <c r="H166" s="69" t="s">
        <v>8552</v>
      </c>
      <c r="I166" s="69" t="s">
        <v>14716</v>
      </c>
      <c r="J166" s="69" t="s">
        <v>14717</v>
      </c>
      <c r="K166" s="69" t="s">
        <v>13814</v>
      </c>
    </row>
    <row r="167" spans="1:11" s="1" customFormat="1" ht="15" customHeight="1" x14ac:dyDescent="0.15">
      <c r="A167" s="69" t="s">
        <v>13816</v>
      </c>
      <c r="B167" s="69" t="s">
        <v>13817</v>
      </c>
      <c r="C167" s="77">
        <v>604067</v>
      </c>
      <c r="D167" s="67" t="s">
        <v>14404</v>
      </c>
      <c r="E167" s="80">
        <v>0</v>
      </c>
      <c r="F167" s="129">
        <v>35.700000000000003</v>
      </c>
      <c r="G167" s="68">
        <v>3</v>
      </c>
      <c r="H167" s="69" t="s">
        <v>8552</v>
      </c>
      <c r="I167" s="69" t="s">
        <v>14718</v>
      </c>
      <c r="J167" s="69" t="s">
        <v>14719</v>
      </c>
      <c r="K167" s="69" t="s">
        <v>13816</v>
      </c>
    </row>
    <row r="168" spans="1:11" s="1" customFormat="1" ht="15" customHeight="1" x14ac:dyDescent="0.15">
      <c r="A168" s="69" t="s">
        <v>13818</v>
      </c>
      <c r="B168" s="69" t="s">
        <v>13819</v>
      </c>
      <c r="C168" s="77">
        <v>604069</v>
      </c>
      <c r="D168" s="67" t="s">
        <v>14405</v>
      </c>
      <c r="E168" s="80">
        <v>0</v>
      </c>
      <c r="F168" s="129">
        <v>10.5</v>
      </c>
      <c r="G168" s="68">
        <v>3</v>
      </c>
      <c r="H168" s="69" t="s">
        <v>8552</v>
      </c>
      <c r="I168" s="69" t="s">
        <v>14720</v>
      </c>
      <c r="J168" s="69" t="s">
        <v>14721</v>
      </c>
      <c r="K168" s="69" t="s">
        <v>13818</v>
      </c>
    </row>
    <row r="169" spans="1:11" s="1" customFormat="1" ht="15" customHeight="1" x14ac:dyDescent="0.15">
      <c r="A169" s="69" t="s">
        <v>13820</v>
      </c>
      <c r="B169" s="69" t="s">
        <v>13821</v>
      </c>
      <c r="C169" s="77">
        <v>604070</v>
      </c>
      <c r="D169" s="67" t="s">
        <v>14406</v>
      </c>
      <c r="E169" s="80">
        <v>0</v>
      </c>
      <c r="F169" s="129">
        <v>13.5</v>
      </c>
      <c r="G169" s="68">
        <v>3</v>
      </c>
      <c r="H169" s="69" t="s">
        <v>8552</v>
      </c>
      <c r="I169" s="69" t="s">
        <v>14722</v>
      </c>
      <c r="J169" s="69" t="s">
        <v>14723</v>
      </c>
      <c r="K169" s="69" t="s">
        <v>13820</v>
      </c>
    </row>
    <row r="170" spans="1:11" s="1" customFormat="1" ht="15" customHeight="1" x14ac:dyDescent="0.15">
      <c r="A170" s="69" t="s">
        <v>13822</v>
      </c>
      <c r="B170" s="69" t="s">
        <v>13823</v>
      </c>
      <c r="C170" s="77">
        <v>604071</v>
      </c>
      <c r="D170" s="67" t="s">
        <v>14407</v>
      </c>
      <c r="E170" s="80">
        <v>0</v>
      </c>
      <c r="F170" s="129">
        <v>14.7</v>
      </c>
      <c r="G170" s="68">
        <v>3</v>
      </c>
      <c r="H170" s="69" t="s">
        <v>8552</v>
      </c>
      <c r="I170" s="69" t="s">
        <v>14724</v>
      </c>
      <c r="J170" s="69" t="s">
        <v>14725</v>
      </c>
      <c r="K170" s="69" t="s">
        <v>13822</v>
      </c>
    </row>
    <row r="171" spans="1:11" s="1" customFormat="1" ht="15" customHeight="1" x14ac:dyDescent="0.15">
      <c r="A171" s="69" t="s">
        <v>16972</v>
      </c>
      <c r="B171" s="69" t="s">
        <v>16973</v>
      </c>
      <c r="C171" s="77">
        <v>207079</v>
      </c>
      <c r="D171" s="67" t="s">
        <v>16883</v>
      </c>
      <c r="E171" s="80">
        <v>0</v>
      </c>
      <c r="F171" s="129">
        <v>42</v>
      </c>
      <c r="G171" s="68">
        <v>3</v>
      </c>
      <c r="H171" s="69" t="s">
        <v>8551</v>
      </c>
      <c r="I171" s="69" t="s">
        <v>17129</v>
      </c>
      <c r="J171" s="69" t="s">
        <v>17209</v>
      </c>
      <c r="K171" s="69" t="s">
        <v>16972</v>
      </c>
    </row>
    <row r="172" spans="1:11" s="1" customFormat="1" ht="15" customHeight="1" x14ac:dyDescent="0.15">
      <c r="A172" s="69" t="s">
        <v>15878</v>
      </c>
      <c r="B172" s="69" t="s">
        <v>16082</v>
      </c>
      <c r="C172" s="77">
        <v>204174</v>
      </c>
      <c r="D172" s="67" t="s">
        <v>16284</v>
      </c>
      <c r="E172" s="80">
        <v>0</v>
      </c>
      <c r="F172" s="129">
        <v>38</v>
      </c>
      <c r="G172" s="68">
        <v>3</v>
      </c>
      <c r="H172" s="69" t="s">
        <v>8551</v>
      </c>
      <c r="I172" s="69" t="s">
        <v>16490</v>
      </c>
      <c r="J172" s="69" t="s">
        <v>16696</v>
      </c>
      <c r="K172" s="69" t="s">
        <v>15878</v>
      </c>
    </row>
    <row r="173" spans="1:11" s="1" customFormat="1" ht="15" customHeight="1" x14ac:dyDescent="0.15">
      <c r="A173" s="69" t="s">
        <v>15879</v>
      </c>
      <c r="B173" s="69" t="s">
        <v>16083</v>
      </c>
      <c r="C173" s="77">
        <v>204307</v>
      </c>
      <c r="D173" s="67" t="s">
        <v>16285</v>
      </c>
      <c r="E173" s="80">
        <v>0</v>
      </c>
      <c r="F173" s="129">
        <v>58.5</v>
      </c>
      <c r="G173" s="68">
        <v>3</v>
      </c>
      <c r="H173" s="69" t="s">
        <v>8551</v>
      </c>
      <c r="I173" s="69" t="s">
        <v>16491</v>
      </c>
      <c r="J173" s="69" t="s">
        <v>16697</v>
      </c>
      <c r="K173" s="69" t="s">
        <v>15879</v>
      </c>
    </row>
    <row r="174" spans="1:11" s="1" customFormat="1" ht="15" customHeight="1" x14ac:dyDescent="0.15">
      <c r="A174" s="69" t="s">
        <v>15880</v>
      </c>
      <c r="B174" s="69" t="s">
        <v>16084</v>
      </c>
      <c r="C174" s="77">
        <v>204233</v>
      </c>
      <c r="D174" s="67" t="s">
        <v>16286</v>
      </c>
      <c r="E174" s="80">
        <v>0</v>
      </c>
      <c r="F174" s="129">
        <v>58.5</v>
      </c>
      <c r="G174" s="68">
        <v>3</v>
      </c>
      <c r="H174" s="69" t="s">
        <v>8551</v>
      </c>
      <c r="I174" s="69" t="s">
        <v>16492</v>
      </c>
      <c r="J174" s="69" t="s">
        <v>16698</v>
      </c>
      <c r="K174" s="69" t="s">
        <v>15880</v>
      </c>
    </row>
    <row r="175" spans="1:11" s="1" customFormat="1" ht="15" customHeight="1" x14ac:dyDescent="0.15">
      <c r="A175" s="69" t="s">
        <v>15881</v>
      </c>
      <c r="B175" s="69" t="s">
        <v>16085</v>
      </c>
      <c r="C175" s="77">
        <v>204308</v>
      </c>
      <c r="D175" s="67" t="s">
        <v>16287</v>
      </c>
      <c r="E175" s="80">
        <v>0</v>
      </c>
      <c r="F175" s="129">
        <v>38</v>
      </c>
      <c r="G175" s="68">
        <v>3</v>
      </c>
      <c r="H175" s="69" t="s">
        <v>8551</v>
      </c>
      <c r="I175" s="69" t="s">
        <v>16493</v>
      </c>
      <c r="J175" s="69" t="s">
        <v>16699</v>
      </c>
      <c r="K175" s="69" t="s">
        <v>15881</v>
      </c>
    </row>
    <row r="176" spans="1:11" s="1" customFormat="1" ht="15" customHeight="1" x14ac:dyDescent="0.15">
      <c r="A176" s="69" t="s">
        <v>15882</v>
      </c>
      <c r="B176" s="69" t="s">
        <v>16086</v>
      </c>
      <c r="C176" s="77">
        <v>204234</v>
      </c>
      <c r="D176" s="67" t="s">
        <v>16288</v>
      </c>
      <c r="E176" s="80">
        <v>0</v>
      </c>
      <c r="F176" s="129">
        <v>38</v>
      </c>
      <c r="G176" s="68">
        <v>3</v>
      </c>
      <c r="H176" s="69" t="s">
        <v>8551</v>
      </c>
      <c r="I176" s="69" t="s">
        <v>16494</v>
      </c>
      <c r="J176" s="69" t="s">
        <v>16700</v>
      </c>
      <c r="K176" s="69" t="s">
        <v>15882</v>
      </c>
    </row>
    <row r="177" spans="1:11" s="1" customFormat="1" ht="15" customHeight="1" x14ac:dyDescent="0.15">
      <c r="A177" s="69" t="s">
        <v>7299</v>
      </c>
      <c r="B177" s="69" t="s">
        <v>7300</v>
      </c>
      <c r="C177" s="77">
        <v>205275</v>
      </c>
      <c r="D177" s="67" t="s">
        <v>7301</v>
      </c>
      <c r="E177" s="80">
        <v>6.5000000000000002E-2</v>
      </c>
      <c r="F177" s="129">
        <v>52.75</v>
      </c>
      <c r="G177" s="68">
        <v>5</v>
      </c>
      <c r="H177" s="69" t="s">
        <v>8553</v>
      </c>
      <c r="I177" s="79" t="s">
        <v>13697</v>
      </c>
      <c r="J177" s="69" t="s">
        <v>8814</v>
      </c>
      <c r="K177" s="69" t="s">
        <v>7299</v>
      </c>
    </row>
    <row r="178" spans="1:11" s="1" customFormat="1" ht="15" customHeight="1" x14ac:dyDescent="0.15">
      <c r="A178" s="69" t="s">
        <v>7302</v>
      </c>
      <c r="B178" s="69" t="s">
        <v>7303</v>
      </c>
      <c r="C178" s="77">
        <v>205276</v>
      </c>
      <c r="D178" s="67" t="s">
        <v>7304</v>
      </c>
      <c r="E178" s="80">
        <v>6.5000000000000002E-2</v>
      </c>
      <c r="F178" s="129">
        <v>52.75</v>
      </c>
      <c r="G178" s="68">
        <v>5</v>
      </c>
      <c r="H178" s="69" t="s">
        <v>8553</v>
      </c>
      <c r="I178" s="79" t="s">
        <v>13698</v>
      </c>
      <c r="J178" s="69" t="s">
        <v>8815</v>
      </c>
      <c r="K178" s="69" t="s">
        <v>7302</v>
      </c>
    </row>
    <row r="179" spans="1:11" s="1" customFormat="1" ht="15" customHeight="1" x14ac:dyDescent="0.15">
      <c r="A179" s="69" t="s">
        <v>7422</v>
      </c>
      <c r="B179" s="69" t="s">
        <v>7423</v>
      </c>
      <c r="C179" s="77">
        <v>208056</v>
      </c>
      <c r="D179" s="67" t="s">
        <v>7424</v>
      </c>
      <c r="E179" s="80">
        <v>6.5000000000000002E-2</v>
      </c>
      <c r="F179" s="129">
        <v>52.75</v>
      </c>
      <c r="G179" s="68">
        <v>5</v>
      </c>
      <c r="H179" s="69" t="s">
        <v>8553</v>
      </c>
      <c r="I179" s="79" t="s">
        <v>14726</v>
      </c>
      <c r="J179" s="69" t="s">
        <v>8816</v>
      </c>
      <c r="K179" s="69" t="s">
        <v>7422</v>
      </c>
    </row>
    <row r="180" spans="1:11" s="1" customFormat="1" ht="15" customHeight="1" x14ac:dyDescent="0.15">
      <c r="A180" s="69" t="s">
        <v>6420</v>
      </c>
      <c r="B180" s="69" t="s">
        <v>6421</v>
      </c>
      <c r="C180" s="77">
        <v>394002</v>
      </c>
      <c r="D180" s="67" t="s">
        <v>6477</v>
      </c>
      <c r="E180" s="80">
        <v>6.5000000000000002E-2</v>
      </c>
      <c r="F180" s="129">
        <v>54.5</v>
      </c>
      <c r="G180" s="68">
        <v>5</v>
      </c>
      <c r="H180" s="69" t="s">
        <v>8553</v>
      </c>
      <c r="I180" s="79" t="s">
        <v>14727</v>
      </c>
      <c r="J180" s="69" t="s">
        <v>8817</v>
      </c>
      <c r="K180" s="69" t="s">
        <v>6420</v>
      </c>
    </row>
    <row r="181" spans="1:11" s="1" customFormat="1" ht="15" customHeight="1" x14ac:dyDescent="0.15">
      <c r="A181" s="69" t="s">
        <v>8154</v>
      </c>
      <c r="B181" s="69" t="s">
        <v>8155</v>
      </c>
      <c r="C181" s="77">
        <v>394045</v>
      </c>
      <c r="D181" s="67" t="s">
        <v>8156</v>
      </c>
      <c r="E181" s="80">
        <v>6.5000000000000002E-2</v>
      </c>
      <c r="F181" s="129">
        <v>54.5</v>
      </c>
      <c r="G181" s="68">
        <v>5</v>
      </c>
      <c r="H181" s="69" t="s">
        <v>8553</v>
      </c>
      <c r="I181" s="69" t="s">
        <v>14728</v>
      </c>
      <c r="J181" s="69" t="s">
        <v>8818</v>
      </c>
      <c r="K181" s="69" t="s">
        <v>8154</v>
      </c>
    </row>
    <row r="182" spans="1:11" s="1" customFormat="1" ht="15" customHeight="1" x14ac:dyDescent="0.15">
      <c r="A182" s="69" t="s">
        <v>7425</v>
      </c>
      <c r="B182" s="69" t="s">
        <v>7426</v>
      </c>
      <c r="C182" s="77">
        <v>215001</v>
      </c>
      <c r="D182" s="67" t="s">
        <v>7427</v>
      </c>
      <c r="E182" s="80">
        <v>6.5000000000000002E-2</v>
      </c>
      <c r="F182" s="129">
        <v>47.9</v>
      </c>
      <c r="G182" s="68">
        <v>5</v>
      </c>
      <c r="H182" s="69" t="s">
        <v>8553</v>
      </c>
      <c r="I182" s="79" t="s">
        <v>13699</v>
      </c>
      <c r="J182" s="69" t="s">
        <v>8819</v>
      </c>
      <c r="K182" s="69" t="s">
        <v>7425</v>
      </c>
    </row>
    <row r="183" spans="1:11" s="1" customFormat="1" ht="15" customHeight="1" x14ac:dyDescent="0.15">
      <c r="A183" s="69" t="s">
        <v>5325</v>
      </c>
      <c r="B183" s="69" t="s">
        <v>5326</v>
      </c>
      <c r="C183" s="77">
        <v>131016</v>
      </c>
      <c r="D183" s="67" t="s">
        <v>5611</v>
      </c>
      <c r="E183" s="80">
        <v>6.5000000000000002E-2</v>
      </c>
      <c r="F183" s="129">
        <v>47.9</v>
      </c>
      <c r="G183" s="68">
        <v>5</v>
      </c>
      <c r="H183" s="69" t="s">
        <v>8553</v>
      </c>
      <c r="I183" s="79" t="s">
        <v>13700</v>
      </c>
      <c r="J183" s="69" t="s">
        <v>8820</v>
      </c>
      <c r="K183" s="69" t="s">
        <v>5325</v>
      </c>
    </row>
    <row r="184" spans="1:11" s="1" customFormat="1" ht="15" customHeight="1" x14ac:dyDescent="0.15">
      <c r="A184" s="69" t="s">
        <v>5327</v>
      </c>
      <c r="B184" s="69" t="s">
        <v>5328</v>
      </c>
      <c r="C184" s="77">
        <v>130021</v>
      </c>
      <c r="D184" s="67" t="s">
        <v>5612</v>
      </c>
      <c r="E184" s="80">
        <v>6.5000000000000002E-2</v>
      </c>
      <c r="F184" s="129">
        <v>47.9</v>
      </c>
      <c r="G184" s="68">
        <v>5</v>
      </c>
      <c r="H184" s="69" t="s">
        <v>8553</v>
      </c>
      <c r="I184" s="79" t="s">
        <v>13701</v>
      </c>
      <c r="J184" s="69" t="s">
        <v>8821</v>
      </c>
      <c r="K184" s="69" t="s">
        <v>5327</v>
      </c>
    </row>
    <row r="185" spans="1:11" s="1" customFormat="1" ht="15" customHeight="1" x14ac:dyDescent="0.15">
      <c r="A185" s="69" t="s">
        <v>5329</v>
      </c>
      <c r="B185" s="69" t="s">
        <v>5330</v>
      </c>
      <c r="C185" s="77">
        <v>130022</v>
      </c>
      <c r="D185" s="67" t="s">
        <v>5613</v>
      </c>
      <c r="E185" s="80">
        <v>6.5000000000000002E-2</v>
      </c>
      <c r="F185" s="129">
        <v>47.9</v>
      </c>
      <c r="G185" s="68">
        <v>5</v>
      </c>
      <c r="H185" s="69" t="s">
        <v>8553</v>
      </c>
      <c r="I185" s="79" t="s">
        <v>13702</v>
      </c>
      <c r="J185" s="69" t="s">
        <v>8822</v>
      </c>
      <c r="K185" s="69" t="s">
        <v>5329</v>
      </c>
    </row>
    <row r="186" spans="1:11" s="1" customFormat="1" ht="15" customHeight="1" x14ac:dyDescent="0.15">
      <c r="A186" s="69" t="s">
        <v>5331</v>
      </c>
      <c r="B186" s="69" t="s">
        <v>5332</v>
      </c>
      <c r="C186" s="77">
        <v>130023</v>
      </c>
      <c r="D186" s="67" t="s">
        <v>5614</v>
      </c>
      <c r="E186" s="80">
        <v>6.5000000000000002E-2</v>
      </c>
      <c r="F186" s="129">
        <v>47.9</v>
      </c>
      <c r="G186" s="68">
        <v>5</v>
      </c>
      <c r="H186" s="69" t="s">
        <v>8553</v>
      </c>
      <c r="I186" s="79" t="s">
        <v>13703</v>
      </c>
      <c r="J186" s="69" t="s">
        <v>8823</v>
      </c>
      <c r="K186" s="69" t="s">
        <v>5331</v>
      </c>
    </row>
    <row r="187" spans="1:11" s="1" customFormat="1" ht="15" customHeight="1" x14ac:dyDescent="0.15">
      <c r="A187" s="69" t="s">
        <v>5333</v>
      </c>
      <c r="B187" s="69" t="s">
        <v>5334</v>
      </c>
      <c r="C187" s="77">
        <v>130024</v>
      </c>
      <c r="D187" s="67" t="s">
        <v>5615</v>
      </c>
      <c r="E187" s="80">
        <v>6.5000000000000002E-2</v>
      </c>
      <c r="F187" s="129">
        <v>47.9</v>
      </c>
      <c r="G187" s="68">
        <v>5</v>
      </c>
      <c r="H187" s="69" t="s">
        <v>8553</v>
      </c>
      <c r="I187" s="79" t="s">
        <v>13704</v>
      </c>
      <c r="J187" s="69" t="s">
        <v>8824</v>
      </c>
      <c r="K187" s="69" t="s">
        <v>5333</v>
      </c>
    </row>
    <row r="188" spans="1:11" s="1" customFormat="1" ht="15" customHeight="1" x14ac:dyDescent="0.15">
      <c r="A188" s="69" t="s">
        <v>5335</v>
      </c>
      <c r="B188" s="69" t="s">
        <v>5336</v>
      </c>
      <c r="C188" s="77">
        <v>609002</v>
      </c>
      <c r="D188" s="67" t="s">
        <v>5616</v>
      </c>
      <c r="E188" s="80">
        <v>6.5000000000000002E-2</v>
      </c>
      <c r="F188" s="129">
        <v>47.9</v>
      </c>
      <c r="G188" s="68">
        <v>5</v>
      </c>
      <c r="H188" s="69" t="s">
        <v>8553</v>
      </c>
      <c r="I188" s="79" t="s">
        <v>13705</v>
      </c>
      <c r="J188" s="69" t="s">
        <v>8825</v>
      </c>
      <c r="K188" s="69" t="s">
        <v>5335</v>
      </c>
    </row>
    <row r="189" spans="1:11" s="1" customFormat="1" ht="15" customHeight="1" x14ac:dyDescent="0.15">
      <c r="A189" s="69" t="s">
        <v>5337</v>
      </c>
      <c r="B189" s="69" t="s">
        <v>5338</v>
      </c>
      <c r="C189" s="77">
        <v>609003</v>
      </c>
      <c r="D189" s="67" t="s">
        <v>5617</v>
      </c>
      <c r="E189" s="80">
        <v>6.5000000000000002E-2</v>
      </c>
      <c r="F189" s="129">
        <v>47.9</v>
      </c>
      <c r="G189" s="68">
        <v>5</v>
      </c>
      <c r="H189" s="69" t="s">
        <v>8553</v>
      </c>
      <c r="I189" s="79" t="s">
        <v>13706</v>
      </c>
      <c r="J189" s="69" t="s">
        <v>8826</v>
      </c>
      <c r="K189" s="69" t="s">
        <v>5337</v>
      </c>
    </row>
    <row r="190" spans="1:11" s="1" customFormat="1" ht="15" customHeight="1" x14ac:dyDescent="0.15">
      <c r="A190" s="69" t="s">
        <v>5339</v>
      </c>
      <c r="B190" s="69" t="s">
        <v>5340</v>
      </c>
      <c r="C190" s="77">
        <v>609004</v>
      </c>
      <c r="D190" s="67" t="s">
        <v>5618</v>
      </c>
      <c r="E190" s="80">
        <v>6.5000000000000002E-2</v>
      </c>
      <c r="F190" s="129">
        <v>47.9</v>
      </c>
      <c r="G190" s="68">
        <v>5</v>
      </c>
      <c r="H190" s="69" t="s">
        <v>8553</v>
      </c>
      <c r="I190" s="79" t="s">
        <v>13707</v>
      </c>
      <c r="J190" s="69" t="s">
        <v>8827</v>
      </c>
      <c r="K190" s="69" t="s">
        <v>5339</v>
      </c>
    </row>
    <row r="191" spans="1:11" s="1" customFormat="1" ht="15" customHeight="1" x14ac:dyDescent="0.15">
      <c r="A191" s="69" t="s">
        <v>5341</v>
      </c>
      <c r="B191" s="69" t="s">
        <v>5342</v>
      </c>
      <c r="C191" s="77">
        <v>609005</v>
      </c>
      <c r="D191" s="67" t="s">
        <v>5619</v>
      </c>
      <c r="E191" s="80">
        <v>6.5000000000000002E-2</v>
      </c>
      <c r="F191" s="129">
        <v>47.9</v>
      </c>
      <c r="G191" s="68">
        <v>5</v>
      </c>
      <c r="H191" s="69" t="s">
        <v>8553</v>
      </c>
      <c r="I191" s="79" t="s">
        <v>13708</v>
      </c>
      <c r="J191" s="69" t="s">
        <v>8828</v>
      </c>
      <c r="K191" s="69" t="s">
        <v>5341</v>
      </c>
    </row>
    <row r="192" spans="1:11" s="1" customFormat="1" ht="15" customHeight="1" x14ac:dyDescent="0.15">
      <c r="A192" s="69" t="s">
        <v>5343</v>
      </c>
      <c r="B192" s="69" t="s">
        <v>5344</v>
      </c>
      <c r="C192" s="77">
        <v>609006</v>
      </c>
      <c r="D192" s="67" t="s">
        <v>5620</v>
      </c>
      <c r="E192" s="80">
        <v>6.5000000000000002E-2</v>
      </c>
      <c r="F192" s="129">
        <v>47.9</v>
      </c>
      <c r="G192" s="68">
        <v>5</v>
      </c>
      <c r="H192" s="69" t="s">
        <v>8553</v>
      </c>
      <c r="I192" s="79" t="s">
        <v>13709</v>
      </c>
      <c r="J192" s="69" t="s">
        <v>8829</v>
      </c>
      <c r="K192" s="69" t="s">
        <v>5343</v>
      </c>
    </row>
    <row r="193" spans="1:11" s="1" customFormat="1" ht="15" customHeight="1" x14ac:dyDescent="0.15">
      <c r="A193" s="69" t="s">
        <v>5345</v>
      </c>
      <c r="B193" s="69" t="s">
        <v>5346</v>
      </c>
      <c r="C193" s="77">
        <v>609007</v>
      </c>
      <c r="D193" s="67" t="s">
        <v>5621</v>
      </c>
      <c r="E193" s="80">
        <v>6.5000000000000002E-2</v>
      </c>
      <c r="F193" s="129">
        <v>47.9</v>
      </c>
      <c r="G193" s="68">
        <v>5</v>
      </c>
      <c r="H193" s="69" t="s">
        <v>8553</v>
      </c>
      <c r="I193" s="79" t="s">
        <v>13710</v>
      </c>
      <c r="J193" s="69" t="s">
        <v>8830</v>
      </c>
      <c r="K193" s="69" t="s">
        <v>5345</v>
      </c>
    </row>
    <row r="194" spans="1:11" s="1" customFormat="1" ht="15" customHeight="1" x14ac:dyDescent="0.15">
      <c r="A194" s="69" t="s">
        <v>5347</v>
      </c>
      <c r="B194" s="69" t="s">
        <v>5348</v>
      </c>
      <c r="C194" s="77">
        <v>609008</v>
      </c>
      <c r="D194" s="67" t="s">
        <v>5622</v>
      </c>
      <c r="E194" s="80">
        <v>6.5000000000000002E-2</v>
      </c>
      <c r="F194" s="129">
        <v>47.9</v>
      </c>
      <c r="G194" s="68">
        <v>5</v>
      </c>
      <c r="H194" s="69" t="s">
        <v>8553</v>
      </c>
      <c r="I194" s="79" t="s">
        <v>13711</v>
      </c>
      <c r="J194" s="69" t="s">
        <v>8831</v>
      </c>
      <c r="K194" s="69" t="s">
        <v>5347</v>
      </c>
    </row>
    <row r="195" spans="1:11" s="1" customFormat="1" ht="15" customHeight="1" x14ac:dyDescent="0.15">
      <c r="A195" s="69" t="s">
        <v>5349</v>
      </c>
      <c r="B195" s="69" t="s">
        <v>5350</v>
      </c>
      <c r="C195" s="77">
        <v>609009</v>
      </c>
      <c r="D195" s="67" t="s">
        <v>5623</v>
      </c>
      <c r="E195" s="80">
        <v>6.5000000000000002E-2</v>
      </c>
      <c r="F195" s="129">
        <v>47.9</v>
      </c>
      <c r="G195" s="68">
        <v>5</v>
      </c>
      <c r="H195" s="69" t="s">
        <v>8553</v>
      </c>
      <c r="I195" s="79" t="s">
        <v>13712</v>
      </c>
      <c r="J195" s="69" t="s">
        <v>8832</v>
      </c>
      <c r="K195" s="69" t="s">
        <v>5349</v>
      </c>
    </row>
    <row r="196" spans="1:11" s="1" customFormat="1" ht="15" customHeight="1" x14ac:dyDescent="0.15">
      <c r="A196" s="69" t="s">
        <v>5351</v>
      </c>
      <c r="B196" s="69" t="s">
        <v>5352</v>
      </c>
      <c r="C196" s="77">
        <v>609010</v>
      </c>
      <c r="D196" s="67" t="s">
        <v>5624</v>
      </c>
      <c r="E196" s="80">
        <v>6.5000000000000002E-2</v>
      </c>
      <c r="F196" s="129">
        <v>47.9</v>
      </c>
      <c r="G196" s="68">
        <v>5</v>
      </c>
      <c r="H196" s="69" t="s">
        <v>8553</v>
      </c>
      <c r="I196" s="79" t="s">
        <v>13713</v>
      </c>
      <c r="J196" s="69" t="s">
        <v>8833</v>
      </c>
      <c r="K196" s="69" t="s">
        <v>5351</v>
      </c>
    </row>
    <row r="197" spans="1:11" s="1" customFormat="1" ht="15" customHeight="1" x14ac:dyDescent="0.15">
      <c r="A197" s="69" t="s">
        <v>5353</v>
      </c>
      <c r="B197" s="69" t="s">
        <v>5354</v>
      </c>
      <c r="C197" s="77">
        <v>609011</v>
      </c>
      <c r="D197" s="67" t="s">
        <v>5625</v>
      </c>
      <c r="E197" s="80">
        <v>6.5000000000000002E-2</v>
      </c>
      <c r="F197" s="129">
        <v>47.9</v>
      </c>
      <c r="G197" s="68">
        <v>5</v>
      </c>
      <c r="H197" s="69" t="s">
        <v>8553</v>
      </c>
      <c r="I197" s="79" t="s">
        <v>13714</v>
      </c>
      <c r="J197" s="69" t="s">
        <v>8834</v>
      </c>
      <c r="K197" s="69" t="s">
        <v>5353</v>
      </c>
    </row>
    <row r="198" spans="1:11" s="1" customFormat="1" ht="15" customHeight="1" x14ac:dyDescent="0.15">
      <c r="A198" s="69" t="s">
        <v>5355</v>
      </c>
      <c r="B198" s="69" t="s">
        <v>5356</v>
      </c>
      <c r="C198" s="77">
        <v>107038</v>
      </c>
      <c r="D198" s="67" t="s">
        <v>5626</v>
      </c>
      <c r="E198" s="80">
        <v>6.5000000000000002E-2</v>
      </c>
      <c r="F198" s="129">
        <v>47.9</v>
      </c>
      <c r="G198" s="68">
        <v>5</v>
      </c>
      <c r="H198" s="69" t="s">
        <v>8553</v>
      </c>
      <c r="I198" s="79" t="s">
        <v>13715</v>
      </c>
      <c r="J198" s="69" t="s">
        <v>8835</v>
      </c>
      <c r="K198" s="69" t="s">
        <v>5355</v>
      </c>
    </row>
    <row r="199" spans="1:11" s="1" customFormat="1" ht="15" customHeight="1" x14ac:dyDescent="0.15">
      <c r="A199" s="69" t="s">
        <v>15298</v>
      </c>
      <c r="B199" s="69" t="s">
        <v>15299</v>
      </c>
      <c r="C199" s="77">
        <v>207040</v>
      </c>
      <c r="D199" s="67" t="s">
        <v>15496</v>
      </c>
      <c r="E199" s="80">
        <v>6.5000000000000002E-2</v>
      </c>
      <c r="F199" s="129">
        <v>47.9</v>
      </c>
      <c r="G199" s="68">
        <v>5</v>
      </c>
      <c r="H199" s="69" t="s">
        <v>8553</v>
      </c>
      <c r="I199" s="79" t="s">
        <v>15694</v>
      </c>
      <c r="J199" s="69" t="s">
        <v>15792</v>
      </c>
      <c r="K199" s="69" t="s">
        <v>15298</v>
      </c>
    </row>
    <row r="200" spans="1:11" s="1" customFormat="1" ht="15" customHeight="1" x14ac:dyDescent="0.15">
      <c r="A200" s="69" t="s">
        <v>15300</v>
      </c>
      <c r="B200" s="69" t="s">
        <v>15301</v>
      </c>
      <c r="C200" s="77">
        <v>207041</v>
      </c>
      <c r="D200" s="67" t="s">
        <v>15497</v>
      </c>
      <c r="E200" s="80">
        <v>6.5000000000000002E-2</v>
      </c>
      <c r="F200" s="129">
        <v>47.9</v>
      </c>
      <c r="G200" s="68">
        <v>5</v>
      </c>
      <c r="H200" s="69" t="s">
        <v>8553</v>
      </c>
      <c r="I200" s="79" t="s">
        <v>15695</v>
      </c>
      <c r="J200" s="69" t="s">
        <v>15793</v>
      </c>
      <c r="K200" s="69" t="s">
        <v>15300</v>
      </c>
    </row>
    <row r="201" spans="1:11" s="1" customFormat="1" ht="15" customHeight="1" x14ac:dyDescent="0.15">
      <c r="A201" s="69" t="s">
        <v>5357</v>
      </c>
      <c r="B201" s="69" t="s">
        <v>5358</v>
      </c>
      <c r="C201" s="77">
        <v>609012</v>
      </c>
      <c r="D201" s="67" t="s">
        <v>5627</v>
      </c>
      <c r="E201" s="80">
        <v>6.5000000000000002E-2</v>
      </c>
      <c r="F201" s="129">
        <v>47.9</v>
      </c>
      <c r="G201" s="68">
        <v>5</v>
      </c>
      <c r="H201" s="69" t="s">
        <v>8553</v>
      </c>
      <c r="I201" s="79" t="s">
        <v>13716</v>
      </c>
      <c r="J201" s="69" t="s">
        <v>8836</v>
      </c>
      <c r="K201" s="69" t="s">
        <v>5357</v>
      </c>
    </row>
    <row r="202" spans="1:11" s="1" customFormat="1" ht="15" customHeight="1" x14ac:dyDescent="0.15">
      <c r="A202" s="69" t="s">
        <v>15302</v>
      </c>
      <c r="B202" s="69" t="s">
        <v>15303</v>
      </c>
      <c r="C202" s="77">
        <v>133020</v>
      </c>
      <c r="D202" s="67" t="s">
        <v>15498</v>
      </c>
      <c r="E202" s="80">
        <v>6.5000000000000002E-2</v>
      </c>
      <c r="F202" s="129">
        <v>47.9</v>
      </c>
      <c r="G202" s="68">
        <v>5</v>
      </c>
      <c r="H202" s="69" t="s">
        <v>8553</v>
      </c>
      <c r="I202" s="79" t="s">
        <v>16495</v>
      </c>
      <c r="J202" s="69" t="s">
        <v>15794</v>
      </c>
      <c r="K202" s="69" t="s">
        <v>15302</v>
      </c>
    </row>
    <row r="203" spans="1:11" s="1" customFormat="1" ht="15" customHeight="1" x14ac:dyDescent="0.15">
      <c r="A203" s="69" t="s">
        <v>15883</v>
      </c>
      <c r="B203" s="69" t="s">
        <v>16087</v>
      </c>
      <c r="C203" s="77">
        <v>129035</v>
      </c>
      <c r="D203" s="67" t="s">
        <v>16289</v>
      </c>
      <c r="E203" s="80">
        <v>6.5000000000000002E-2</v>
      </c>
      <c r="F203" s="129">
        <v>47.9</v>
      </c>
      <c r="G203" s="68">
        <v>5</v>
      </c>
      <c r="H203" s="69" t="s">
        <v>8553</v>
      </c>
      <c r="I203" s="79" t="s">
        <v>16496</v>
      </c>
      <c r="J203" s="69" t="s">
        <v>16701</v>
      </c>
      <c r="K203" s="69" t="s">
        <v>15883</v>
      </c>
    </row>
    <row r="204" spans="1:11" s="1" customFormat="1" ht="15" customHeight="1" x14ac:dyDescent="0.15">
      <c r="A204" s="69" t="s">
        <v>5359</v>
      </c>
      <c r="B204" s="69" t="s">
        <v>5360</v>
      </c>
      <c r="C204" s="77">
        <v>120063</v>
      </c>
      <c r="D204" s="67" t="s">
        <v>5628</v>
      </c>
      <c r="E204" s="80">
        <v>6.5000000000000002E-2</v>
      </c>
      <c r="F204" s="129">
        <v>47.9</v>
      </c>
      <c r="G204" s="68">
        <v>5</v>
      </c>
      <c r="H204" s="69" t="s">
        <v>8553</v>
      </c>
      <c r="I204" s="69" t="s">
        <v>13717</v>
      </c>
      <c r="J204" s="69" t="s">
        <v>8837</v>
      </c>
      <c r="K204" s="69" t="s">
        <v>5359</v>
      </c>
    </row>
    <row r="205" spans="1:11" s="1" customFormat="1" ht="15" customHeight="1" x14ac:dyDescent="0.15">
      <c r="A205" s="69" t="s">
        <v>5361</v>
      </c>
      <c r="B205" s="69" t="s">
        <v>5362</v>
      </c>
      <c r="C205" s="77">
        <v>120064</v>
      </c>
      <c r="D205" s="67" t="s">
        <v>5629</v>
      </c>
      <c r="E205" s="80">
        <v>6.5000000000000002E-2</v>
      </c>
      <c r="F205" s="129">
        <v>47.9</v>
      </c>
      <c r="G205" s="68">
        <v>5</v>
      </c>
      <c r="H205" s="69" t="s">
        <v>8553</v>
      </c>
      <c r="I205" s="79" t="s">
        <v>13718</v>
      </c>
      <c r="J205" s="69" t="s">
        <v>8838</v>
      </c>
      <c r="K205" s="69" t="s">
        <v>5361</v>
      </c>
    </row>
    <row r="206" spans="1:11" s="1" customFormat="1" ht="15" customHeight="1" x14ac:dyDescent="0.15">
      <c r="A206" s="69" t="s">
        <v>5363</v>
      </c>
      <c r="B206" s="69" t="s">
        <v>5364</v>
      </c>
      <c r="C206" s="77">
        <v>609013</v>
      </c>
      <c r="D206" s="67" t="s">
        <v>5630</v>
      </c>
      <c r="E206" s="80">
        <v>6.5000000000000002E-2</v>
      </c>
      <c r="F206" s="129">
        <v>51.9</v>
      </c>
      <c r="G206" s="68">
        <v>5</v>
      </c>
      <c r="H206" s="69" t="s">
        <v>8553</v>
      </c>
      <c r="I206" s="69" t="s">
        <v>13719</v>
      </c>
      <c r="J206" s="69" t="s">
        <v>8839</v>
      </c>
      <c r="K206" s="69" t="s">
        <v>5363</v>
      </c>
    </row>
    <row r="207" spans="1:11" s="1" customFormat="1" ht="15" customHeight="1" x14ac:dyDescent="0.15">
      <c r="A207" s="69" t="s">
        <v>6664</v>
      </c>
      <c r="B207" s="69" t="s">
        <v>6665</v>
      </c>
      <c r="C207" s="77">
        <v>393001</v>
      </c>
      <c r="D207" s="67" t="s">
        <v>15499</v>
      </c>
      <c r="E207" s="80">
        <v>6.5000000000000002E-2</v>
      </c>
      <c r="F207" s="129">
        <v>54.5</v>
      </c>
      <c r="G207" s="68">
        <v>5</v>
      </c>
      <c r="H207" s="69" t="s">
        <v>8553</v>
      </c>
      <c r="I207" s="79" t="s">
        <v>13720</v>
      </c>
      <c r="J207" s="69" t="s">
        <v>8840</v>
      </c>
      <c r="K207" s="69" t="s">
        <v>6664</v>
      </c>
    </row>
    <row r="208" spans="1:11" s="1" customFormat="1" ht="15" customHeight="1" x14ac:dyDescent="0.15">
      <c r="A208" s="69" t="s">
        <v>8157</v>
      </c>
      <c r="B208" s="69" t="s">
        <v>8158</v>
      </c>
      <c r="C208" s="77">
        <v>393045</v>
      </c>
      <c r="D208" s="67" t="s">
        <v>8159</v>
      </c>
      <c r="E208" s="80">
        <v>6.5000000000000002E-2</v>
      </c>
      <c r="F208" s="129">
        <v>54.5</v>
      </c>
      <c r="G208" s="68">
        <v>5</v>
      </c>
      <c r="H208" s="69" t="s">
        <v>8553</v>
      </c>
      <c r="I208" s="79" t="s">
        <v>14729</v>
      </c>
      <c r="J208" s="69" t="s">
        <v>8841</v>
      </c>
      <c r="K208" s="69" t="s">
        <v>8157</v>
      </c>
    </row>
    <row r="209" spans="1:11" s="1" customFormat="1" ht="15" customHeight="1" x14ac:dyDescent="0.15">
      <c r="A209" s="69" t="s">
        <v>7428</v>
      </c>
      <c r="B209" s="69" t="s">
        <v>7429</v>
      </c>
      <c r="C209" s="77">
        <v>395002</v>
      </c>
      <c r="D209" s="67" t="s">
        <v>7430</v>
      </c>
      <c r="E209" s="80">
        <v>6.5000000000000002E-2</v>
      </c>
      <c r="F209" s="129">
        <v>54.5</v>
      </c>
      <c r="G209" s="68">
        <v>5</v>
      </c>
      <c r="H209" s="69" t="s">
        <v>8553</v>
      </c>
      <c r="I209" s="79" t="s">
        <v>13721</v>
      </c>
      <c r="J209" s="69" t="s">
        <v>8842</v>
      </c>
      <c r="K209" s="69" t="s">
        <v>7428</v>
      </c>
    </row>
    <row r="210" spans="1:11" s="1" customFormat="1" ht="15" customHeight="1" x14ac:dyDescent="0.15">
      <c r="A210" s="69" t="s">
        <v>8160</v>
      </c>
      <c r="B210" s="69" t="s">
        <v>8161</v>
      </c>
      <c r="C210" s="77">
        <v>395037</v>
      </c>
      <c r="D210" s="67" t="s">
        <v>8162</v>
      </c>
      <c r="E210" s="80">
        <v>6.5000000000000002E-2</v>
      </c>
      <c r="F210" s="129">
        <v>54.5</v>
      </c>
      <c r="G210" s="68">
        <v>5</v>
      </c>
      <c r="H210" s="69" t="s">
        <v>8553</v>
      </c>
      <c r="I210" s="79" t="s">
        <v>14730</v>
      </c>
      <c r="J210" s="69" t="s">
        <v>8843</v>
      </c>
      <c r="K210" s="69" t="s">
        <v>8160</v>
      </c>
    </row>
    <row r="211" spans="1:11" s="1" customFormat="1" ht="15" customHeight="1" x14ac:dyDescent="0.15">
      <c r="A211" s="69" t="s">
        <v>5365</v>
      </c>
      <c r="B211" s="69" t="s">
        <v>5366</v>
      </c>
      <c r="C211" s="77">
        <v>609014</v>
      </c>
      <c r="D211" s="67" t="s">
        <v>5631</v>
      </c>
      <c r="E211" s="80">
        <v>6.5000000000000002E-2</v>
      </c>
      <c r="F211" s="129">
        <v>47.9</v>
      </c>
      <c r="G211" s="68">
        <v>5</v>
      </c>
      <c r="H211" s="69" t="s">
        <v>8553</v>
      </c>
      <c r="I211" s="79" t="s">
        <v>13722</v>
      </c>
      <c r="J211" s="69" t="s">
        <v>8844</v>
      </c>
      <c r="K211" s="69" t="s">
        <v>5365</v>
      </c>
    </row>
    <row r="212" spans="1:11" s="1" customFormat="1" ht="15" customHeight="1" x14ac:dyDescent="0.15">
      <c r="A212" s="69" t="s">
        <v>15304</v>
      </c>
      <c r="B212" s="69" t="s">
        <v>15305</v>
      </c>
      <c r="C212" s="77">
        <v>132019</v>
      </c>
      <c r="D212" s="67" t="s">
        <v>15500</v>
      </c>
      <c r="E212" s="80">
        <v>6.5000000000000002E-2</v>
      </c>
      <c r="F212" s="129">
        <v>47.9</v>
      </c>
      <c r="G212" s="68">
        <v>5</v>
      </c>
      <c r="H212" s="69" t="s">
        <v>8553</v>
      </c>
      <c r="I212" s="69" t="s">
        <v>16497</v>
      </c>
      <c r="J212" s="69" t="s">
        <v>15795</v>
      </c>
      <c r="K212" s="69" t="s">
        <v>15304</v>
      </c>
    </row>
    <row r="213" spans="1:11" s="1" customFormat="1" ht="15" customHeight="1" x14ac:dyDescent="0.15">
      <c r="A213" s="69" t="s">
        <v>5367</v>
      </c>
      <c r="B213" s="69" t="s">
        <v>5368</v>
      </c>
      <c r="C213" s="77">
        <v>609015</v>
      </c>
      <c r="D213" s="67" t="s">
        <v>5632</v>
      </c>
      <c r="E213" s="80">
        <v>6.5000000000000002E-2</v>
      </c>
      <c r="F213" s="129">
        <v>47.9</v>
      </c>
      <c r="G213" s="68">
        <v>5</v>
      </c>
      <c r="H213" s="69" t="s">
        <v>8553</v>
      </c>
      <c r="I213" s="69" t="s">
        <v>13723</v>
      </c>
      <c r="J213" s="69" t="s">
        <v>8845</v>
      </c>
      <c r="K213" s="69" t="s">
        <v>5367</v>
      </c>
    </row>
    <row r="214" spans="1:11" s="1" customFormat="1" ht="15" customHeight="1" x14ac:dyDescent="0.15">
      <c r="A214" s="69" t="s">
        <v>5369</v>
      </c>
      <c r="B214" s="69" t="s">
        <v>5370</v>
      </c>
      <c r="C214" s="77">
        <v>609016</v>
      </c>
      <c r="D214" s="67" t="s">
        <v>5633</v>
      </c>
      <c r="E214" s="80">
        <v>6.5000000000000002E-2</v>
      </c>
      <c r="F214" s="129">
        <v>47.9</v>
      </c>
      <c r="G214" s="68">
        <v>5</v>
      </c>
      <c r="H214" s="69" t="s">
        <v>8553</v>
      </c>
      <c r="I214" s="69" t="s">
        <v>13724</v>
      </c>
      <c r="J214" s="69" t="s">
        <v>8846</v>
      </c>
      <c r="K214" s="69" t="s">
        <v>5369</v>
      </c>
    </row>
    <row r="215" spans="1:11" s="1" customFormat="1" ht="15" customHeight="1" x14ac:dyDescent="0.15">
      <c r="A215" s="69" t="s">
        <v>5371</v>
      </c>
      <c r="B215" s="69" t="s">
        <v>5372</v>
      </c>
      <c r="C215" s="77">
        <v>106066</v>
      </c>
      <c r="D215" s="67" t="s">
        <v>5634</v>
      </c>
      <c r="E215" s="80">
        <v>6.5000000000000002E-2</v>
      </c>
      <c r="F215" s="129">
        <v>47.9</v>
      </c>
      <c r="G215" s="68">
        <v>5</v>
      </c>
      <c r="H215" s="69" t="s">
        <v>8553</v>
      </c>
      <c r="I215" s="79" t="s">
        <v>13725</v>
      </c>
      <c r="J215" s="69" t="s">
        <v>8847</v>
      </c>
      <c r="K215" s="69" t="s">
        <v>5371</v>
      </c>
    </row>
    <row r="216" spans="1:11" s="1" customFormat="1" ht="15" customHeight="1" x14ac:dyDescent="0.15">
      <c r="A216" s="69" t="s">
        <v>5373</v>
      </c>
      <c r="B216" s="69" t="s">
        <v>5374</v>
      </c>
      <c r="C216" s="77">
        <v>609017</v>
      </c>
      <c r="D216" s="67" t="s">
        <v>5635</v>
      </c>
      <c r="E216" s="80">
        <v>6.5000000000000002E-2</v>
      </c>
      <c r="F216" s="129">
        <v>47.9</v>
      </c>
      <c r="G216" s="68">
        <v>5</v>
      </c>
      <c r="H216" s="69" t="s">
        <v>8553</v>
      </c>
      <c r="I216" s="79" t="s">
        <v>13726</v>
      </c>
      <c r="J216" s="69" t="s">
        <v>8848</v>
      </c>
      <c r="K216" s="69" t="s">
        <v>5373</v>
      </c>
    </row>
    <row r="217" spans="1:11" s="1" customFormat="1" ht="15" customHeight="1" x14ac:dyDescent="0.15">
      <c r="A217" s="69" t="s">
        <v>15306</v>
      </c>
      <c r="B217" s="69" t="s">
        <v>15307</v>
      </c>
      <c r="C217" s="77">
        <v>136035</v>
      </c>
      <c r="D217" s="67" t="s">
        <v>15501</v>
      </c>
      <c r="E217" s="80">
        <v>6.5000000000000002E-2</v>
      </c>
      <c r="F217" s="129">
        <v>47.9</v>
      </c>
      <c r="G217" s="68">
        <v>5</v>
      </c>
      <c r="H217" s="69" t="s">
        <v>8553</v>
      </c>
      <c r="I217" s="79" t="s">
        <v>15696</v>
      </c>
      <c r="J217" s="69" t="s">
        <v>15796</v>
      </c>
      <c r="K217" s="69" t="s">
        <v>15306</v>
      </c>
    </row>
    <row r="218" spans="1:11" s="1" customFormat="1" ht="15" customHeight="1" x14ac:dyDescent="0.15">
      <c r="A218" s="69" t="s">
        <v>8163</v>
      </c>
      <c r="B218" s="69" t="s">
        <v>8164</v>
      </c>
      <c r="C218" s="77">
        <v>396004</v>
      </c>
      <c r="D218" s="67" t="s">
        <v>8165</v>
      </c>
      <c r="E218" s="80">
        <v>6.5000000000000002E-2</v>
      </c>
      <c r="F218" s="129">
        <v>54.5</v>
      </c>
      <c r="G218" s="68">
        <v>5</v>
      </c>
      <c r="H218" s="69" t="s">
        <v>8553</v>
      </c>
      <c r="I218" s="79" t="s">
        <v>14731</v>
      </c>
      <c r="J218" s="69" t="s">
        <v>8849</v>
      </c>
      <c r="K218" s="69" t="s">
        <v>8163</v>
      </c>
    </row>
    <row r="219" spans="1:11" s="1" customFormat="1" ht="15" customHeight="1" x14ac:dyDescent="0.15">
      <c r="A219" s="69" t="s">
        <v>8166</v>
      </c>
      <c r="B219" s="69" t="s">
        <v>8167</v>
      </c>
      <c r="C219" s="77">
        <v>396005</v>
      </c>
      <c r="D219" s="67" t="s">
        <v>15502</v>
      </c>
      <c r="E219" s="80">
        <v>6.5000000000000002E-2</v>
      </c>
      <c r="F219" s="129">
        <v>54.5</v>
      </c>
      <c r="G219" s="68">
        <v>5</v>
      </c>
      <c r="H219" s="69" t="s">
        <v>8553</v>
      </c>
      <c r="I219" s="79" t="s">
        <v>14732</v>
      </c>
      <c r="J219" s="69" t="s">
        <v>8850</v>
      </c>
      <c r="K219" s="69" t="s">
        <v>8166</v>
      </c>
    </row>
    <row r="220" spans="1:11" s="1" customFormat="1" ht="15" customHeight="1" x14ac:dyDescent="0.15">
      <c r="A220" s="69" t="s">
        <v>8168</v>
      </c>
      <c r="B220" s="69" t="s">
        <v>8169</v>
      </c>
      <c r="C220" s="77">
        <v>396006</v>
      </c>
      <c r="D220" s="67" t="s">
        <v>15503</v>
      </c>
      <c r="E220" s="80">
        <v>6.5000000000000002E-2</v>
      </c>
      <c r="F220" s="129">
        <v>54.5</v>
      </c>
      <c r="G220" s="68">
        <v>5</v>
      </c>
      <c r="H220" s="69" t="s">
        <v>8553</v>
      </c>
      <c r="I220" s="79" t="s">
        <v>14733</v>
      </c>
      <c r="J220" s="69" t="s">
        <v>8851</v>
      </c>
      <c r="K220" s="69" t="s">
        <v>8168</v>
      </c>
    </row>
    <row r="221" spans="1:11" s="1" customFormat="1" ht="15" customHeight="1" x14ac:dyDescent="0.15">
      <c r="A221" s="69" t="s">
        <v>5375</v>
      </c>
      <c r="B221" s="69" t="s">
        <v>5376</v>
      </c>
      <c r="C221" s="77">
        <v>609018</v>
      </c>
      <c r="D221" s="67" t="s">
        <v>5636</v>
      </c>
      <c r="E221" s="80">
        <v>6.5000000000000002E-2</v>
      </c>
      <c r="F221" s="129">
        <v>47.9</v>
      </c>
      <c r="G221" s="68">
        <v>5</v>
      </c>
      <c r="H221" s="69" t="s">
        <v>8553</v>
      </c>
      <c r="I221" s="79" t="s">
        <v>13727</v>
      </c>
      <c r="J221" s="69" t="s">
        <v>8852</v>
      </c>
      <c r="K221" s="69" t="s">
        <v>5375</v>
      </c>
    </row>
    <row r="222" spans="1:11" s="1" customFormat="1" ht="15" customHeight="1" x14ac:dyDescent="0.15">
      <c r="A222" s="69" t="s">
        <v>5377</v>
      </c>
      <c r="B222" s="69" t="s">
        <v>5378</v>
      </c>
      <c r="C222" s="77">
        <v>609019</v>
      </c>
      <c r="D222" s="67" t="s">
        <v>5637</v>
      </c>
      <c r="E222" s="80">
        <v>6.5000000000000002E-2</v>
      </c>
      <c r="F222" s="129">
        <v>47.9</v>
      </c>
      <c r="G222" s="68">
        <v>5</v>
      </c>
      <c r="H222" s="69" t="s">
        <v>8553</v>
      </c>
      <c r="I222" s="79" t="s">
        <v>13728</v>
      </c>
      <c r="J222" s="69" t="s">
        <v>8853</v>
      </c>
      <c r="K222" s="69" t="s">
        <v>5377</v>
      </c>
    </row>
    <row r="223" spans="1:11" s="1" customFormat="1" ht="15" customHeight="1" x14ac:dyDescent="0.15">
      <c r="A223" s="69" t="s">
        <v>13824</v>
      </c>
      <c r="B223" s="69" t="s">
        <v>13825</v>
      </c>
      <c r="C223" s="77">
        <v>135003</v>
      </c>
      <c r="D223" s="67" t="s">
        <v>14408</v>
      </c>
      <c r="E223" s="80">
        <v>6.5000000000000002E-2</v>
      </c>
      <c r="F223" s="129">
        <v>47.9</v>
      </c>
      <c r="G223" s="68">
        <v>5</v>
      </c>
      <c r="H223" s="69" t="s">
        <v>8553</v>
      </c>
      <c r="I223" s="69" t="s">
        <v>14734</v>
      </c>
      <c r="J223" s="69" t="s">
        <v>14735</v>
      </c>
      <c r="K223" s="69" t="s">
        <v>13824</v>
      </c>
    </row>
    <row r="224" spans="1:11" s="1" customFormat="1" ht="15" customHeight="1" x14ac:dyDescent="0.15">
      <c r="A224" s="69" t="s">
        <v>15884</v>
      </c>
      <c r="B224" s="69" t="s">
        <v>16088</v>
      </c>
      <c r="C224" s="77">
        <v>204339</v>
      </c>
      <c r="D224" s="67" t="s">
        <v>16290</v>
      </c>
      <c r="E224" s="80">
        <v>6.5000000000000002E-2</v>
      </c>
      <c r="F224" s="129">
        <v>47.9</v>
      </c>
      <c r="G224" s="68">
        <v>5</v>
      </c>
      <c r="H224" s="69" t="s">
        <v>8553</v>
      </c>
      <c r="I224" s="79" t="s">
        <v>16498</v>
      </c>
      <c r="J224" s="69" t="s">
        <v>16702</v>
      </c>
      <c r="K224" s="69" t="s">
        <v>15884</v>
      </c>
    </row>
    <row r="225" spans="1:11" s="1" customFormat="1" ht="15" customHeight="1" x14ac:dyDescent="0.15">
      <c r="A225" s="69" t="s">
        <v>15885</v>
      </c>
      <c r="B225" s="69" t="s">
        <v>16089</v>
      </c>
      <c r="C225" s="77">
        <v>209113</v>
      </c>
      <c r="D225" s="67" t="s">
        <v>16291</v>
      </c>
      <c r="E225" s="80">
        <v>6.5000000000000002E-2</v>
      </c>
      <c r="F225" s="129">
        <v>47.9</v>
      </c>
      <c r="G225" s="68">
        <v>5</v>
      </c>
      <c r="H225" s="69" t="s">
        <v>8553</v>
      </c>
      <c r="I225" s="79" t="s">
        <v>16499</v>
      </c>
      <c r="J225" s="69" t="s">
        <v>16703</v>
      </c>
      <c r="K225" s="69" t="s">
        <v>15885</v>
      </c>
    </row>
    <row r="226" spans="1:11" s="1" customFormat="1" ht="15" customHeight="1" x14ac:dyDescent="0.15">
      <c r="A226" s="69" t="s">
        <v>15886</v>
      </c>
      <c r="B226" s="69" t="s">
        <v>16090</v>
      </c>
      <c r="C226" s="77">
        <v>209114</v>
      </c>
      <c r="D226" s="67" t="s">
        <v>16292</v>
      </c>
      <c r="E226" s="80">
        <v>6.5000000000000002E-2</v>
      </c>
      <c r="F226" s="129">
        <v>47.9</v>
      </c>
      <c r="G226" s="68">
        <v>5</v>
      </c>
      <c r="H226" s="69" t="s">
        <v>8553</v>
      </c>
      <c r="I226" s="79" t="s">
        <v>16500</v>
      </c>
      <c r="J226" s="69" t="s">
        <v>16704</v>
      </c>
      <c r="K226" s="69" t="s">
        <v>15886</v>
      </c>
    </row>
    <row r="227" spans="1:11" s="1" customFormat="1" ht="15" customHeight="1" x14ac:dyDescent="0.15">
      <c r="A227" s="69" t="s">
        <v>5379</v>
      </c>
      <c r="B227" s="69" t="s">
        <v>5380</v>
      </c>
      <c r="C227" s="77">
        <v>609020</v>
      </c>
      <c r="D227" s="67" t="s">
        <v>5638</v>
      </c>
      <c r="E227" s="80">
        <v>6.5000000000000002E-2</v>
      </c>
      <c r="F227" s="129">
        <v>47.9</v>
      </c>
      <c r="G227" s="68">
        <v>5</v>
      </c>
      <c r="H227" s="69" t="s">
        <v>8553</v>
      </c>
      <c r="I227" s="79" t="s">
        <v>13729</v>
      </c>
      <c r="J227" s="69" t="s">
        <v>8854</v>
      </c>
      <c r="K227" s="69" t="s">
        <v>5379</v>
      </c>
    </row>
    <row r="228" spans="1:11" s="1" customFormat="1" ht="15" customHeight="1" x14ac:dyDescent="0.15">
      <c r="A228" s="69" t="s">
        <v>15308</v>
      </c>
      <c r="B228" s="69" t="s">
        <v>15309</v>
      </c>
      <c r="C228" s="77">
        <v>365053</v>
      </c>
      <c r="D228" s="67" t="s">
        <v>15504</v>
      </c>
      <c r="E228" s="80">
        <v>6.5000000000000002E-2</v>
      </c>
      <c r="F228" s="129">
        <v>54.5</v>
      </c>
      <c r="G228" s="68">
        <v>5</v>
      </c>
      <c r="H228" s="69" t="s">
        <v>8553</v>
      </c>
      <c r="I228" s="79" t="s">
        <v>16501</v>
      </c>
      <c r="J228" s="69" t="s">
        <v>15797</v>
      </c>
      <c r="K228" s="69" t="s">
        <v>15308</v>
      </c>
    </row>
    <row r="229" spans="1:11" s="1" customFormat="1" ht="15" customHeight="1" x14ac:dyDescent="0.15">
      <c r="A229" s="69" t="s">
        <v>15310</v>
      </c>
      <c r="B229" s="69" t="s">
        <v>15311</v>
      </c>
      <c r="C229" s="77">
        <v>365054</v>
      </c>
      <c r="D229" s="67" t="s">
        <v>15505</v>
      </c>
      <c r="E229" s="80">
        <v>6.5000000000000002E-2</v>
      </c>
      <c r="F229" s="129">
        <v>54.5</v>
      </c>
      <c r="G229" s="68">
        <v>5</v>
      </c>
      <c r="H229" s="69" t="s">
        <v>8553</v>
      </c>
      <c r="I229" s="79" t="s">
        <v>16502</v>
      </c>
      <c r="J229" s="69" t="s">
        <v>15798</v>
      </c>
      <c r="K229" s="69" t="s">
        <v>15310</v>
      </c>
    </row>
    <row r="230" spans="1:11" s="1" customFormat="1" ht="15" customHeight="1" x14ac:dyDescent="0.15">
      <c r="A230" s="69" t="s">
        <v>7431</v>
      </c>
      <c r="B230" s="69" t="s">
        <v>7432</v>
      </c>
      <c r="C230" s="77">
        <v>211005</v>
      </c>
      <c r="D230" s="67" t="s">
        <v>7433</v>
      </c>
      <c r="E230" s="80">
        <v>6.5000000000000002E-2</v>
      </c>
      <c r="F230" s="129">
        <v>47.9</v>
      </c>
      <c r="G230" s="68">
        <v>5</v>
      </c>
      <c r="H230" s="69" t="s">
        <v>8553</v>
      </c>
      <c r="I230" s="79" t="s">
        <v>13730</v>
      </c>
      <c r="J230" s="69" t="s">
        <v>8855</v>
      </c>
      <c r="K230" s="69" t="s">
        <v>7431</v>
      </c>
    </row>
    <row r="231" spans="1:11" s="1" customFormat="1" ht="15" customHeight="1" x14ac:dyDescent="0.15">
      <c r="A231" s="69" t="s">
        <v>7434</v>
      </c>
      <c r="B231" s="69" t="s">
        <v>7435</v>
      </c>
      <c r="C231" s="77">
        <v>211004</v>
      </c>
      <c r="D231" s="67" t="s">
        <v>7436</v>
      </c>
      <c r="E231" s="80">
        <v>6.5000000000000002E-2</v>
      </c>
      <c r="F231" s="129">
        <v>47.9</v>
      </c>
      <c r="G231" s="68">
        <v>5</v>
      </c>
      <c r="H231" s="69" t="s">
        <v>8553</v>
      </c>
      <c r="I231" s="69" t="s">
        <v>13731</v>
      </c>
      <c r="J231" s="69" t="s">
        <v>8856</v>
      </c>
      <c r="K231" s="69" t="s">
        <v>7434</v>
      </c>
    </row>
    <row r="232" spans="1:11" s="1" customFormat="1" ht="15" customHeight="1" x14ac:dyDescent="0.15">
      <c r="A232" s="69" t="s">
        <v>7065</v>
      </c>
      <c r="B232" s="69" t="s">
        <v>7066</v>
      </c>
      <c r="C232" s="77">
        <v>210014</v>
      </c>
      <c r="D232" s="67" t="s">
        <v>7225</v>
      </c>
      <c r="E232" s="80">
        <v>6.5000000000000002E-2</v>
      </c>
      <c r="F232" s="129">
        <v>47.9</v>
      </c>
      <c r="G232" s="68">
        <v>5</v>
      </c>
      <c r="H232" s="69" t="s">
        <v>8553</v>
      </c>
      <c r="I232" s="79" t="s">
        <v>13732</v>
      </c>
      <c r="J232" s="69" t="s">
        <v>8857</v>
      </c>
      <c r="K232" s="69" t="s">
        <v>7065</v>
      </c>
    </row>
    <row r="233" spans="1:11" s="1" customFormat="1" ht="15" customHeight="1" x14ac:dyDescent="0.15">
      <c r="A233" s="69" t="s">
        <v>15887</v>
      </c>
      <c r="B233" s="69" t="s">
        <v>16091</v>
      </c>
      <c r="C233" s="77">
        <v>210028</v>
      </c>
      <c r="D233" s="67" t="s">
        <v>16293</v>
      </c>
      <c r="E233" s="80">
        <v>6.5000000000000002E-2</v>
      </c>
      <c r="F233" s="129">
        <v>47.9</v>
      </c>
      <c r="G233" s="68">
        <v>5</v>
      </c>
      <c r="H233" s="69" t="s">
        <v>8553</v>
      </c>
      <c r="I233" s="79" t="s">
        <v>16503</v>
      </c>
      <c r="J233" s="69" t="s">
        <v>16705</v>
      </c>
      <c r="K233" s="69" t="s">
        <v>15887</v>
      </c>
    </row>
    <row r="234" spans="1:11" s="1" customFormat="1" ht="15" customHeight="1" x14ac:dyDescent="0.15">
      <c r="A234" s="69" t="s">
        <v>5381</v>
      </c>
      <c r="B234" s="69" t="s">
        <v>5382</v>
      </c>
      <c r="C234" s="77">
        <v>392028</v>
      </c>
      <c r="D234" s="67" t="s">
        <v>5639</v>
      </c>
      <c r="E234" s="80">
        <v>6.5000000000000002E-2</v>
      </c>
      <c r="F234" s="129">
        <v>54.5</v>
      </c>
      <c r="G234" s="68">
        <v>5</v>
      </c>
      <c r="H234" s="69" t="s">
        <v>8553</v>
      </c>
      <c r="I234" s="79" t="s">
        <v>13733</v>
      </c>
      <c r="J234" s="69" t="s">
        <v>8858</v>
      </c>
      <c r="K234" s="69" t="s">
        <v>5381</v>
      </c>
    </row>
    <row r="235" spans="1:11" s="1" customFormat="1" ht="15" customHeight="1" x14ac:dyDescent="0.15">
      <c r="A235" s="69" t="s">
        <v>8170</v>
      </c>
      <c r="B235" s="69" t="s">
        <v>8171</v>
      </c>
      <c r="C235" s="77">
        <v>392048</v>
      </c>
      <c r="D235" s="67" t="s">
        <v>8172</v>
      </c>
      <c r="E235" s="80">
        <v>6.5000000000000002E-2</v>
      </c>
      <c r="F235" s="129">
        <v>54.5</v>
      </c>
      <c r="G235" s="68">
        <v>5</v>
      </c>
      <c r="H235" s="69" t="s">
        <v>8553</v>
      </c>
      <c r="I235" s="79" t="s">
        <v>14736</v>
      </c>
      <c r="J235" s="69" t="s">
        <v>8859</v>
      </c>
      <c r="K235" s="69" t="s">
        <v>8170</v>
      </c>
    </row>
    <row r="236" spans="1:11" s="1" customFormat="1" ht="15" customHeight="1" x14ac:dyDescent="0.15">
      <c r="A236" s="69" t="s">
        <v>13826</v>
      </c>
      <c r="B236" s="69" t="s">
        <v>13827</v>
      </c>
      <c r="C236" s="77">
        <v>203161</v>
      </c>
      <c r="D236" s="67" t="s">
        <v>14409</v>
      </c>
      <c r="E236" s="80">
        <v>6.5000000000000002E-2</v>
      </c>
      <c r="F236" s="129">
        <v>47.9</v>
      </c>
      <c r="G236" s="68">
        <v>5</v>
      </c>
      <c r="H236" s="69" t="s">
        <v>8553</v>
      </c>
      <c r="I236" s="79" t="s">
        <v>14737</v>
      </c>
      <c r="J236" s="69" t="s">
        <v>14738</v>
      </c>
      <c r="K236" s="69" t="s">
        <v>13826</v>
      </c>
    </row>
    <row r="237" spans="1:11" s="1" customFormat="1" ht="15" customHeight="1" x14ac:dyDescent="0.15">
      <c r="A237" s="69" t="s">
        <v>13828</v>
      </c>
      <c r="B237" s="69" t="s">
        <v>13829</v>
      </c>
      <c r="C237" s="77">
        <v>203148</v>
      </c>
      <c r="D237" s="67" t="s">
        <v>14410</v>
      </c>
      <c r="E237" s="80">
        <v>6.5000000000000002E-2</v>
      </c>
      <c r="F237" s="129">
        <v>47.9</v>
      </c>
      <c r="G237" s="68">
        <v>5</v>
      </c>
      <c r="H237" s="69" t="s">
        <v>8553</v>
      </c>
      <c r="I237" s="79" t="s">
        <v>14739</v>
      </c>
      <c r="J237" s="69" t="s">
        <v>14740</v>
      </c>
      <c r="K237" s="69" t="s">
        <v>13828</v>
      </c>
    </row>
    <row r="238" spans="1:11" s="1" customFormat="1" ht="15" customHeight="1" x14ac:dyDescent="0.15">
      <c r="A238" s="69" t="s">
        <v>8173</v>
      </c>
      <c r="B238" s="69" t="s">
        <v>8174</v>
      </c>
      <c r="C238" s="77">
        <v>351160</v>
      </c>
      <c r="D238" s="67" t="s">
        <v>8175</v>
      </c>
      <c r="E238" s="80">
        <v>6.5000000000000002E-2</v>
      </c>
      <c r="F238" s="129">
        <v>54.5</v>
      </c>
      <c r="G238" s="68">
        <v>5</v>
      </c>
      <c r="H238" s="69" t="s">
        <v>8553</v>
      </c>
      <c r="I238" s="79" t="s">
        <v>13734</v>
      </c>
      <c r="J238" s="69" t="s">
        <v>8860</v>
      </c>
      <c r="K238" s="69" t="s">
        <v>8173</v>
      </c>
    </row>
    <row r="239" spans="1:11" s="1" customFormat="1" ht="15" customHeight="1" x14ac:dyDescent="0.15">
      <c r="A239" s="69" t="s">
        <v>8176</v>
      </c>
      <c r="B239" s="69" t="s">
        <v>8177</v>
      </c>
      <c r="C239" s="77">
        <v>351161</v>
      </c>
      <c r="D239" s="67" t="s">
        <v>8178</v>
      </c>
      <c r="E239" s="80">
        <v>6.5000000000000002E-2</v>
      </c>
      <c r="F239" s="129">
        <v>54.5</v>
      </c>
      <c r="G239" s="68">
        <v>5</v>
      </c>
      <c r="H239" s="69" t="s">
        <v>8553</v>
      </c>
      <c r="I239" s="79" t="s">
        <v>13735</v>
      </c>
      <c r="J239" s="69" t="s">
        <v>8861</v>
      </c>
      <c r="K239" s="69" t="s">
        <v>8176</v>
      </c>
    </row>
    <row r="240" spans="1:11" s="1" customFormat="1" ht="15" customHeight="1" x14ac:dyDescent="0.15">
      <c r="A240" s="69" t="s">
        <v>5383</v>
      </c>
      <c r="B240" s="69" t="s">
        <v>5384</v>
      </c>
      <c r="C240" s="77">
        <v>609021</v>
      </c>
      <c r="D240" s="67" t="s">
        <v>5640</v>
      </c>
      <c r="E240" s="80">
        <v>6.5000000000000002E-2</v>
      </c>
      <c r="F240" s="129">
        <v>47.9</v>
      </c>
      <c r="G240" s="68">
        <v>5</v>
      </c>
      <c r="H240" s="69" t="s">
        <v>8553</v>
      </c>
      <c r="I240" s="79" t="s">
        <v>13736</v>
      </c>
      <c r="J240" s="69" t="s">
        <v>8862</v>
      </c>
      <c r="K240" s="69" t="s">
        <v>5383</v>
      </c>
    </row>
    <row r="241" spans="1:11" s="1" customFormat="1" ht="15" customHeight="1" x14ac:dyDescent="0.15">
      <c r="A241" s="69" t="s">
        <v>5385</v>
      </c>
      <c r="B241" s="69" t="s">
        <v>5386</v>
      </c>
      <c r="C241" s="77">
        <v>609022</v>
      </c>
      <c r="D241" s="67" t="s">
        <v>5641</v>
      </c>
      <c r="E241" s="80">
        <v>6.5000000000000002E-2</v>
      </c>
      <c r="F241" s="129">
        <v>47.9</v>
      </c>
      <c r="G241" s="68">
        <v>5</v>
      </c>
      <c r="H241" s="69" t="s">
        <v>8553</v>
      </c>
      <c r="I241" s="79" t="s">
        <v>13737</v>
      </c>
      <c r="J241" s="69" t="s">
        <v>8863</v>
      </c>
      <c r="K241" s="69" t="s">
        <v>5385</v>
      </c>
    </row>
    <row r="242" spans="1:11" s="1" customFormat="1" ht="15" customHeight="1" x14ac:dyDescent="0.15">
      <c r="A242" s="69" t="s">
        <v>5387</v>
      </c>
      <c r="B242" s="69" t="s">
        <v>5388</v>
      </c>
      <c r="C242" s="77">
        <v>111028</v>
      </c>
      <c r="D242" s="67" t="s">
        <v>5642</v>
      </c>
      <c r="E242" s="80">
        <v>6.5000000000000002E-2</v>
      </c>
      <c r="F242" s="129">
        <v>47.9</v>
      </c>
      <c r="G242" s="68">
        <v>5</v>
      </c>
      <c r="H242" s="69" t="s">
        <v>8553</v>
      </c>
      <c r="I242" s="79" t="s">
        <v>13738</v>
      </c>
      <c r="J242" s="69" t="s">
        <v>8864</v>
      </c>
      <c r="K242" s="69" t="s">
        <v>5387</v>
      </c>
    </row>
    <row r="243" spans="1:11" s="1" customFormat="1" ht="15" customHeight="1" x14ac:dyDescent="0.15">
      <c r="A243" s="69" t="s">
        <v>5389</v>
      </c>
      <c r="B243" s="69" t="s">
        <v>5390</v>
      </c>
      <c r="C243" s="77">
        <v>391027</v>
      </c>
      <c r="D243" s="67" t="s">
        <v>5643</v>
      </c>
      <c r="E243" s="80">
        <v>6.5000000000000002E-2</v>
      </c>
      <c r="F243" s="129">
        <v>54.5</v>
      </c>
      <c r="G243" s="68">
        <v>5</v>
      </c>
      <c r="H243" s="69" t="s">
        <v>8553</v>
      </c>
      <c r="I243" s="79" t="s">
        <v>13739</v>
      </c>
      <c r="J243" s="69" t="s">
        <v>8865</v>
      </c>
      <c r="K243" s="69" t="s">
        <v>5389</v>
      </c>
    </row>
    <row r="244" spans="1:11" s="1" customFormat="1" ht="15" customHeight="1" x14ac:dyDescent="0.15">
      <c r="A244" s="69" t="s">
        <v>8179</v>
      </c>
      <c r="B244" s="69" t="s">
        <v>8180</v>
      </c>
      <c r="C244" s="77">
        <v>391045</v>
      </c>
      <c r="D244" s="67" t="s">
        <v>8181</v>
      </c>
      <c r="E244" s="80">
        <v>6.5000000000000002E-2</v>
      </c>
      <c r="F244" s="129">
        <v>54.5</v>
      </c>
      <c r="G244" s="68">
        <v>5</v>
      </c>
      <c r="H244" s="69" t="s">
        <v>8553</v>
      </c>
      <c r="I244" s="79" t="s">
        <v>14741</v>
      </c>
      <c r="J244" s="69" t="s">
        <v>8866</v>
      </c>
      <c r="K244" s="69" t="s">
        <v>8179</v>
      </c>
    </row>
    <row r="245" spans="1:11" s="1" customFormat="1" ht="15" customHeight="1" x14ac:dyDescent="0.15">
      <c r="A245" s="69" t="s">
        <v>5391</v>
      </c>
      <c r="B245" s="69" t="s">
        <v>5392</v>
      </c>
      <c r="C245" s="77">
        <v>117056</v>
      </c>
      <c r="D245" s="67" t="s">
        <v>5644</v>
      </c>
      <c r="E245" s="80">
        <v>6.5000000000000002E-2</v>
      </c>
      <c r="F245" s="129">
        <v>47.9</v>
      </c>
      <c r="G245" s="68">
        <v>5</v>
      </c>
      <c r="H245" s="69" t="s">
        <v>8553</v>
      </c>
      <c r="I245" s="79" t="s">
        <v>13740</v>
      </c>
      <c r="J245" s="69" t="s">
        <v>8867</v>
      </c>
      <c r="K245" s="69" t="s">
        <v>5391</v>
      </c>
    </row>
    <row r="246" spans="1:11" s="1" customFormat="1" ht="15" customHeight="1" x14ac:dyDescent="0.15">
      <c r="A246" s="69" t="s">
        <v>5393</v>
      </c>
      <c r="B246" s="69" t="s">
        <v>5394</v>
      </c>
      <c r="C246" s="77">
        <v>609023</v>
      </c>
      <c r="D246" s="67" t="s">
        <v>5645</v>
      </c>
      <c r="E246" s="80">
        <v>6.5000000000000002E-2</v>
      </c>
      <c r="F246" s="129">
        <v>47.9</v>
      </c>
      <c r="G246" s="68">
        <v>5</v>
      </c>
      <c r="H246" s="69" t="s">
        <v>8553</v>
      </c>
      <c r="I246" s="79" t="s">
        <v>13741</v>
      </c>
      <c r="J246" s="69" t="s">
        <v>8868</v>
      </c>
      <c r="K246" s="69" t="s">
        <v>5393</v>
      </c>
    </row>
    <row r="247" spans="1:11" s="1" customFormat="1" ht="15" customHeight="1" x14ac:dyDescent="0.15">
      <c r="A247" s="69" t="s">
        <v>5395</v>
      </c>
      <c r="B247" s="69" t="s">
        <v>5396</v>
      </c>
      <c r="C247" s="77">
        <v>118072</v>
      </c>
      <c r="D247" s="67" t="s">
        <v>5646</v>
      </c>
      <c r="E247" s="80">
        <v>6.5000000000000002E-2</v>
      </c>
      <c r="F247" s="129">
        <v>47.9</v>
      </c>
      <c r="G247" s="68">
        <v>5</v>
      </c>
      <c r="H247" s="69" t="s">
        <v>8553</v>
      </c>
      <c r="I247" s="79" t="s">
        <v>13742</v>
      </c>
      <c r="J247" s="69" t="s">
        <v>8869</v>
      </c>
      <c r="K247" s="69" t="s">
        <v>5395</v>
      </c>
    </row>
    <row r="248" spans="1:11" s="1" customFormat="1" ht="15" customHeight="1" x14ac:dyDescent="0.15">
      <c r="A248" s="69" t="s">
        <v>5397</v>
      </c>
      <c r="B248" s="69" t="s">
        <v>5398</v>
      </c>
      <c r="C248" s="77">
        <v>609024</v>
      </c>
      <c r="D248" s="67" t="s">
        <v>5647</v>
      </c>
      <c r="E248" s="80">
        <v>6.5000000000000002E-2</v>
      </c>
      <c r="F248" s="129">
        <v>47.9</v>
      </c>
      <c r="G248" s="68">
        <v>5</v>
      </c>
      <c r="H248" s="69" t="s">
        <v>8553</v>
      </c>
      <c r="I248" s="69" t="s">
        <v>13743</v>
      </c>
      <c r="J248" s="69" t="s">
        <v>8870</v>
      </c>
      <c r="K248" s="69" t="s">
        <v>5397</v>
      </c>
    </row>
    <row r="249" spans="1:11" s="1" customFormat="1" ht="15" customHeight="1" x14ac:dyDescent="0.15">
      <c r="A249" s="69" t="s">
        <v>5399</v>
      </c>
      <c r="B249" s="69" t="s">
        <v>5400</v>
      </c>
      <c r="C249" s="77">
        <v>610001</v>
      </c>
      <c r="D249" s="67" t="s">
        <v>5648</v>
      </c>
      <c r="E249" s="80">
        <v>6.5000000000000002E-2</v>
      </c>
      <c r="F249" s="129">
        <v>36.9</v>
      </c>
      <c r="G249" s="68">
        <v>5</v>
      </c>
      <c r="H249" s="69" t="s">
        <v>8553</v>
      </c>
      <c r="I249" s="69" t="s">
        <v>13744</v>
      </c>
      <c r="J249" s="69" t="s">
        <v>8871</v>
      </c>
      <c r="K249" s="69" t="s">
        <v>5399</v>
      </c>
    </row>
    <row r="250" spans="1:11" s="1" customFormat="1" ht="15" customHeight="1" x14ac:dyDescent="0.15">
      <c r="A250" s="69" t="s">
        <v>5401</v>
      </c>
      <c r="B250" s="69" t="s">
        <v>5402</v>
      </c>
      <c r="C250" s="77">
        <v>610002</v>
      </c>
      <c r="D250" s="67" t="s">
        <v>5649</v>
      </c>
      <c r="E250" s="80">
        <v>6.5000000000000002E-2</v>
      </c>
      <c r="F250" s="129">
        <v>36.9</v>
      </c>
      <c r="G250" s="68">
        <v>5</v>
      </c>
      <c r="H250" s="69" t="s">
        <v>8553</v>
      </c>
      <c r="I250" s="69" t="s">
        <v>13745</v>
      </c>
      <c r="J250" s="69" t="s">
        <v>8872</v>
      </c>
      <c r="K250" s="69" t="s">
        <v>5401</v>
      </c>
    </row>
    <row r="251" spans="1:11" s="1" customFormat="1" ht="15" customHeight="1" x14ac:dyDescent="0.15">
      <c r="A251" s="69" t="s">
        <v>5403</v>
      </c>
      <c r="B251" s="69" t="s">
        <v>5404</v>
      </c>
      <c r="C251" s="77">
        <v>610003</v>
      </c>
      <c r="D251" s="67" t="s">
        <v>5650</v>
      </c>
      <c r="E251" s="80">
        <v>6.5000000000000002E-2</v>
      </c>
      <c r="F251" s="129">
        <v>36.9</v>
      </c>
      <c r="G251" s="68">
        <v>5</v>
      </c>
      <c r="H251" s="69" t="s">
        <v>8553</v>
      </c>
      <c r="I251" s="69" t="s">
        <v>13746</v>
      </c>
      <c r="J251" s="69" t="s">
        <v>8873</v>
      </c>
      <c r="K251" s="69" t="s">
        <v>5403</v>
      </c>
    </row>
    <row r="252" spans="1:11" s="1" customFormat="1" ht="15" customHeight="1" x14ac:dyDescent="0.15">
      <c r="A252" s="69" t="s">
        <v>5405</v>
      </c>
      <c r="B252" s="69" t="s">
        <v>5406</v>
      </c>
      <c r="C252" s="77">
        <v>610004</v>
      </c>
      <c r="D252" s="67" t="s">
        <v>5651</v>
      </c>
      <c r="E252" s="80">
        <v>6.5000000000000002E-2</v>
      </c>
      <c r="F252" s="129">
        <v>36.9</v>
      </c>
      <c r="G252" s="68">
        <v>5</v>
      </c>
      <c r="H252" s="69" t="s">
        <v>8553</v>
      </c>
      <c r="I252" s="69" t="s">
        <v>13747</v>
      </c>
      <c r="J252" s="69" t="s">
        <v>8874</v>
      </c>
      <c r="K252" s="69" t="s">
        <v>5405</v>
      </c>
    </row>
    <row r="253" spans="1:11" s="1" customFormat="1" ht="15" customHeight="1" x14ac:dyDescent="0.15">
      <c r="A253" s="69" t="s">
        <v>15312</v>
      </c>
      <c r="B253" s="69" t="s">
        <v>15313</v>
      </c>
      <c r="C253" s="77">
        <v>207062</v>
      </c>
      <c r="D253" s="67" t="s">
        <v>15506</v>
      </c>
      <c r="E253" s="80">
        <v>6.5000000000000002E-2</v>
      </c>
      <c r="F253" s="129">
        <v>36.9</v>
      </c>
      <c r="G253" s="68">
        <v>5</v>
      </c>
      <c r="H253" s="69" t="s">
        <v>8553</v>
      </c>
      <c r="I253" s="69" t="s">
        <v>15697</v>
      </c>
      <c r="J253" s="69" t="s">
        <v>15799</v>
      </c>
      <c r="K253" s="69" t="s">
        <v>15312</v>
      </c>
    </row>
    <row r="254" spans="1:11" s="1" customFormat="1" ht="15" customHeight="1" x14ac:dyDescent="0.15">
      <c r="A254" s="69" t="s">
        <v>5407</v>
      </c>
      <c r="B254" s="69" t="s">
        <v>5408</v>
      </c>
      <c r="C254" s="77">
        <v>610005</v>
      </c>
      <c r="D254" s="67" t="s">
        <v>5652</v>
      </c>
      <c r="E254" s="80">
        <v>6.5000000000000002E-2</v>
      </c>
      <c r="F254" s="129">
        <v>36.9</v>
      </c>
      <c r="G254" s="68">
        <v>5</v>
      </c>
      <c r="H254" s="69" t="s">
        <v>8553</v>
      </c>
      <c r="I254" s="69" t="s">
        <v>13748</v>
      </c>
      <c r="J254" s="69" t="s">
        <v>8875</v>
      </c>
      <c r="K254" s="69" t="s">
        <v>5407</v>
      </c>
    </row>
    <row r="255" spans="1:11" s="1" customFormat="1" ht="15" customHeight="1" x14ac:dyDescent="0.15">
      <c r="A255" s="69" t="s">
        <v>5409</v>
      </c>
      <c r="B255" s="69" t="s">
        <v>5410</v>
      </c>
      <c r="C255" s="77">
        <v>610006</v>
      </c>
      <c r="D255" s="67" t="s">
        <v>5653</v>
      </c>
      <c r="E255" s="80">
        <v>6.5000000000000002E-2</v>
      </c>
      <c r="F255" s="129">
        <v>36.9</v>
      </c>
      <c r="G255" s="68">
        <v>5</v>
      </c>
      <c r="H255" s="69" t="s">
        <v>8553</v>
      </c>
      <c r="I255" s="69" t="s">
        <v>13749</v>
      </c>
      <c r="J255" s="69" t="s">
        <v>8876</v>
      </c>
      <c r="K255" s="69" t="s">
        <v>5409</v>
      </c>
    </row>
    <row r="256" spans="1:11" s="1" customFormat="1" ht="15" customHeight="1" x14ac:dyDescent="0.15">
      <c r="A256" s="69" t="s">
        <v>5411</v>
      </c>
      <c r="B256" s="69" t="s">
        <v>5412</v>
      </c>
      <c r="C256" s="77">
        <v>610007</v>
      </c>
      <c r="D256" s="67" t="s">
        <v>5654</v>
      </c>
      <c r="E256" s="80">
        <v>6.5000000000000002E-2</v>
      </c>
      <c r="F256" s="129">
        <v>36.9</v>
      </c>
      <c r="G256" s="68">
        <v>5</v>
      </c>
      <c r="H256" s="69" t="s">
        <v>8553</v>
      </c>
      <c r="I256" s="69" t="s">
        <v>13750</v>
      </c>
      <c r="J256" s="69" t="s">
        <v>8877</v>
      </c>
      <c r="K256" s="69" t="s">
        <v>5411</v>
      </c>
    </row>
    <row r="257" spans="1:11" s="1" customFormat="1" ht="15" customHeight="1" x14ac:dyDescent="0.15">
      <c r="A257" s="69" t="s">
        <v>5413</v>
      </c>
      <c r="B257" s="69" t="s">
        <v>5414</v>
      </c>
      <c r="C257" s="77">
        <v>610008</v>
      </c>
      <c r="D257" s="67" t="s">
        <v>5655</v>
      </c>
      <c r="E257" s="80">
        <v>6.5000000000000002E-2</v>
      </c>
      <c r="F257" s="129">
        <v>36.9</v>
      </c>
      <c r="G257" s="68">
        <v>5</v>
      </c>
      <c r="H257" s="69" t="s">
        <v>8553</v>
      </c>
      <c r="I257" s="69" t="s">
        <v>13751</v>
      </c>
      <c r="J257" s="69" t="s">
        <v>8878</v>
      </c>
      <c r="K257" s="69" t="s">
        <v>5413</v>
      </c>
    </row>
    <row r="258" spans="1:11" s="1" customFormat="1" ht="15" customHeight="1" x14ac:dyDescent="0.15">
      <c r="A258" s="69" t="s">
        <v>5415</v>
      </c>
      <c r="B258" s="69" t="s">
        <v>5416</v>
      </c>
      <c r="C258" s="77">
        <v>610009</v>
      </c>
      <c r="D258" s="67" t="s">
        <v>5656</v>
      </c>
      <c r="E258" s="80">
        <v>6.5000000000000002E-2</v>
      </c>
      <c r="F258" s="129">
        <v>36.9</v>
      </c>
      <c r="G258" s="68">
        <v>5</v>
      </c>
      <c r="H258" s="69" t="s">
        <v>8553</v>
      </c>
      <c r="I258" s="69" t="s">
        <v>13752</v>
      </c>
      <c r="J258" s="69" t="s">
        <v>8879</v>
      </c>
      <c r="K258" s="69" t="s">
        <v>5415</v>
      </c>
    </row>
    <row r="259" spans="1:11" s="1" customFormat="1" ht="15" customHeight="1" x14ac:dyDescent="0.15">
      <c r="A259" s="69" t="s">
        <v>5417</v>
      </c>
      <c r="B259" s="69" t="s">
        <v>5418</v>
      </c>
      <c r="C259" s="77">
        <v>610010</v>
      </c>
      <c r="D259" s="67" t="s">
        <v>5657</v>
      </c>
      <c r="E259" s="80">
        <v>6.5000000000000002E-2</v>
      </c>
      <c r="F259" s="129">
        <v>36.9</v>
      </c>
      <c r="G259" s="68">
        <v>5</v>
      </c>
      <c r="H259" s="69" t="s">
        <v>8553</v>
      </c>
      <c r="I259" s="69" t="s">
        <v>13753</v>
      </c>
      <c r="J259" s="69" t="s">
        <v>8880</v>
      </c>
      <c r="K259" s="69" t="s">
        <v>5417</v>
      </c>
    </row>
    <row r="260" spans="1:11" s="1" customFormat="1" ht="15" customHeight="1" x14ac:dyDescent="0.15">
      <c r="A260" s="69" t="s">
        <v>5753</v>
      </c>
      <c r="B260" s="69" t="s">
        <v>5877</v>
      </c>
      <c r="C260" s="77">
        <v>610011</v>
      </c>
      <c r="D260" s="67" t="s">
        <v>6001</v>
      </c>
      <c r="E260" s="80">
        <v>6.5000000000000002E-2</v>
      </c>
      <c r="F260" s="129">
        <v>104</v>
      </c>
      <c r="G260" s="68">
        <v>5</v>
      </c>
      <c r="H260" s="69" t="s">
        <v>8553</v>
      </c>
      <c r="I260" s="69" t="s">
        <v>13754</v>
      </c>
      <c r="J260" s="69" t="s">
        <v>8881</v>
      </c>
      <c r="K260" s="69" t="s">
        <v>5753</v>
      </c>
    </row>
    <row r="261" spans="1:11" s="1" customFormat="1" ht="15" customHeight="1" x14ac:dyDescent="0.15">
      <c r="A261" s="69" t="s">
        <v>5754</v>
      </c>
      <c r="B261" s="69" t="s">
        <v>5878</v>
      </c>
      <c r="C261" s="77">
        <v>610012</v>
      </c>
      <c r="D261" s="67" t="s">
        <v>6002</v>
      </c>
      <c r="E261" s="80">
        <v>6.5000000000000002E-2</v>
      </c>
      <c r="F261" s="129">
        <v>104</v>
      </c>
      <c r="G261" s="68">
        <v>5</v>
      </c>
      <c r="H261" s="69" t="s">
        <v>8553</v>
      </c>
      <c r="I261" s="69" t="s">
        <v>13755</v>
      </c>
      <c r="J261" s="69" t="s">
        <v>8882</v>
      </c>
      <c r="K261" s="69" t="s">
        <v>5754</v>
      </c>
    </row>
    <row r="262" spans="1:11" s="1" customFormat="1" ht="15" customHeight="1" x14ac:dyDescent="0.15">
      <c r="A262" s="69" t="s">
        <v>15314</v>
      </c>
      <c r="B262" s="69" t="s">
        <v>15315</v>
      </c>
      <c r="C262" s="77">
        <v>207055</v>
      </c>
      <c r="D262" s="67" t="s">
        <v>15507</v>
      </c>
      <c r="E262" s="80">
        <v>0</v>
      </c>
      <c r="F262" s="129">
        <v>58</v>
      </c>
      <c r="G262" s="68">
        <v>5</v>
      </c>
      <c r="H262" s="69" t="s">
        <v>8554</v>
      </c>
      <c r="I262" s="69" t="s">
        <v>15698</v>
      </c>
      <c r="J262" s="69" t="s">
        <v>15800</v>
      </c>
      <c r="K262" s="69" t="s">
        <v>15314</v>
      </c>
    </row>
    <row r="263" spans="1:11" s="1" customFormat="1" ht="15" customHeight="1" x14ac:dyDescent="0.15">
      <c r="A263" s="69" t="s">
        <v>15316</v>
      </c>
      <c r="B263" s="69" t="s">
        <v>15317</v>
      </c>
      <c r="C263" s="77">
        <v>207076</v>
      </c>
      <c r="D263" s="67" t="s">
        <v>15508</v>
      </c>
      <c r="E263" s="80">
        <v>0</v>
      </c>
      <c r="F263" s="129">
        <v>114.5</v>
      </c>
      <c r="G263" s="68">
        <v>5</v>
      </c>
      <c r="H263" s="69" t="s">
        <v>8554</v>
      </c>
      <c r="I263" s="69" t="s">
        <v>15699</v>
      </c>
      <c r="J263" s="69" t="s">
        <v>15801</v>
      </c>
      <c r="K263" s="69" t="s">
        <v>15316</v>
      </c>
    </row>
    <row r="264" spans="1:11" s="1" customFormat="1" ht="15" customHeight="1" x14ac:dyDescent="0.15">
      <c r="A264" s="69" t="s">
        <v>15888</v>
      </c>
      <c r="B264" s="69" t="s">
        <v>16092</v>
      </c>
      <c r="C264" s="77">
        <v>204322</v>
      </c>
      <c r="D264" s="67" t="s">
        <v>16294</v>
      </c>
      <c r="E264" s="80">
        <v>0</v>
      </c>
      <c r="F264" s="129">
        <v>41</v>
      </c>
      <c r="G264" s="68">
        <v>3</v>
      </c>
      <c r="H264" s="69" t="s">
        <v>8551</v>
      </c>
      <c r="I264" s="69" t="s">
        <v>16504</v>
      </c>
      <c r="J264" s="69" t="s">
        <v>16706</v>
      </c>
      <c r="K264" s="69" t="s">
        <v>15888</v>
      </c>
    </row>
    <row r="265" spans="1:11" s="1" customFormat="1" ht="15" customHeight="1" x14ac:dyDescent="0.15">
      <c r="A265" s="69" t="s">
        <v>15889</v>
      </c>
      <c r="B265" s="69" t="s">
        <v>16093</v>
      </c>
      <c r="C265" s="77">
        <v>204175</v>
      </c>
      <c r="D265" s="67" t="s">
        <v>16884</v>
      </c>
      <c r="E265" s="80">
        <v>0</v>
      </c>
      <c r="F265" s="129">
        <v>49</v>
      </c>
      <c r="G265" s="68">
        <v>3</v>
      </c>
      <c r="H265" s="69" t="s">
        <v>8551</v>
      </c>
      <c r="I265" s="69" t="s">
        <v>16505</v>
      </c>
      <c r="J265" s="69" t="s">
        <v>16707</v>
      </c>
      <c r="K265" s="69" t="s">
        <v>15889</v>
      </c>
    </row>
    <row r="266" spans="1:11" s="1" customFormat="1" ht="15" customHeight="1" x14ac:dyDescent="0.15">
      <c r="A266" s="69" t="s">
        <v>13830</v>
      </c>
      <c r="B266" s="69" t="s">
        <v>13831</v>
      </c>
      <c r="C266" s="77">
        <v>604073</v>
      </c>
      <c r="D266" s="67" t="s">
        <v>14411</v>
      </c>
      <c r="E266" s="80">
        <v>0</v>
      </c>
      <c r="F266" s="129">
        <v>29.7</v>
      </c>
      <c r="G266" s="68">
        <v>3</v>
      </c>
      <c r="H266" s="69" t="s">
        <v>8552</v>
      </c>
      <c r="I266" s="69" t="s">
        <v>14742</v>
      </c>
      <c r="J266" s="69" t="s">
        <v>14743</v>
      </c>
      <c r="K266" s="69" t="s">
        <v>13830</v>
      </c>
    </row>
    <row r="267" spans="1:11" s="1" customFormat="1" ht="15" customHeight="1" x14ac:dyDescent="0.15">
      <c r="A267" s="69" t="s">
        <v>4608</v>
      </c>
      <c r="B267" s="69" t="s">
        <v>4609</v>
      </c>
      <c r="C267" s="77">
        <v>115126</v>
      </c>
      <c r="D267" s="67" t="s">
        <v>4691</v>
      </c>
      <c r="E267" s="80">
        <v>0</v>
      </c>
      <c r="F267" s="129">
        <v>324</v>
      </c>
      <c r="G267" s="68">
        <v>1</v>
      </c>
      <c r="H267" s="69" t="s">
        <v>8554</v>
      </c>
      <c r="I267" s="69" t="s">
        <v>8883</v>
      </c>
      <c r="J267" s="69" t="s">
        <v>1476</v>
      </c>
      <c r="K267" s="69" t="s">
        <v>4608</v>
      </c>
    </row>
    <row r="268" spans="1:11" s="1" customFormat="1" ht="15" customHeight="1" x14ac:dyDescent="0.15">
      <c r="A268" s="69" t="s">
        <v>16974</v>
      </c>
      <c r="B268" s="69" t="s">
        <v>16975</v>
      </c>
      <c r="C268" s="77">
        <v>115167</v>
      </c>
      <c r="D268" s="67" t="s">
        <v>16885</v>
      </c>
      <c r="E268" s="80">
        <v>0</v>
      </c>
      <c r="F268" s="129">
        <v>190</v>
      </c>
      <c r="G268" s="68">
        <v>1</v>
      </c>
      <c r="H268" s="69" t="s">
        <v>8554</v>
      </c>
      <c r="I268" s="69" t="s">
        <v>17130</v>
      </c>
      <c r="J268" s="69" t="s">
        <v>1476</v>
      </c>
      <c r="K268" s="69" t="s">
        <v>16974</v>
      </c>
    </row>
    <row r="269" spans="1:11" s="1" customFormat="1" ht="15" customHeight="1" x14ac:dyDescent="0.15">
      <c r="A269" s="69" t="s">
        <v>4610</v>
      </c>
      <c r="B269" s="69" t="s">
        <v>4611</v>
      </c>
      <c r="C269" s="77">
        <v>115127</v>
      </c>
      <c r="D269" s="67" t="s">
        <v>4692</v>
      </c>
      <c r="E269" s="80">
        <v>0</v>
      </c>
      <c r="F269" s="129">
        <v>324</v>
      </c>
      <c r="G269" s="68">
        <v>1</v>
      </c>
      <c r="H269" s="69" t="s">
        <v>8554</v>
      </c>
      <c r="I269" s="69" t="s">
        <v>8884</v>
      </c>
      <c r="J269" s="69" t="s">
        <v>1476</v>
      </c>
      <c r="K269" s="69" t="s">
        <v>4610</v>
      </c>
    </row>
    <row r="270" spans="1:11" s="1" customFormat="1" ht="15" customHeight="1" x14ac:dyDescent="0.15">
      <c r="A270" s="69" t="s">
        <v>4612</v>
      </c>
      <c r="B270" s="69" t="s">
        <v>4613</v>
      </c>
      <c r="C270" s="77">
        <v>115128</v>
      </c>
      <c r="D270" s="67" t="s">
        <v>4693</v>
      </c>
      <c r="E270" s="80">
        <v>0</v>
      </c>
      <c r="F270" s="129">
        <v>324</v>
      </c>
      <c r="G270" s="68">
        <v>1</v>
      </c>
      <c r="H270" s="69" t="s">
        <v>8554</v>
      </c>
      <c r="I270" s="69" t="s">
        <v>8885</v>
      </c>
      <c r="J270" s="69" t="s">
        <v>1476</v>
      </c>
      <c r="K270" s="69" t="s">
        <v>4612</v>
      </c>
    </row>
    <row r="271" spans="1:11" s="1" customFormat="1" ht="15" customHeight="1" x14ac:dyDescent="0.15">
      <c r="A271" s="69" t="s">
        <v>15318</v>
      </c>
      <c r="B271" s="69" t="s">
        <v>15319</v>
      </c>
      <c r="C271" s="77">
        <v>207070</v>
      </c>
      <c r="D271" s="67" t="s">
        <v>15509</v>
      </c>
      <c r="E271" s="80">
        <v>0</v>
      </c>
      <c r="F271" s="129">
        <v>324</v>
      </c>
      <c r="G271" s="68">
        <v>1</v>
      </c>
      <c r="H271" s="69" t="s">
        <v>8554</v>
      </c>
      <c r="I271" s="69" t="s">
        <v>15700</v>
      </c>
      <c r="J271" s="69" t="s">
        <v>1476</v>
      </c>
      <c r="K271" s="69" t="s">
        <v>15318</v>
      </c>
    </row>
    <row r="272" spans="1:11" s="1" customFormat="1" ht="15" customHeight="1" x14ac:dyDescent="0.15">
      <c r="A272" s="69" t="s">
        <v>4614</v>
      </c>
      <c r="B272" s="69" t="s">
        <v>4615</v>
      </c>
      <c r="C272" s="77">
        <v>115129</v>
      </c>
      <c r="D272" s="67" t="s">
        <v>4694</v>
      </c>
      <c r="E272" s="80">
        <v>0</v>
      </c>
      <c r="F272" s="129">
        <v>324</v>
      </c>
      <c r="G272" s="68">
        <v>1</v>
      </c>
      <c r="H272" s="69" t="s">
        <v>8554</v>
      </c>
      <c r="I272" s="69" t="s">
        <v>8886</v>
      </c>
      <c r="J272" s="69" t="s">
        <v>1476</v>
      </c>
      <c r="K272" s="69" t="s">
        <v>4614</v>
      </c>
    </row>
    <row r="273" spans="1:11" s="1" customFormat="1" ht="15" customHeight="1" x14ac:dyDescent="0.15">
      <c r="A273" s="69" t="s">
        <v>6666</v>
      </c>
      <c r="B273" s="69" t="s">
        <v>6667</v>
      </c>
      <c r="C273" s="77">
        <v>115141</v>
      </c>
      <c r="D273" s="67" t="s">
        <v>6668</v>
      </c>
      <c r="E273" s="80">
        <v>0</v>
      </c>
      <c r="F273" s="129">
        <v>324</v>
      </c>
      <c r="G273" s="68">
        <v>1</v>
      </c>
      <c r="H273" s="69" t="s">
        <v>8554</v>
      </c>
      <c r="I273" s="69" t="s">
        <v>8887</v>
      </c>
      <c r="J273" s="69" t="s">
        <v>1476</v>
      </c>
      <c r="K273" s="69" t="s">
        <v>6666</v>
      </c>
    </row>
    <row r="274" spans="1:11" s="1" customFormat="1" ht="15" customHeight="1" x14ac:dyDescent="0.15">
      <c r="A274" s="69" t="s">
        <v>7437</v>
      </c>
      <c r="B274" s="69" t="s">
        <v>7438</v>
      </c>
      <c r="C274" s="77">
        <v>115147</v>
      </c>
      <c r="D274" s="67" t="s">
        <v>7439</v>
      </c>
      <c r="E274" s="80">
        <v>0</v>
      </c>
      <c r="F274" s="129">
        <v>324</v>
      </c>
      <c r="G274" s="68">
        <v>1</v>
      </c>
      <c r="H274" s="69" t="s">
        <v>8554</v>
      </c>
      <c r="I274" s="69" t="s">
        <v>8888</v>
      </c>
      <c r="J274" s="69" t="s">
        <v>1476</v>
      </c>
      <c r="K274" s="69" t="s">
        <v>7437</v>
      </c>
    </row>
    <row r="275" spans="1:11" s="1" customFormat="1" ht="15" customHeight="1" x14ac:dyDescent="0.15">
      <c r="A275" s="69" t="s">
        <v>7440</v>
      </c>
      <c r="B275" s="69" t="s">
        <v>7441</v>
      </c>
      <c r="C275" s="77">
        <v>115148</v>
      </c>
      <c r="D275" s="67" t="s">
        <v>7442</v>
      </c>
      <c r="E275" s="80">
        <v>0</v>
      </c>
      <c r="F275" s="129">
        <v>324</v>
      </c>
      <c r="G275" s="68">
        <v>1</v>
      </c>
      <c r="H275" s="69" t="s">
        <v>8554</v>
      </c>
      <c r="I275" s="69" t="s">
        <v>8889</v>
      </c>
      <c r="J275" s="69" t="s">
        <v>1476</v>
      </c>
      <c r="K275" s="69" t="s">
        <v>7440</v>
      </c>
    </row>
    <row r="276" spans="1:11" s="1" customFormat="1" ht="15" customHeight="1" x14ac:dyDescent="0.15">
      <c r="A276" s="69" t="s">
        <v>6669</v>
      </c>
      <c r="B276" s="69" t="s">
        <v>6670</v>
      </c>
      <c r="C276" s="77">
        <v>115142</v>
      </c>
      <c r="D276" s="67" t="s">
        <v>6671</v>
      </c>
      <c r="E276" s="80">
        <v>0</v>
      </c>
      <c r="F276" s="129">
        <v>324</v>
      </c>
      <c r="G276" s="68">
        <v>1</v>
      </c>
      <c r="H276" s="69" t="s">
        <v>8554</v>
      </c>
      <c r="I276" s="69" t="s">
        <v>8890</v>
      </c>
      <c r="J276" s="69" t="s">
        <v>1476</v>
      </c>
      <c r="K276" s="69" t="s">
        <v>6669</v>
      </c>
    </row>
    <row r="277" spans="1:11" s="1" customFormat="1" ht="15" customHeight="1" x14ac:dyDescent="0.15">
      <c r="A277" s="69" t="s">
        <v>15320</v>
      </c>
      <c r="B277" s="69" t="s">
        <v>15321</v>
      </c>
      <c r="C277" s="77">
        <v>207071</v>
      </c>
      <c r="D277" s="67" t="s">
        <v>15510</v>
      </c>
      <c r="E277" s="80">
        <v>0</v>
      </c>
      <c r="F277" s="129">
        <v>324</v>
      </c>
      <c r="G277" s="68">
        <v>1</v>
      </c>
      <c r="H277" s="69" t="s">
        <v>8554</v>
      </c>
      <c r="I277" s="69" t="s">
        <v>15701</v>
      </c>
      <c r="J277" s="69" t="s">
        <v>1476</v>
      </c>
      <c r="K277" s="69" t="s">
        <v>15320</v>
      </c>
    </row>
    <row r="278" spans="1:11" s="1" customFormat="1" ht="15" customHeight="1" x14ac:dyDescent="0.15">
      <c r="A278" s="69" t="s">
        <v>6672</v>
      </c>
      <c r="B278" s="69" t="s">
        <v>6673</v>
      </c>
      <c r="C278" s="77">
        <v>115143</v>
      </c>
      <c r="D278" s="67" t="s">
        <v>6674</v>
      </c>
      <c r="E278" s="80">
        <v>0</v>
      </c>
      <c r="F278" s="129">
        <v>324</v>
      </c>
      <c r="G278" s="68">
        <v>1</v>
      </c>
      <c r="H278" s="69" t="s">
        <v>8554</v>
      </c>
      <c r="I278" s="69" t="s">
        <v>8891</v>
      </c>
      <c r="J278" s="69" t="s">
        <v>1476</v>
      </c>
      <c r="K278" s="69" t="s">
        <v>6672</v>
      </c>
    </row>
    <row r="279" spans="1:11" s="1" customFormat="1" ht="15" customHeight="1" x14ac:dyDescent="0.15">
      <c r="A279" s="69" t="s">
        <v>1724</v>
      </c>
      <c r="B279" s="69" t="s">
        <v>1725</v>
      </c>
      <c r="C279" s="77">
        <v>313001</v>
      </c>
      <c r="D279" s="67" t="s">
        <v>1726</v>
      </c>
      <c r="E279" s="80">
        <v>0</v>
      </c>
      <c r="F279" s="129">
        <v>263</v>
      </c>
      <c r="G279" s="68">
        <v>1</v>
      </c>
      <c r="H279" s="69" t="s">
        <v>8554</v>
      </c>
      <c r="I279" s="69" t="s">
        <v>8892</v>
      </c>
      <c r="J279" s="69" t="s">
        <v>1476</v>
      </c>
      <c r="K279" s="69" t="s">
        <v>1724</v>
      </c>
    </row>
    <row r="280" spans="1:11" s="1" customFormat="1" ht="15" customHeight="1" x14ac:dyDescent="0.15">
      <c r="A280" s="69" t="s">
        <v>1727</v>
      </c>
      <c r="B280" s="69" t="s">
        <v>1728</v>
      </c>
      <c r="C280" s="77">
        <v>313002</v>
      </c>
      <c r="D280" s="67" t="s">
        <v>1729</v>
      </c>
      <c r="E280" s="80">
        <v>0</v>
      </c>
      <c r="F280" s="129">
        <v>459</v>
      </c>
      <c r="G280" s="68">
        <v>1</v>
      </c>
      <c r="H280" s="69" t="s">
        <v>8554</v>
      </c>
      <c r="I280" s="69" t="s">
        <v>8893</v>
      </c>
      <c r="J280" s="69" t="s">
        <v>1476</v>
      </c>
      <c r="K280" s="69" t="s">
        <v>1727</v>
      </c>
    </row>
    <row r="281" spans="1:11" s="1" customFormat="1" ht="15" customHeight="1" x14ac:dyDescent="0.15">
      <c r="A281" s="69" t="s">
        <v>1718</v>
      </c>
      <c r="B281" s="69" t="s">
        <v>1719</v>
      </c>
      <c r="C281" s="77">
        <v>312003</v>
      </c>
      <c r="D281" s="67" t="s">
        <v>1720</v>
      </c>
      <c r="E281" s="80">
        <v>0</v>
      </c>
      <c r="F281" s="129">
        <v>263</v>
      </c>
      <c r="G281" s="68">
        <v>1</v>
      </c>
      <c r="H281" s="69" t="s">
        <v>8554</v>
      </c>
      <c r="I281" s="69" t="s">
        <v>8894</v>
      </c>
      <c r="J281" s="69" t="s">
        <v>1476</v>
      </c>
      <c r="K281" s="69" t="s">
        <v>1718</v>
      </c>
    </row>
    <row r="282" spans="1:11" s="1" customFormat="1" ht="15" customHeight="1" x14ac:dyDescent="0.15">
      <c r="A282" s="69" t="s">
        <v>1721</v>
      </c>
      <c r="B282" s="69" t="s">
        <v>1722</v>
      </c>
      <c r="C282" s="77">
        <v>312004</v>
      </c>
      <c r="D282" s="67" t="s">
        <v>1723</v>
      </c>
      <c r="E282" s="80">
        <v>0</v>
      </c>
      <c r="F282" s="129">
        <v>459</v>
      </c>
      <c r="G282" s="68">
        <v>1</v>
      </c>
      <c r="H282" s="69" t="s">
        <v>8554</v>
      </c>
      <c r="I282" s="69" t="s">
        <v>8895</v>
      </c>
      <c r="J282" s="69" t="s">
        <v>1476</v>
      </c>
      <c r="K282" s="69" t="s">
        <v>1721</v>
      </c>
    </row>
    <row r="283" spans="1:11" s="1" customFormat="1" ht="15" customHeight="1" x14ac:dyDescent="0.15">
      <c r="A283" s="69" t="s">
        <v>6120</v>
      </c>
      <c r="B283" s="69" t="s">
        <v>6207</v>
      </c>
      <c r="C283" s="77">
        <v>394003</v>
      </c>
      <c r="D283" s="67" t="s">
        <v>6294</v>
      </c>
      <c r="E283" s="80">
        <v>0</v>
      </c>
      <c r="F283" s="129">
        <v>263</v>
      </c>
      <c r="G283" s="68">
        <v>1</v>
      </c>
      <c r="H283" s="69" t="s">
        <v>8554</v>
      </c>
      <c r="I283" s="69" t="s">
        <v>8896</v>
      </c>
      <c r="J283" s="69" t="s">
        <v>1476</v>
      </c>
      <c r="K283" s="69" t="s">
        <v>6120</v>
      </c>
    </row>
    <row r="284" spans="1:11" s="1" customFormat="1" ht="15" customHeight="1" x14ac:dyDescent="0.15">
      <c r="A284" s="69" t="s">
        <v>6121</v>
      </c>
      <c r="B284" s="69" t="s">
        <v>6208</v>
      </c>
      <c r="C284" s="77">
        <v>394004</v>
      </c>
      <c r="D284" s="67" t="s">
        <v>6295</v>
      </c>
      <c r="E284" s="80">
        <v>0</v>
      </c>
      <c r="F284" s="129">
        <v>459</v>
      </c>
      <c r="G284" s="68">
        <v>1</v>
      </c>
      <c r="H284" s="69" t="s">
        <v>8554</v>
      </c>
      <c r="I284" s="69" t="s">
        <v>8897</v>
      </c>
      <c r="J284" s="69" t="s">
        <v>1476</v>
      </c>
      <c r="K284" s="69" t="s">
        <v>6121</v>
      </c>
    </row>
    <row r="285" spans="1:11" s="1" customFormat="1" ht="15" customHeight="1" x14ac:dyDescent="0.15">
      <c r="A285" s="69" t="s">
        <v>7443</v>
      </c>
      <c r="B285" s="69" t="s">
        <v>7444</v>
      </c>
      <c r="C285" s="77">
        <v>215002</v>
      </c>
      <c r="D285" s="67" t="s">
        <v>7445</v>
      </c>
      <c r="E285" s="80">
        <v>0</v>
      </c>
      <c r="F285" s="129">
        <v>190</v>
      </c>
      <c r="G285" s="68">
        <v>1</v>
      </c>
      <c r="H285" s="69" t="s">
        <v>8554</v>
      </c>
      <c r="I285" s="69" t="s">
        <v>8898</v>
      </c>
      <c r="J285" s="69" t="s">
        <v>1476</v>
      </c>
      <c r="K285" s="69" t="s">
        <v>7443</v>
      </c>
    </row>
    <row r="286" spans="1:11" s="1" customFormat="1" ht="15" customHeight="1" x14ac:dyDescent="0.15">
      <c r="A286" s="69" t="s">
        <v>7446</v>
      </c>
      <c r="B286" s="69" t="s">
        <v>7447</v>
      </c>
      <c r="C286" s="77">
        <v>215003</v>
      </c>
      <c r="D286" s="67" t="s">
        <v>7448</v>
      </c>
      <c r="E286" s="80">
        <v>0</v>
      </c>
      <c r="F286" s="129">
        <v>190</v>
      </c>
      <c r="G286" s="68">
        <v>1</v>
      </c>
      <c r="H286" s="69" t="s">
        <v>8554</v>
      </c>
      <c r="I286" s="69" t="s">
        <v>8899</v>
      </c>
      <c r="J286" s="69" t="s">
        <v>1476</v>
      </c>
      <c r="K286" s="69" t="s">
        <v>7446</v>
      </c>
    </row>
    <row r="287" spans="1:11" s="1" customFormat="1" ht="15" customHeight="1" x14ac:dyDescent="0.15">
      <c r="A287" s="69" t="s">
        <v>7449</v>
      </c>
      <c r="B287" s="69" t="s">
        <v>7450</v>
      </c>
      <c r="C287" s="77">
        <v>115149</v>
      </c>
      <c r="D287" s="67" t="s">
        <v>7451</v>
      </c>
      <c r="E287" s="80">
        <v>0</v>
      </c>
      <c r="F287" s="129">
        <v>190</v>
      </c>
      <c r="G287" s="68">
        <v>1</v>
      </c>
      <c r="H287" s="69" t="s">
        <v>8554</v>
      </c>
      <c r="I287" s="69" t="s">
        <v>8900</v>
      </c>
      <c r="J287" s="69" t="s">
        <v>1476</v>
      </c>
      <c r="K287" s="69" t="s">
        <v>7449</v>
      </c>
    </row>
    <row r="288" spans="1:11" s="1" customFormat="1" ht="15" customHeight="1" x14ac:dyDescent="0.15">
      <c r="A288" s="69" t="s">
        <v>15322</v>
      </c>
      <c r="B288" s="69" t="s">
        <v>15323</v>
      </c>
      <c r="C288" s="77">
        <v>107046</v>
      </c>
      <c r="D288" s="67" t="s">
        <v>15511</v>
      </c>
      <c r="E288" s="80">
        <v>0</v>
      </c>
      <c r="F288" s="129">
        <v>190</v>
      </c>
      <c r="G288" s="68">
        <v>1</v>
      </c>
      <c r="H288" s="69" t="s">
        <v>8554</v>
      </c>
      <c r="I288" s="69" t="s">
        <v>15702</v>
      </c>
      <c r="J288" s="69" t="s">
        <v>1476</v>
      </c>
      <c r="K288" s="69" t="s">
        <v>15322</v>
      </c>
    </row>
    <row r="289" spans="1:11" s="1" customFormat="1" ht="15" customHeight="1" x14ac:dyDescent="0.15">
      <c r="A289" s="69" t="s">
        <v>8078</v>
      </c>
      <c r="B289" s="69" t="s">
        <v>8079</v>
      </c>
      <c r="C289" s="77">
        <v>107045</v>
      </c>
      <c r="D289" s="67" t="s">
        <v>8100</v>
      </c>
      <c r="E289" s="80">
        <v>0</v>
      </c>
      <c r="F289" s="129">
        <v>190</v>
      </c>
      <c r="G289" s="68">
        <v>1</v>
      </c>
      <c r="H289" s="69" t="s">
        <v>8554</v>
      </c>
      <c r="I289" s="69" t="s">
        <v>8901</v>
      </c>
      <c r="J289" s="69" t="s">
        <v>1476</v>
      </c>
      <c r="K289" s="69" t="s">
        <v>8078</v>
      </c>
    </row>
    <row r="290" spans="1:11" s="1" customFormat="1" ht="15" customHeight="1" x14ac:dyDescent="0.15">
      <c r="A290" s="69" t="s">
        <v>2532</v>
      </c>
      <c r="B290" s="69" t="s">
        <v>2533</v>
      </c>
      <c r="C290" s="77">
        <v>107035</v>
      </c>
      <c r="D290" s="67" t="s">
        <v>2547</v>
      </c>
      <c r="E290" s="80">
        <v>0</v>
      </c>
      <c r="F290" s="129">
        <v>324</v>
      </c>
      <c r="G290" s="68">
        <v>1</v>
      </c>
      <c r="H290" s="69" t="s">
        <v>8554</v>
      </c>
      <c r="I290" s="69" t="s">
        <v>8902</v>
      </c>
      <c r="J290" s="69" t="s">
        <v>1476</v>
      </c>
      <c r="K290" s="69" t="s">
        <v>2532</v>
      </c>
    </row>
    <row r="291" spans="1:11" s="1" customFormat="1" ht="15" customHeight="1" x14ac:dyDescent="0.15">
      <c r="A291" s="69" t="s">
        <v>3076</v>
      </c>
      <c r="B291" s="69" t="s">
        <v>3104</v>
      </c>
      <c r="C291" s="77">
        <v>314001</v>
      </c>
      <c r="D291" s="67" t="s">
        <v>3132</v>
      </c>
      <c r="E291" s="80">
        <v>0</v>
      </c>
      <c r="F291" s="129">
        <v>263</v>
      </c>
      <c r="G291" s="68">
        <v>1</v>
      </c>
      <c r="H291" s="69" t="s">
        <v>8554</v>
      </c>
      <c r="I291" s="69" t="s">
        <v>8903</v>
      </c>
      <c r="J291" s="69" t="s">
        <v>1476</v>
      </c>
      <c r="K291" s="69" t="s">
        <v>3076</v>
      </c>
    </row>
    <row r="292" spans="1:11" s="1" customFormat="1" ht="15" customHeight="1" x14ac:dyDescent="0.15">
      <c r="A292" s="69" t="s">
        <v>3077</v>
      </c>
      <c r="B292" s="69" t="s">
        <v>3105</v>
      </c>
      <c r="C292" s="77">
        <v>314002</v>
      </c>
      <c r="D292" s="67" t="s">
        <v>3133</v>
      </c>
      <c r="E292" s="80">
        <v>0</v>
      </c>
      <c r="F292" s="129">
        <v>459</v>
      </c>
      <c r="G292" s="68">
        <v>1</v>
      </c>
      <c r="H292" s="69" t="s">
        <v>8554</v>
      </c>
      <c r="I292" s="69" t="s">
        <v>8904</v>
      </c>
      <c r="J292" s="69" t="s">
        <v>1476</v>
      </c>
      <c r="K292" s="69" t="s">
        <v>3077</v>
      </c>
    </row>
    <row r="293" spans="1:11" s="1" customFormat="1" ht="15" customHeight="1" x14ac:dyDescent="0.15">
      <c r="A293" s="69" t="s">
        <v>15324</v>
      </c>
      <c r="B293" s="69" t="s">
        <v>15325</v>
      </c>
      <c r="C293" s="77">
        <v>207072</v>
      </c>
      <c r="D293" s="67" t="s">
        <v>15512</v>
      </c>
      <c r="E293" s="80">
        <v>0</v>
      </c>
      <c r="F293" s="129">
        <v>190</v>
      </c>
      <c r="G293" s="68">
        <v>1</v>
      </c>
      <c r="H293" s="69" t="s">
        <v>8554</v>
      </c>
      <c r="I293" s="69" t="s">
        <v>15703</v>
      </c>
      <c r="J293" s="69" t="s">
        <v>1476</v>
      </c>
      <c r="K293" s="69" t="s">
        <v>15324</v>
      </c>
    </row>
    <row r="294" spans="1:11" s="1" customFormat="1" ht="15" customHeight="1" x14ac:dyDescent="0.15">
      <c r="A294" s="69" t="s">
        <v>15326</v>
      </c>
      <c r="B294" s="69" t="s">
        <v>15327</v>
      </c>
      <c r="C294" s="77">
        <v>207073</v>
      </c>
      <c r="D294" s="67" t="s">
        <v>15513</v>
      </c>
      <c r="E294" s="80">
        <v>0</v>
      </c>
      <c r="F294" s="129">
        <v>190</v>
      </c>
      <c r="G294" s="68">
        <v>1</v>
      </c>
      <c r="H294" s="69" t="s">
        <v>8554</v>
      </c>
      <c r="I294" s="69" t="s">
        <v>15704</v>
      </c>
      <c r="J294" s="69" t="s">
        <v>1476</v>
      </c>
      <c r="K294" s="69" t="s">
        <v>15326</v>
      </c>
    </row>
    <row r="295" spans="1:11" s="1" customFormat="1" ht="15" customHeight="1" x14ac:dyDescent="0.15">
      <c r="A295" s="69" t="s">
        <v>15328</v>
      </c>
      <c r="B295" s="69" t="s">
        <v>15329</v>
      </c>
      <c r="C295" s="77">
        <v>207042</v>
      </c>
      <c r="D295" s="67" t="s">
        <v>15514</v>
      </c>
      <c r="E295" s="80">
        <v>0</v>
      </c>
      <c r="F295" s="129">
        <v>190</v>
      </c>
      <c r="G295" s="68">
        <v>1</v>
      </c>
      <c r="H295" s="69" t="s">
        <v>8554</v>
      </c>
      <c r="I295" s="69" t="s">
        <v>15705</v>
      </c>
      <c r="J295" s="69" t="s">
        <v>1476</v>
      </c>
      <c r="K295" s="69" t="s">
        <v>15328</v>
      </c>
    </row>
    <row r="296" spans="1:11" s="1" customFormat="1" ht="15" customHeight="1" x14ac:dyDescent="0.15">
      <c r="A296" s="69" t="s">
        <v>15330</v>
      </c>
      <c r="B296" s="69" t="s">
        <v>15331</v>
      </c>
      <c r="C296" s="77">
        <v>207074</v>
      </c>
      <c r="D296" s="67" t="s">
        <v>15515</v>
      </c>
      <c r="E296" s="80">
        <v>0</v>
      </c>
      <c r="F296" s="129">
        <v>190</v>
      </c>
      <c r="G296" s="68">
        <v>1</v>
      </c>
      <c r="H296" s="69" t="s">
        <v>8554</v>
      </c>
      <c r="I296" s="69" t="s">
        <v>15706</v>
      </c>
      <c r="J296" s="69" t="s">
        <v>1476</v>
      </c>
      <c r="K296" s="69" t="s">
        <v>15330</v>
      </c>
    </row>
    <row r="297" spans="1:11" s="1" customFormat="1" ht="15" customHeight="1" x14ac:dyDescent="0.15">
      <c r="A297" s="69" t="s">
        <v>15332</v>
      </c>
      <c r="B297" s="69" t="s">
        <v>15333</v>
      </c>
      <c r="C297" s="77">
        <v>207075</v>
      </c>
      <c r="D297" s="67" t="s">
        <v>15516</v>
      </c>
      <c r="E297" s="80">
        <v>0</v>
      </c>
      <c r="F297" s="129">
        <v>339</v>
      </c>
      <c r="G297" s="68">
        <v>1</v>
      </c>
      <c r="H297" s="69" t="s">
        <v>8554</v>
      </c>
      <c r="I297" s="69" t="s">
        <v>15707</v>
      </c>
      <c r="J297" s="69" t="s">
        <v>1476</v>
      </c>
      <c r="K297" s="69" t="s">
        <v>15332</v>
      </c>
    </row>
    <row r="298" spans="1:11" s="1" customFormat="1" ht="15" customHeight="1" x14ac:dyDescent="0.15">
      <c r="A298" s="69" t="s">
        <v>15334</v>
      </c>
      <c r="B298" s="69" t="s">
        <v>15335</v>
      </c>
      <c r="C298" s="77">
        <v>207063</v>
      </c>
      <c r="D298" s="67" t="s">
        <v>15517</v>
      </c>
      <c r="E298" s="80">
        <v>0</v>
      </c>
      <c r="F298" s="129">
        <v>190</v>
      </c>
      <c r="G298" s="68">
        <v>1</v>
      </c>
      <c r="H298" s="69" t="s">
        <v>8554</v>
      </c>
      <c r="I298" s="69" t="s">
        <v>15708</v>
      </c>
      <c r="J298" s="69" t="s">
        <v>1476</v>
      </c>
      <c r="K298" s="69" t="s">
        <v>15334</v>
      </c>
    </row>
    <row r="299" spans="1:11" s="1" customFormat="1" ht="15" customHeight="1" x14ac:dyDescent="0.15">
      <c r="A299" s="69" t="s">
        <v>15336</v>
      </c>
      <c r="B299" s="69" t="s">
        <v>15337</v>
      </c>
      <c r="C299" s="77">
        <v>207064</v>
      </c>
      <c r="D299" s="67" t="s">
        <v>15518</v>
      </c>
      <c r="E299" s="80">
        <v>0</v>
      </c>
      <c r="F299" s="129">
        <v>339</v>
      </c>
      <c r="G299" s="68">
        <v>1</v>
      </c>
      <c r="H299" s="69" t="s">
        <v>8554</v>
      </c>
      <c r="I299" s="69" t="s">
        <v>15709</v>
      </c>
      <c r="J299" s="69" t="s">
        <v>1476</v>
      </c>
      <c r="K299" s="69" t="s">
        <v>15336</v>
      </c>
    </row>
    <row r="300" spans="1:11" s="1" customFormat="1" ht="15" customHeight="1" x14ac:dyDescent="0.15">
      <c r="A300" s="69" t="s">
        <v>13832</v>
      </c>
      <c r="B300" s="69" t="s">
        <v>13833</v>
      </c>
      <c r="C300" s="77">
        <v>207011</v>
      </c>
      <c r="D300" s="67" t="s">
        <v>14412</v>
      </c>
      <c r="E300" s="80">
        <v>0</v>
      </c>
      <c r="F300" s="129">
        <v>190</v>
      </c>
      <c r="G300" s="68">
        <v>1</v>
      </c>
      <c r="H300" s="69" t="s">
        <v>8554</v>
      </c>
      <c r="I300" s="69" t="s">
        <v>14744</v>
      </c>
      <c r="J300" s="69" t="s">
        <v>1476</v>
      </c>
      <c r="K300" s="69" t="s">
        <v>13832</v>
      </c>
    </row>
    <row r="301" spans="1:11" s="1" customFormat="1" ht="15" customHeight="1" x14ac:dyDescent="0.15">
      <c r="A301" s="69" t="s">
        <v>15338</v>
      </c>
      <c r="B301" s="69" t="s">
        <v>15339</v>
      </c>
      <c r="C301" s="77">
        <v>207012</v>
      </c>
      <c r="D301" s="67" t="s">
        <v>15519</v>
      </c>
      <c r="E301" s="80">
        <v>0</v>
      </c>
      <c r="F301" s="129">
        <v>339</v>
      </c>
      <c r="G301" s="68">
        <v>1</v>
      </c>
      <c r="H301" s="69" t="s">
        <v>8554</v>
      </c>
      <c r="I301" s="69" t="s">
        <v>15710</v>
      </c>
      <c r="J301" s="69" t="s">
        <v>1476</v>
      </c>
      <c r="K301" s="69" t="s">
        <v>15338</v>
      </c>
    </row>
    <row r="302" spans="1:11" s="1" customFormat="1" ht="15" customHeight="1" x14ac:dyDescent="0.15">
      <c r="A302" s="69" t="s">
        <v>2811</v>
      </c>
      <c r="B302" s="69" t="s">
        <v>2812</v>
      </c>
      <c r="C302" s="77">
        <v>207013</v>
      </c>
      <c r="D302" s="67" t="s">
        <v>2852</v>
      </c>
      <c r="E302" s="80">
        <v>0</v>
      </c>
      <c r="F302" s="129">
        <v>324</v>
      </c>
      <c r="G302" s="68">
        <v>1</v>
      </c>
      <c r="H302" s="69" t="s">
        <v>8554</v>
      </c>
      <c r="I302" s="69" t="s">
        <v>8905</v>
      </c>
      <c r="J302" s="69" t="s">
        <v>1476</v>
      </c>
      <c r="K302" s="69" t="s">
        <v>2811</v>
      </c>
    </row>
    <row r="303" spans="1:11" s="1" customFormat="1" ht="15" customHeight="1" x14ac:dyDescent="0.15">
      <c r="A303" s="69" t="s">
        <v>15340</v>
      </c>
      <c r="B303" s="69" t="s">
        <v>15341</v>
      </c>
      <c r="C303" s="77">
        <v>207014</v>
      </c>
      <c r="D303" s="67" t="s">
        <v>15520</v>
      </c>
      <c r="E303" s="80">
        <v>0</v>
      </c>
      <c r="F303" s="129">
        <v>324</v>
      </c>
      <c r="G303" s="68">
        <v>1</v>
      </c>
      <c r="H303" s="69" t="s">
        <v>8554</v>
      </c>
      <c r="I303" s="69" t="s">
        <v>15711</v>
      </c>
      <c r="J303" s="69" t="s">
        <v>1476</v>
      </c>
      <c r="K303" s="69" t="s">
        <v>15340</v>
      </c>
    </row>
    <row r="304" spans="1:11" s="1" customFormat="1" ht="15" customHeight="1" x14ac:dyDescent="0.15">
      <c r="A304" s="69" t="s">
        <v>15342</v>
      </c>
      <c r="B304" s="69" t="s">
        <v>15343</v>
      </c>
      <c r="C304" s="77">
        <v>207015</v>
      </c>
      <c r="D304" s="67" t="s">
        <v>15521</v>
      </c>
      <c r="E304" s="80">
        <v>0</v>
      </c>
      <c r="F304" s="129">
        <v>324</v>
      </c>
      <c r="G304" s="68">
        <v>1</v>
      </c>
      <c r="H304" s="69" t="s">
        <v>8554</v>
      </c>
      <c r="I304" s="69" t="s">
        <v>15712</v>
      </c>
      <c r="J304" s="69" t="s">
        <v>1476</v>
      </c>
      <c r="K304" s="69" t="s">
        <v>15342</v>
      </c>
    </row>
    <row r="305" spans="1:11" s="1" customFormat="1" ht="15" customHeight="1" x14ac:dyDescent="0.15">
      <c r="A305" s="69" t="s">
        <v>13834</v>
      </c>
      <c r="B305" s="69" t="s">
        <v>13835</v>
      </c>
      <c r="C305" s="77">
        <v>202170</v>
      </c>
      <c r="D305" s="67" t="s">
        <v>14413</v>
      </c>
      <c r="E305" s="80">
        <v>0</v>
      </c>
      <c r="F305" s="129">
        <v>190</v>
      </c>
      <c r="G305" s="68">
        <v>1</v>
      </c>
      <c r="H305" s="69" t="s">
        <v>8554</v>
      </c>
      <c r="I305" s="69" t="s">
        <v>14745</v>
      </c>
      <c r="J305" s="69" t="s">
        <v>1476</v>
      </c>
      <c r="K305" s="69" t="s">
        <v>13834</v>
      </c>
    </row>
    <row r="306" spans="1:11" s="1" customFormat="1" ht="15" customHeight="1" x14ac:dyDescent="0.15">
      <c r="A306" s="69" t="s">
        <v>13836</v>
      </c>
      <c r="B306" s="69" t="s">
        <v>13837</v>
      </c>
      <c r="C306" s="77">
        <v>202172</v>
      </c>
      <c r="D306" s="67" t="s">
        <v>14414</v>
      </c>
      <c r="E306" s="80">
        <v>0</v>
      </c>
      <c r="F306" s="129">
        <v>190</v>
      </c>
      <c r="G306" s="68">
        <v>1</v>
      </c>
      <c r="H306" s="69" t="s">
        <v>8554</v>
      </c>
      <c r="I306" s="69" t="s">
        <v>14746</v>
      </c>
      <c r="J306" s="69" t="s">
        <v>1476</v>
      </c>
      <c r="K306" s="69" t="s">
        <v>13836</v>
      </c>
    </row>
    <row r="307" spans="1:11" s="1" customFormat="1" ht="15" customHeight="1" x14ac:dyDescent="0.15">
      <c r="A307" s="69" t="s">
        <v>8182</v>
      </c>
      <c r="B307" s="69" t="s">
        <v>8183</v>
      </c>
      <c r="C307" s="77">
        <v>202173</v>
      </c>
      <c r="D307" s="67" t="s">
        <v>8184</v>
      </c>
      <c r="E307" s="80">
        <v>0</v>
      </c>
      <c r="F307" s="129">
        <v>190</v>
      </c>
      <c r="G307" s="68">
        <v>1</v>
      </c>
      <c r="H307" s="69" t="s">
        <v>8554</v>
      </c>
      <c r="I307" s="69" t="s">
        <v>8906</v>
      </c>
      <c r="J307" s="69" t="s">
        <v>1476</v>
      </c>
      <c r="K307" s="69" t="s">
        <v>8182</v>
      </c>
    </row>
    <row r="308" spans="1:11" s="1" customFormat="1" ht="15" customHeight="1" x14ac:dyDescent="0.15">
      <c r="A308" s="69" t="s">
        <v>13838</v>
      </c>
      <c r="B308" s="69" t="s">
        <v>13839</v>
      </c>
      <c r="C308" s="77">
        <v>202174</v>
      </c>
      <c r="D308" s="67" t="s">
        <v>14415</v>
      </c>
      <c r="E308" s="80">
        <v>0</v>
      </c>
      <c r="F308" s="129">
        <v>190</v>
      </c>
      <c r="G308" s="68">
        <v>1</v>
      </c>
      <c r="H308" s="69" t="s">
        <v>8554</v>
      </c>
      <c r="I308" s="69" t="s">
        <v>14747</v>
      </c>
      <c r="J308" s="69" t="s">
        <v>1476</v>
      </c>
      <c r="K308" s="69" t="s">
        <v>13838</v>
      </c>
    </row>
    <row r="309" spans="1:11" s="1" customFormat="1" ht="15" customHeight="1" x14ac:dyDescent="0.15">
      <c r="A309" s="69" t="s">
        <v>6089</v>
      </c>
      <c r="B309" s="69" t="s">
        <v>6176</v>
      </c>
      <c r="C309" s="77">
        <v>202127</v>
      </c>
      <c r="D309" s="67" t="s">
        <v>6263</v>
      </c>
      <c r="E309" s="80">
        <v>0</v>
      </c>
      <c r="F309" s="129">
        <v>190</v>
      </c>
      <c r="G309" s="68">
        <v>1</v>
      </c>
      <c r="H309" s="69" t="s">
        <v>8554</v>
      </c>
      <c r="I309" s="69" t="s">
        <v>8907</v>
      </c>
      <c r="J309" s="69" t="s">
        <v>1476</v>
      </c>
      <c r="K309" s="69" t="s">
        <v>6089</v>
      </c>
    </row>
    <row r="310" spans="1:11" s="1" customFormat="1" ht="15" customHeight="1" x14ac:dyDescent="0.15">
      <c r="A310" s="69" t="s">
        <v>8185</v>
      </c>
      <c r="B310" s="69" t="s">
        <v>8186</v>
      </c>
      <c r="C310" s="77">
        <v>202175</v>
      </c>
      <c r="D310" s="67" t="s">
        <v>8187</v>
      </c>
      <c r="E310" s="80">
        <v>0</v>
      </c>
      <c r="F310" s="129">
        <v>190</v>
      </c>
      <c r="G310" s="68">
        <v>1</v>
      </c>
      <c r="H310" s="69" t="s">
        <v>8554</v>
      </c>
      <c r="I310" s="69" t="s">
        <v>8908</v>
      </c>
      <c r="J310" s="69" t="s">
        <v>1476</v>
      </c>
      <c r="K310" s="69" t="s">
        <v>8185</v>
      </c>
    </row>
    <row r="311" spans="1:11" s="1" customFormat="1" ht="15" customHeight="1" x14ac:dyDescent="0.15">
      <c r="A311" s="69" t="s">
        <v>3786</v>
      </c>
      <c r="B311" s="69" t="s">
        <v>3787</v>
      </c>
      <c r="C311" s="77">
        <v>305024</v>
      </c>
      <c r="D311" s="67" t="s">
        <v>3828</v>
      </c>
      <c r="E311" s="80">
        <v>0</v>
      </c>
      <c r="F311" s="129">
        <v>263</v>
      </c>
      <c r="G311" s="68">
        <v>1</v>
      </c>
      <c r="H311" s="69" t="s">
        <v>8554</v>
      </c>
      <c r="I311" s="69" t="s">
        <v>8909</v>
      </c>
      <c r="J311" s="69" t="s">
        <v>1476</v>
      </c>
      <c r="K311" s="69" t="s">
        <v>3786</v>
      </c>
    </row>
    <row r="312" spans="1:11" s="1" customFormat="1" ht="15" customHeight="1" x14ac:dyDescent="0.15">
      <c r="A312" s="69" t="s">
        <v>3788</v>
      </c>
      <c r="B312" s="69" t="s">
        <v>3789</v>
      </c>
      <c r="C312" s="77">
        <v>305025</v>
      </c>
      <c r="D312" s="67" t="s">
        <v>3829</v>
      </c>
      <c r="E312" s="80">
        <v>0</v>
      </c>
      <c r="F312" s="129">
        <v>459</v>
      </c>
      <c r="G312" s="68">
        <v>1</v>
      </c>
      <c r="H312" s="69" t="s">
        <v>8554</v>
      </c>
      <c r="I312" s="69" t="s">
        <v>8910</v>
      </c>
      <c r="J312" s="69" t="s">
        <v>1476</v>
      </c>
      <c r="K312" s="69" t="s">
        <v>3788</v>
      </c>
    </row>
    <row r="313" spans="1:11" s="1" customFormat="1" ht="15" customHeight="1" x14ac:dyDescent="0.15">
      <c r="A313" s="69" t="s">
        <v>16976</v>
      </c>
      <c r="B313" s="69" t="s">
        <v>16977</v>
      </c>
      <c r="C313" s="77">
        <v>129036</v>
      </c>
      <c r="D313" s="67" t="s">
        <v>16886</v>
      </c>
      <c r="E313" s="80">
        <v>0</v>
      </c>
      <c r="F313" s="129">
        <v>190</v>
      </c>
      <c r="G313" s="68">
        <v>1</v>
      </c>
      <c r="H313" s="69" t="s">
        <v>8554</v>
      </c>
      <c r="I313" s="69" t="s">
        <v>17131</v>
      </c>
      <c r="J313" s="69" t="s">
        <v>1476</v>
      </c>
      <c r="K313" s="69" t="s">
        <v>16976</v>
      </c>
    </row>
    <row r="314" spans="1:11" s="1" customFormat="1" ht="15" customHeight="1" x14ac:dyDescent="0.15">
      <c r="A314" s="69" t="s">
        <v>16978</v>
      </c>
      <c r="B314" s="69" t="s">
        <v>16979</v>
      </c>
      <c r="C314" s="77">
        <v>129037</v>
      </c>
      <c r="D314" s="67" t="s">
        <v>16887</v>
      </c>
      <c r="E314" s="80">
        <v>0</v>
      </c>
      <c r="F314" s="129">
        <v>190</v>
      </c>
      <c r="G314" s="68">
        <v>1</v>
      </c>
      <c r="H314" s="69" t="s">
        <v>8554</v>
      </c>
      <c r="I314" s="69" t="s">
        <v>17132</v>
      </c>
      <c r="J314" s="69" t="s">
        <v>1476</v>
      </c>
      <c r="K314" s="69" t="s">
        <v>16978</v>
      </c>
    </row>
    <row r="315" spans="1:11" s="1" customFormat="1" ht="15" customHeight="1" x14ac:dyDescent="0.15">
      <c r="A315" s="69" t="s">
        <v>16980</v>
      </c>
      <c r="B315" s="69" t="s">
        <v>16981</v>
      </c>
      <c r="C315" s="77">
        <v>129038</v>
      </c>
      <c r="D315" s="67" t="s">
        <v>16888</v>
      </c>
      <c r="E315" s="80">
        <v>0</v>
      </c>
      <c r="F315" s="129">
        <v>339</v>
      </c>
      <c r="G315" s="68">
        <v>1</v>
      </c>
      <c r="H315" s="69" t="s">
        <v>8554</v>
      </c>
      <c r="I315" s="69" t="s">
        <v>17133</v>
      </c>
      <c r="J315" s="69" t="s">
        <v>1476</v>
      </c>
      <c r="K315" s="69" t="s">
        <v>16980</v>
      </c>
    </row>
    <row r="316" spans="1:11" s="1" customFormat="1" ht="15" customHeight="1" x14ac:dyDescent="0.15">
      <c r="A316" s="69" t="s">
        <v>5046</v>
      </c>
      <c r="B316" s="69" t="s">
        <v>5151</v>
      </c>
      <c r="C316" s="77">
        <v>120042</v>
      </c>
      <c r="D316" s="67" t="s">
        <v>5255</v>
      </c>
      <c r="E316" s="80">
        <v>0</v>
      </c>
      <c r="F316" s="129">
        <v>190</v>
      </c>
      <c r="G316" s="68">
        <v>1</v>
      </c>
      <c r="H316" s="69" t="s">
        <v>8554</v>
      </c>
      <c r="I316" s="69" t="s">
        <v>8911</v>
      </c>
      <c r="J316" s="69" t="s">
        <v>1476</v>
      </c>
      <c r="K316" s="69" t="s">
        <v>5046</v>
      </c>
    </row>
    <row r="317" spans="1:11" s="1" customFormat="1" ht="15" customHeight="1" x14ac:dyDescent="0.15">
      <c r="A317" s="69" t="s">
        <v>5047</v>
      </c>
      <c r="B317" s="69" t="s">
        <v>5152</v>
      </c>
      <c r="C317" s="77">
        <v>120043</v>
      </c>
      <c r="D317" s="67" t="s">
        <v>5256</v>
      </c>
      <c r="E317" s="80">
        <v>0</v>
      </c>
      <c r="F317" s="129">
        <v>339</v>
      </c>
      <c r="G317" s="68">
        <v>1</v>
      </c>
      <c r="H317" s="69" t="s">
        <v>8554</v>
      </c>
      <c r="I317" s="69" t="s">
        <v>8912</v>
      </c>
      <c r="J317" s="69" t="s">
        <v>1476</v>
      </c>
      <c r="K317" s="69" t="s">
        <v>5047</v>
      </c>
    </row>
    <row r="318" spans="1:11" s="1" customFormat="1" ht="15" customHeight="1" x14ac:dyDescent="0.15">
      <c r="A318" s="69" t="s">
        <v>2001</v>
      </c>
      <c r="B318" s="69" t="s">
        <v>2002</v>
      </c>
      <c r="C318" s="77">
        <v>318003</v>
      </c>
      <c r="D318" s="67" t="s">
        <v>2034</v>
      </c>
      <c r="E318" s="80">
        <v>0</v>
      </c>
      <c r="F318" s="129">
        <v>263</v>
      </c>
      <c r="G318" s="68">
        <v>1</v>
      </c>
      <c r="H318" s="69" t="s">
        <v>8554</v>
      </c>
      <c r="I318" s="69" t="s">
        <v>8913</v>
      </c>
      <c r="J318" s="69" t="s">
        <v>1476</v>
      </c>
      <c r="K318" s="69" t="s">
        <v>2001</v>
      </c>
    </row>
    <row r="319" spans="1:11" s="1" customFormat="1" ht="15" customHeight="1" x14ac:dyDescent="0.15">
      <c r="A319" s="69" t="s">
        <v>2003</v>
      </c>
      <c r="B319" s="69" t="s">
        <v>2004</v>
      </c>
      <c r="C319" s="77">
        <v>318004</v>
      </c>
      <c r="D319" s="67" t="s">
        <v>2035</v>
      </c>
      <c r="E319" s="80">
        <v>0</v>
      </c>
      <c r="F319" s="129">
        <v>459</v>
      </c>
      <c r="G319" s="68">
        <v>1</v>
      </c>
      <c r="H319" s="69" t="s">
        <v>8554</v>
      </c>
      <c r="I319" s="69" t="s">
        <v>8914</v>
      </c>
      <c r="J319" s="69" t="s">
        <v>1476</v>
      </c>
      <c r="K319" s="69" t="s">
        <v>2003</v>
      </c>
    </row>
    <row r="320" spans="1:11" s="1" customFormat="1" ht="15" customHeight="1" x14ac:dyDescent="0.15">
      <c r="A320" s="69" t="s">
        <v>1733</v>
      </c>
      <c r="B320" s="69" t="s">
        <v>1734</v>
      </c>
      <c r="C320" s="77">
        <v>315001</v>
      </c>
      <c r="D320" s="67" t="s">
        <v>1735</v>
      </c>
      <c r="E320" s="80">
        <v>0</v>
      </c>
      <c r="F320" s="129">
        <v>263</v>
      </c>
      <c r="G320" s="68">
        <v>1</v>
      </c>
      <c r="H320" s="69" t="s">
        <v>8554</v>
      </c>
      <c r="I320" s="69" t="s">
        <v>8915</v>
      </c>
      <c r="J320" s="69" t="s">
        <v>1476</v>
      </c>
      <c r="K320" s="69" t="s">
        <v>1733</v>
      </c>
    </row>
    <row r="321" spans="1:11" s="1" customFormat="1" ht="15" customHeight="1" x14ac:dyDescent="0.15">
      <c r="A321" s="69" t="s">
        <v>1736</v>
      </c>
      <c r="B321" s="69" t="s">
        <v>1737</v>
      </c>
      <c r="C321" s="77">
        <v>315002</v>
      </c>
      <c r="D321" s="67" t="s">
        <v>1738</v>
      </c>
      <c r="E321" s="80">
        <v>0</v>
      </c>
      <c r="F321" s="129">
        <v>459</v>
      </c>
      <c r="G321" s="68">
        <v>1</v>
      </c>
      <c r="H321" s="69" t="s">
        <v>8554</v>
      </c>
      <c r="I321" s="69" t="s">
        <v>8916</v>
      </c>
      <c r="J321" s="69" t="s">
        <v>1476</v>
      </c>
      <c r="K321" s="69" t="s">
        <v>1736</v>
      </c>
    </row>
    <row r="322" spans="1:11" s="1" customFormat="1" ht="15" customHeight="1" x14ac:dyDescent="0.15">
      <c r="A322" s="69" t="s">
        <v>6675</v>
      </c>
      <c r="B322" s="69" t="s">
        <v>6676</v>
      </c>
      <c r="C322" s="77">
        <v>393003</v>
      </c>
      <c r="D322" s="67" t="s">
        <v>6677</v>
      </c>
      <c r="E322" s="80">
        <v>0</v>
      </c>
      <c r="F322" s="129">
        <v>263</v>
      </c>
      <c r="G322" s="68">
        <v>1</v>
      </c>
      <c r="H322" s="69" t="s">
        <v>8554</v>
      </c>
      <c r="I322" s="69" t="s">
        <v>8917</v>
      </c>
      <c r="J322" s="69" t="s">
        <v>1476</v>
      </c>
      <c r="K322" s="69" t="s">
        <v>6675</v>
      </c>
    </row>
    <row r="323" spans="1:11" s="1" customFormat="1" ht="15" customHeight="1" x14ac:dyDescent="0.15">
      <c r="A323" s="69" t="s">
        <v>6678</v>
      </c>
      <c r="B323" s="69" t="s">
        <v>6679</v>
      </c>
      <c r="C323" s="77">
        <v>393004</v>
      </c>
      <c r="D323" s="67" t="s">
        <v>6680</v>
      </c>
      <c r="E323" s="80">
        <v>0</v>
      </c>
      <c r="F323" s="129">
        <v>459</v>
      </c>
      <c r="G323" s="68">
        <v>1</v>
      </c>
      <c r="H323" s="69" t="s">
        <v>8554</v>
      </c>
      <c r="I323" s="69" t="s">
        <v>8918</v>
      </c>
      <c r="J323" s="69" t="s">
        <v>1476</v>
      </c>
      <c r="K323" s="69" t="s">
        <v>6678</v>
      </c>
    </row>
    <row r="324" spans="1:11" s="1" customFormat="1" ht="15" customHeight="1" x14ac:dyDescent="0.15">
      <c r="A324" s="69" t="s">
        <v>8188</v>
      </c>
      <c r="B324" s="69" t="s">
        <v>8189</v>
      </c>
      <c r="C324" s="77">
        <v>393046</v>
      </c>
      <c r="D324" s="67" t="s">
        <v>8190</v>
      </c>
      <c r="E324" s="80">
        <v>0</v>
      </c>
      <c r="F324" s="129">
        <v>263</v>
      </c>
      <c r="G324" s="68">
        <v>1</v>
      </c>
      <c r="H324" s="69" t="s">
        <v>8554</v>
      </c>
      <c r="I324" s="69" t="s">
        <v>8919</v>
      </c>
      <c r="J324" s="69" t="s">
        <v>1476</v>
      </c>
      <c r="K324" s="69" t="s">
        <v>8188</v>
      </c>
    </row>
    <row r="325" spans="1:11" s="1" customFormat="1" ht="15" customHeight="1" x14ac:dyDescent="0.15">
      <c r="A325" s="69" t="s">
        <v>3078</v>
      </c>
      <c r="B325" s="69" t="s">
        <v>3106</v>
      </c>
      <c r="C325" s="77">
        <v>125002</v>
      </c>
      <c r="D325" s="67" t="s">
        <v>3134</v>
      </c>
      <c r="E325" s="80">
        <v>0</v>
      </c>
      <c r="F325" s="129">
        <v>190</v>
      </c>
      <c r="G325" s="68">
        <v>1</v>
      </c>
      <c r="H325" s="69" t="s">
        <v>8554</v>
      </c>
      <c r="I325" s="69" t="s">
        <v>8920</v>
      </c>
      <c r="J325" s="69" t="s">
        <v>1476</v>
      </c>
      <c r="K325" s="69" t="s">
        <v>3078</v>
      </c>
    </row>
    <row r="326" spans="1:11" s="1" customFormat="1" ht="15" customHeight="1" x14ac:dyDescent="0.15">
      <c r="A326" s="69" t="s">
        <v>3079</v>
      </c>
      <c r="B326" s="69" t="s">
        <v>3107</v>
      </c>
      <c r="C326" s="77">
        <v>125003</v>
      </c>
      <c r="D326" s="67" t="s">
        <v>3135</v>
      </c>
      <c r="E326" s="80">
        <v>0</v>
      </c>
      <c r="F326" s="129">
        <v>339</v>
      </c>
      <c r="G326" s="68">
        <v>1</v>
      </c>
      <c r="H326" s="69" t="s">
        <v>8554</v>
      </c>
      <c r="I326" s="69" t="s">
        <v>8921</v>
      </c>
      <c r="J326" s="69" t="s">
        <v>1476</v>
      </c>
      <c r="K326" s="69" t="s">
        <v>3079</v>
      </c>
    </row>
    <row r="327" spans="1:11" s="1" customFormat="1" ht="15" customHeight="1" x14ac:dyDescent="0.15">
      <c r="A327" s="69" t="s">
        <v>15344</v>
      </c>
      <c r="B327" s="69" t="s">
        <v>15345</v>
      </c>
      <c r="C327" s="77">
        <v>125034</v>
      </c>
      <c r="D327" s="67" t="s">
        <v>15522</v>
      </c>
      <c r="E327" s="80">
        <v>0</v>
      </c>
      <c r="F327" s="129">
        <v>190</v>
      </c>
      <c r="G327" s="68">
        <v>1</v>
      </c>
      <c r="H327" s="69" t="s">
        <v>8554</v>
      </c>
      <c r="I327" s="69" t="s">
        <v>15713</v>
      </c>
      <c r="J327" s="69" t="s">
        <v>1476</v>
      </c>
      <c r="K327" s="69" t="s">
        <v>15344</v>
      </c>
    </row>
    <row r="328" spans="1:11" s="1" customFormat="1" ht="15" customHeight="1" x14ac:dyDescent="0.15">
      <c r="A328" s="69" t="s">
        <v>7590</v>
      </c>
      <c r="B328" s="69" t="s">
        <v>7591</v>
      </c>
      <c r="C328" s="77">
        <v>201089</v>
      </c>
      <c r="D328" s="67" t="s">
        <v>7914</v>
      </c>
      <c r="E328" s="80">
        <v>0</v>
      </c>
      <c r="F328" s="129">
        <v>348</v>
      </c>
      <c r="G328" s="68">
        <v>1</v>
      </c>
      <c r="H328" s="69" t="s">
        <v>8554</v>
      </c>
      <c r="I328" s="69" t="s">
        <v>8922</v>
      </c>
      <c r="J328" s="69" t="s">
        <v>1476</v>
      </c>
      <c r="K328" s="69" t="s">
        <v>7590</v>
      </c>
    </row>
    <row r="329" spans="1:11" s="1" customFormat="1" ht="15" customHeight="1" x14ac:dyDescent="0.15">
      <c r="A329" s="69" t="s">
        <v>7592</v>
      </c>
      <c r="B329" s="69" t="s">
        <v>7593</v>
      </c>
      <c r="C329" s="77">
        <v>201090</v>
      </c>
      <c r="D329" s="67" t="s">
        <v>7915</v>
      </c>
      <c r="E329" s="80">
        <v>0</v>
      </c>
      <c r="F329" s="129">
        <v>348</v>
      </c>
      <c r="G329" s="68">
        <v>1</v>
      </c>
      <c r="H329" s="69" t="s">
        <v>8554</v>
      </c>
      <c r="I329" s="69" t="s">
        <v>8923</v>
      </c>
      <c r="J329" s="69" t="s">
        <v>1476</v>
      </c>
      <c r="K329" s="69" t="s">
        <v>7592</v>
      </c>
    </row>
    <row r="330" spans="1:11" s="1" customFormat="1" ht="15" customHeight="1" x14ac:dyDescent="0.15">
      <c r="A330" s="69" t="s">
        <v>7594</v>
      </c>
      <c r="B330" s="69" t="s">
        <v>7595</v>
      </c>
      <c r="C330" s="77">
        <v>201094</v>
      </c>
      <c r="D330" s="67" t="s">
        <v>7916</v>
      </c>
      <c r="E330" s="80">
        <v>0</v>
      </c>
      <c r="F330" s="129">
        <v>190</v>
      </c>
      <c r="G330" s="68">
        <v>1</v>
      </c>
      <c r="H330" s="69" t="s">
        <v>8554</v>
      </c>
      <c r="I330" s="69" t="s">
        <v>8924</v>
      </c>
      <c r="J330" s="69" t="s">
        <v>1476</v>
      </c>
      <c r="K330" s="69" t="s">
        <v>7594</v>
      </c>
    </row>
    <row r="331" spans="1:11" s="1" customFormat="1" ht="15" customHeight="1" x14ac:dyDescent="0.15">
      <c r="A331" s="69" t="s">
        <v>7596</v>
      </c>
      <c r="B331" s="69" t="s">
        <v>7597</v>
      </c>
      <c r="C331" s="77">
        <v>201088</v>
      </c>
      <c r="D331" s="67" t="s">
        <v>7917</v>
      </c>
      <c r="E331" s="80">
        <v>0</v>
      </c>
      <c r="F331" s="129">
        <v>348</v>
      </c>
      <c r="G331" s="68">
        <v>1</v>
      </c>
      <c r="H331" s="69" t="s">
        <v>8554</v>
      </c>
      <c r="I331" s="69" t="s">
        <v>8925</v>
      </c>
      <c r="J331" s="69" t="s">
        <v>1476</v>
      </c>
      <c r="K331" s="69" t="s">
        <v>7596</v>
      </c>
    </row>
    <row r="332" spans="1:11" s="1" customFormat="1" ht="15" customHeight="1" x14ac:dyDescent="0.15">
      <c r="A332" s="69" t="s">
        <v>6821</v>
      </c>
      <c r="B332" s="69" t="s">
        <v>6822</v>
      </c>
      <c r="C332" s="77">
        <v>106033</v>
      </c>
      <c r="D332" s="67" t="s">
        <v>6983</v>
      </c>
      <c r="E332" s="80">
        <v>0</v>
      </c>
      <c r="F332" s="129">
        <v>324</v>
      </c>
      <c r="G332" s="68">
        <v>1</v>
      </c>
      <c r="H332" s="69" t="s">
        <v>8554</v>
      </c>
      <c r="I332" s="69" t="s">
        <v>8926</v>
      </c>
      <c r="J332" s="69" t="s">
        <v>1476</v>
      </c>
      <c r="K332" s="69" t="s">
        <v>6821</v>
      </c>
    </row>
    <row r="333" spans="1:11" s="1" customFormat="1" ht="15" customHeight="1" x14ac:dyDescent="0.15">
      <c r="A333" s="69" t="s">
        <v>3080</v>
      </c>
      <c r="B333" s="69" t="s">
        <v>3108</v>
      </c>
      <c r="C333" s="77">
        <v>106038</v>
      </c>
      <c r="D333" s="67" t="s">
        <v>3136</v>
      </c>
      <c r="E333" s="80">
        <v>0</v>
      </c>
      <c r="F333" s="129">
        <v>324</v>
      </c>
      <c r="G333" s="68">
        <v>1</v>
      </c>
      <c r="H333" s="69" t="s">
        <v>8554</v>
      </c>
      <c r="I333" s="69" t="s">
        <v>8927</v>
      </c>
      <c r="J333" s="69" t="s">
        <v>1476</v>
      </c>
      <c r="K333" s="69" t="s">
        <v>3080</v>
      </c>
    </row>
    <row r="334" spans="1:11" s="1" customFormat="1" ht="15" customHeight="1" x14ac:dyDescent="0.15">
      <c r="A334" s="69" t="s">
        <v>4728</v>
      </c>
      <c r="B334" s="69" t="s">
        <v>4729</v>
      </c>
      <c r="C334" s="77">
        <v>106044</v>
      </c>
      <c r="D334" s="67" t="s">
        <v>4856</v>
      </c>
      <c r="E334" s="80">
        <v>0</v>
      </c>
      <c r="F334" s="129">
        <v>190</v>
      </c>
      <c r="G334" s="68">
        <v>1</v>
      </c>
      <c r="H334" s="69" t="s">
        <v>8554</v>
      </c>
      <c r="I334" s="69" t="s">
        <v>8928</v>
      </c>
      <c r="J334" s="69" t="s">
        <v>1476</v>
      </c>
      <c r="K334" s="69" t="s">
        <v>4728</v>
      </c>
    </row>
    <row r="335" spans="1:11" s="1" customFormat="1" ht="15" customHeight="1" x14ac:dyDescent="0.15">
      <c r="A335" s="69" t="s">
        <v>4730</v>
      </c>
      <c r="B335" s="69" t="s">
        <v>15346</v>
      </c>
      <c r="C335" s="77">
        <v>106045</v>
      </c>
      <c r="D335" s="67" t="s">
        <v>4857</v>
      </c>
      <c r="E335" s="80">
        <v>0</v>
      </c>
      <c r="F335" s="129">
        <v>339</v>
      </c>
      <c r="G335" s="68">
        <v>1</v>
      </c>
      <c r="H335" s="69" t="s">
        <v>8554</v>
      </c>
      <c r="I335" s="69" t="s">
        <v>15714</v>
      </c>
      <c r="J335" s="69" t="s">
        <v>1476</v>
      </c>
      <c r="K335" s="69" t="s">
        <v>4730</v>
      </c>
    </row>
    <row r="336" spans="1:11" s="1" customFormat="1" ht="15" customHeight="1" x14ac:dyDescent="0.15">
      <c r="A336" s="69" t="s">
        <v>70</v>
      </c>
      <c r="B336" s="69" t="s">
        <v>71</v>
      </c>
      <c r="C336" s="77">
        <v>107002</v>
      </c>
      <c r="D336" s="67" t="s">
        <v>1022</v>
      </c>
      <c r="E336" s="80">
        <v>0</v>
      </c>
      <c r="F336" s="129">
        <v>190</v>
      </c>
      <c r="G336" s="68">
        <v>1</v>
      </c>
      <c r="H336" s="69" t="s">
        <v>8554</v>
      </c>
      <c r="I336" s="69" t="s">
        <v>8929</v>
      </c>
      <c r="J336" s="69" t="s">
        <v>1476</v>
      </c>
      <c r="K336" s="69" t="s">
        <v>70</v>
      </c>
    </row>
    <row r="337" spans="1:11" s="1" customFormat="1" ht="15" customHeight="1" x14ac:dyDescent="0.15">
      <c r="A337" s="69" t="s">
        <v>8191</v>
      </c>
      <c r="B337" s="69" t="s">
        <v>8192</v>
      </c>
      <c r="C337" s="77">
        <v>396045</v>
      </c>
      <c r="D337" s="67" t="s">
        <v>8193</v>
      </c>
      <c r="E337" s="80">
        <v>0</v>
      </c>
      <c r="F337" s="129">
        <v>263</v>
      </c>
      <c r="G337" s="68">
        <v>1</v>
      </c>
      <c r="H337" s="69" t="s">
        <v>8554</v>
      </c>
      <c r="I337" s="69" t="s">
        <v>8930</v>
      </c>
      <c r="J337" s="69" t="s">
        <v>1476</v>
      </c>
      <c r="K337" s="69" t="s">
        <v>8191</v>
      </c>
    </row>
    <row r="338" spans="1:11" s="1" customFormat="1" ht="15" customHeight="1" x14ac:dyDescent="0.15">
      <c r="A338" s="69" t="s">
        <v>8194</v>
      </c>
      <c r="B338" s="69" t="s">
        <v>8195</v>
      </c>
      <c r="C338" s="77">
        <v>396007</v>
      </c>
      <c r="D338" s="67" t="s">
        <v>14416</v>
      </c>
      <c r="E338" s="80">
        <v>0</v>
      </c>
      <c r="F338" s="129">
        <v>263</v>
      </c>
      <c r="G338" s="68">
        <v>1</v>
      </c>
      <c r="H338" s="69" t="s">
        <v>8554</v>
      </c>
      <c r="I338" s="69" t="s">
        <v>8932</v>
      </c>
      <c r="J338" s="69" t="s">
        <v>1476</v>
      </c>
      <c r="K338" s="69" t="s">
        <v>8194</v>
      </c>
    </row>
    <row r="339" spans="1:11" s="1" customFormat="1" ht="15" customHeight="1" x14ac:dyDescent="0.15">
      <c r="A339" s="69" t="s">
        <v>8196</v>
      </c>
      <c r="B339" s="69" t="s">
        <v>8197</v>
      </c>
      <c r="C339" s="77">
        <v>396008</v>
      </c>
      <c r="D339" s="67" t="s">
        <v>16889</v>
      </c>
      <c r="E339" s="80">
        <v>0</v>
      </c>
      <c r="F339" s="129">
        <v>459</v>
      </c>
      <c r="G339" s="68">
        <v>1</v>
      </c>
      <c r="H339" s="69" t="s">
        <v>8554</v>
      </c>
      <c r="I339" s="69" t="s">
        <v>8931</v>
      </c>
      <c r="J339" s="69" t="s">
        <v>1476</v>
      </c>
      <c r="K339" s="69" t="s">
        <v>8196</v>
      </c>
    </row>
    <row r="340" spans="1:11" s="1" customFormat="1" ht="15" customHeight="1" x14ac:dyDescent="0.15">
      <c r="A340" s="69" t="s">
        <v>196</v>
      </c>
      <c r="B340" s="69" t="s">
        <v>197</v>
      </c>
      <c r="C340" s="77">
        <v>310006</v>
      </c>
      <c r="D340" s="67" t="s">
        <v>1084</v>
      </c>
      <c r="E340" s="80">
        <v>0</v>
      </c>
      <c r="F340" s="129">
        <v>263</v>
      </c>
      <c r="G340" s="68">
        <v>1</v>
      </c>
      <c r="H340" s="69" t="s">
        <v>8554</v>
      </c>
      <c r="I340" s="69" t="s">
        <v>8933</v>
      </c>
      <c r="J340" s="69" t="s">
        <v>1476</v>
      </c>
      <c r="K340" s="69" t="s">
        <v>196</v>
      </c>
    </row>
    <row r="341" spans="1:11" s="1" customFormat="1" ht="15" customHeight="1" x14ac:dyDescent="0.15">
      <c r="A341" s="69" t="s">
        <v>198</v>
      </c>
      <c r="B341" s="69" t="s">
        <v>199</v>
      </c>
      <c r="C341" s="77">
        <v>310007</v>
      </c>
      <c r="D341" s="67" t="s">
        <v>1085</v>
      </c>
      <c r="E341" s="80">
        <v>0</v>
      </c>
      <c r="F341" s="129">
        <v>459</v>
      </c>
      <c r="G341" s="68">
        <v>1</v>
      </c>
      <c r="H341" s="69" t="s">
        <v>8554</v>
      </c>
      <c r="I341" s="69" t="s">
        <v>8934</v>
      </c>
      <c r="J341" s="69" t="s">
        <v>1476</v>
      </c>
      <c r="K341" s="69" t="s">
        <v>198</v>
      </c>
    </row>
    <row r="342" spans="1:11" s="1" customFormat="1" ht="15" customHeight="1" x14ac:dyDescent="0.15">
      <c r="A342" s="69" t="s">
        <v>5064</v>
      </c>
      <c r="B342" s="69" t="s">
        <v>5169</v>
      </c>
      <c r="C342" s="77">
        <v>130002</v>
      </c>
      <c r="D342" s="67" t="s">
        <v>5273</v>
      </c>
      <c r="E342" s="80">
        <v>0</v>
      </c>
      <c r="F342" s="129">
        <v>190</v>
      </c>
      <c r="G342" s="68">
        <v>1</v>
      </c>
      <c r="H342" s="69" t="s">
        <v>8554</v>
      </c>
      <c r="I342" s="69" t="s">
        <v>8935</v>
      </c>
      <c r="J342" s="69" t="s">
        <v>1476</v>
      </c>
      <c r="K342" s="69" t="s">
        <v>5064</v>
      </c>
    </row>
    <row r="343" spans="1:11" s="1" customFormat="1" ht="15" customHeight="1" x14ac:dyDescent="0.15">
      <c r="A343" s="69" t="s">
        <v>8080</v>
      </c>
      <c r="B343" s="69" t="s">
        <v>8081</v>
      </c>
      <c r="C343" s="77">
        <v>130028</v>
      </c>
      <c r="D343" s="67" t="s">
        <v>8101</v>
      </c>
      <c r="E343" s="80">
        <v>0</v>
      </c>
      <c r="F343" s="129">
        <v>190</v>
      </c>
      <c r="G343" s="68">
        <v>1</v>
      </c>
      <c r="H343" s="69" t="s">
        <v>8554</v>
      </c>
      <c r="I343" s="69" t="s">
        <v>8936</v>
      </c>
      <c r="J343" s="69" t="s">
        <v>1476</v>
      </c>
      <c r="K343" s="69" t="s">
        <v>8080</v>
      </c>
    </row>
    <row r="344" spans="1:11" s="1" customFormat="1" ht="15" customHeight="1" x14ac:dyDescent="0.15">
      <c r="A344" s="69" t="s">
        <v>5065</v>
      </c>
      <c r="B344" s="69" t="s">
        <v>5170</v>
      </c>
      <c r="C344" s="77">
        <v>130004</v>
      </c>
      <c r="D344" s="67" t="s">
        <v>5274</v>
      </c>
      <c r="E344" s="80">
        <v>0</v>
      </c>
      <c r="F344" s="129">
        <v>324</v>
      </c>
      <c r="G344" s="68">
        <v>1</v>
      </c>
      <c r="H344" s="69" t="s">
        <v>8554</v>
      </c>
      <c r="I344" s="69" t="s">
        <v>8937</v>
      </c>
      <c r="J344" s="69" t="s">
        <v>1476</v>
      </c>
      <c r="K344" s="69" t="s">
        <v>5065</v>
      </c>
    </row>
    <row r="345" spans="1:11" s="1" customFormat="1" ht="15" customHeight="1" x14ac:dyDescent="0.15">
      <c r="A345" s="69" t="s">
        <v>5066</v>
      </c>
      <c r="B345" s="69" t="s">
        <v>5171</v>
      </c>
      <c r="C345" s="77">
        <v>130005</v>
      </c>
      <c r="D345" s="67" t="s">
        <v>5275</v>
      </c>
      <c r="E345" s="80">
        <v>0</v>
      </c>
      <c r="F345" s="129">
        <v>324</v>
      </c>
      <c r="G345" s="68">
        <v>1</v>
      </c>
      <c r="H345" s="69" t="s">
        <v>8554</v>
      </c>
      <c r="I345" s="69" t="s">
        <v>8938</v>
      </c>
      <c r="J345" s="69" t="s">
        <v>1476</v>
      </c>
      <c r="K345" s="69" t="s">
        <v>5066</v>
      </c>
    </row>
    <row r="346" spans="1:11" s="1" customFormat="1" ht="15" customHeight="1" x14ac:dyDescent="0.15">
      <c r="A346" s="69" t="s">
        <v>1790</v>
      </c>
      <c r="B346" s="69" t="s">
        <v>1793</v>
      </c>
      <c r="C346" s="77">
        <v>375002</v>
      </c>
      <c r="D346" s="67" t="s">
        <v>1796</v>
      </c>
      <c r="E346" s="80">
        <v>0</v>
      </c>
      <c r="F346" s="129">
        <v>263</v>
      </c>
      <c r="G346" s="68">
        <v>1</v>
      </c>
      <c r="H346" s="69" t="s">
        <v>8554</v>
      </c>
      <c r="I346" s="69" t="s">
        <v>8939</v>
      </c>
      <c r="J346" s="69" t="s">
        <v>1476</v>
      </c>
      <c r="K346" s="69" t="s">
        <v>1790</v>
      </c>
    </row>
    <row r="347" spans="1:11" s="1" customFormat="1" ht="15" customHeight="1" x14ac:dyDescent="0.15">
      <c r="A347" s="69" t="s">
        <v>86</v>
      </c>
      <c r="B347" s="69" t="s">
        <v>87</v>
      </c>
      <c r="C347" s="77">
        <v>112009</v>
      </c>
      <c r="D347" s="67" t="s">
        <v>1030</v>
      </c>
      <c r="E347" s="80">
        <v>0</v>
      </c>
      <c r="F347" s="129">
        <v>324</v>
      </c>
      <c r="G347" s="68">
        <v>1</v>
      </c>
      <c r="H347" s="69" t="s">
        <v>8554</v>
      </c>
      <c r="I347" s="69" t="s">
        <v>8940</v>
      </c>
      <c r="J347" s="69" t="s">
        <v>1476</v>
      </c>
      <c r="K347" s="69" t="s">
        <v>86</v>
      </c>
    </row>
    <row r="348" spans="1:11" s="1" customFormat="1" ht="15" customHeight="1" x14ac:dyDescent="0.15">
      <c r="A348" s="69" t="s">
        <v>1954</v>
      </c>
      <c r="B348" s="69" t="s">
        <v>1955</v>
      </c>
      <c r="C348" s="77">
        <v>205019</v>
      </c>
      <c r="D348" s="67" t="s">
        <v>1958</v>
      </c>
      <c r="E348" s="80">
        <v>0</v>
      </c>
      <c r="F348" s="129">
        <v>190</v>
      </c>
      <c r="G348" s="68">
        <v>1</v>
      </c>
      <c r="H348" s="69" t="s">
        <v>8554</v>
      </c>
      <c r="I348" s="69" t="s">
        <v>8941</v>
      </c>
      <c r="J348" s="69" t="s">
        <v>1476</v>
      </c>
      <c r="K348" s="69" t="s">
        <v>1954</v>
      </c>
    </row>
    <row r="349" spans="1:11" s="1" customFormat="1" ht="15" customHeight="1" x14ac:dyDescent="0.15">
      <c r="A349" s="69" t="s">
        <v>7067</v>
      </c>
      <c r="B349" s="69" t="s">
        <v>7068</v>
      </c>
      <c r="C349" s="77">
        <v>205278</v>
      </c>
      <c r="D349" s="67" t="s">
        <v>7226</v>
      </c>
      <c r="E349" s="80">
        <v>0</v>
      </c>
      <c r="F349" s="129">
        <v>190</v>
      </c>
      <c r="G349" s="68">
        <v>1</v>
      </c>
      <c r="H349" s="69" t="s">
        <v>8554</v>
      </c>
      <c r="I349" s="69" t="s">
        <v>8942</v>
      </c>
      <c r="J349" s="69" t="s">
        <v>1476</v>
      </c>
      <c r="K349" s="69" t="s">
        <v>7067</v>
      </c>
    </row>
    <row r="350" spans="1:11" s="1" customFormat="1" ht="15" customHeight="1" x14ac:dyDescent="0.15">
      <c r="A350" s="69" t="s">
        <v>4917</v>
      </c>
      <c r="B350" s="69" t="s">
        <v>4918</v>
      </c>
      <c r="C350" s="77">
        <v>205236</v>
      </c>
      <c r="D350" s="67" t="s">
        <v>4919</v>
      </c>
      <c r="E350" s="80">
        <v>0</v>
      </c>
      <c r="F350" s="129">
        <v>190</v>
      </c>
      <c r="G350" s="68">
        <v>1</v>
      </c>
      <c r="H350" s="69" t="s">
        <v>8554</v>
      </c>
      <c r="I350" s="69" t="s">
        <v>8943</v>
      </c>
      <c r="J350" s="69" t="s">
        <v>1476</v>
      </c>
      <c r="K350" s="69" t="s">
        <v>4917</v>
      </c>
    </row>
    <row r="351" spans="1:11" s="1" customFormat="1" ht="15" customHeight="1" x14ac:dyDescent="0.15">
      <c r="A351" s="69" t="s">
        <v>4920</v>
      </c>
      <c r="B351" s="69" t="s">
        <v>4921</v>
      </c>
      <c r="C351" s="77">
        <v>205237</v>
      </c>
      <c r="D351" s="67" t="s">
        <v>4922</v>
      </c>
      <c r="E351" s="80">
        <v>0</v>
      </c>
      <c r="F351" s="129">
        <v>339</v>
      </c>
      <c r="G351" s="68">
        <v>1</v>
      </c>
      <c r="H351" s="69" t="s">
        <v>8554</v>
      </c>
      <c r="I351" s="69" t="s">
        <v>8944</v>
      </c>
      <c r="J351" s="69" t="s">
        <v>1476</v>
      </c>
      <c r="K351" s="69" t="s">
        <v>4920</v>
      </c>
    </row>
    <row r="352" spans="1:11" s="1" customFormat="1" ht="15" customHeight="1" x14ac:dyDescent="0.15">
      <c r="A352" s="69" t="s">
        <v>4923</v>
      </c>
      <c r="B352" s="69" t="s">
        <v>4924</v>
      </c>
      <c r="C352" s="77">
        <v>205273</v>
      </c>
      <c r="D352" s="67" t="s">
        <v>4925</v>
      </c>
      <c r="E352" s="80">
        <v>0</v>
      </c>
      <c r="F352" s="129">
        <v>324</v>
      </c>
      <c r="G352" s="68">
        <v>1</v>
      </c>
      <c r="H352" s="69" t="s">
        <v>8554</v>
      </c>
      <c r="I352" s="69" t="s">
        <v>8945</v>
      </c>
      <c r="J352" s="69" t="s">
        <v>1476</v>
      </c>
      <c r="K352" s="69" t="s">
        <v>4923</v>
      </c>
    </row>
    <row r="353" spans="1:11" s="1" customFormat="1" ht="15" customHeight="1" x14ac:dyDescent="0.15">
      <c r="A353" s="69" t="s">
        <v>2782</v>
      </c>
      <c r="B353" s="69" t="s">
        <v>2783</v>
      </c>
      <c r="C353" s="77">
        <v>205183</v>
      </c>
      <c r="D353" s="67" t="s">
        <v>2790</v>
      </c>
      <c r="E353" s="80">
        <v>0</v>
      </c>
      <c r="F353" s="129">
        <v>190</v>
      </c>
      <c r="G353" s="68">
        <v>1</v>
      </c>
      <c r="H353" s="69" t="s">
        <v>8554</v>
      </c>
      <c r="I353" s="69" t="s">
        <v>8946</v>
      </c>
      <c r="J353" s="69" t="s">
        <v>1476</v>
      </c>
      <c r="K353" s="69" t="s">
        <v>2782</v>
      </c>
    </row>
    <row r="354" spans="1:11" s="1" customFormat="1" ht="15" customHeight="1" x14ac:dyDescent="0.15">
      <c r="A354" s="69" t="s">
        <v>2778</v>
      </c>
      <c r="B354" s="69" t="s">
        <v>2779</v>
      </c>
      <c r="C354" s="77">
        <v>205142</v>
      </c>
      <c r="D354" s="67" t="s">
        <v>2788</v>
      </c>
      <c r="E354" s="80">
        <v>0</v>
      </c>
      <c r="F354" s="129">
        <v>190</v>
      </c>
      <c r="G354" s="68">
        <v>1</v>
      </c>
      <c r="H354" s="69" t="s">
        <v>8554</v>
      </c>
      <c r="I354" s="69" t="s">
        <v>8947</v>
      </c>
      <c r="J354" s="69" t="s">
        <v>1476</v>
      </c>
      <c r="K354" s="69" t="s">
        <v>2778</v>
      </c>
    </row>
    <row r="355" spans="1:11" s="1" customFormat="1" ht="15" customHeight="1" x14ac:dyDescent="0.15">
      <c r="A355" s="69" t="s">
        <v>2780</v>
      </c>
      <c r="B355" s="69" t="s">
        <v>2781</v>
      </c>
      <c r="C355" s="77">
        <v>205143</v>
      </c>
      <c r="D355" s="67" t="s">
        <v>2789</v>
      </c>
      <c r="E355" s="80">
        <v>0</v>
      </c>
      <c r="F355" s="129">
        <v>339</v>
      </c>
      <c r="G355" s="68">
        <v>1</v>
      </c>
      <c r="H355" s="69" t="s">
        <v>8554</v>
      </c>
      <c r="I355" s="69" t="s">
        <v>8948</v>
      </c>
      <c r="J355" s="69" t="s">
        <v>1476</v>
      </c>
      <c r="K355" s="69" t="s">
        <v>2780</v>
      </c>
    </row>
    <row r="356" spans="1:11" s="1" customFormat="1" ht="15" customHeight="1" x14ac:dyDescent="0.15">
      <c r="A356" s="69" t="s">
        <v>3244</v>
      </c>
      <c r="B356" s="69" t="s">
        <v>3245</v>
      </c>
      <c r="C356" s="77">
        <v>205189</v>
      </c>
      <c r="D356" s="67" t="s">
        <v>3613</v>
      </c>
      <c r="E356" s="80">
        <v>0</v>
      </c>
      <c r="F356" s="129">
        <v>324</v>
      </c>
      <c r="G356" s="68">
        <v>1</v>
      </c>
      <c r="H356" s="69" t="s">
        <v>8554</v>
      </c>
      <c r="I356" s="69" t="s">
        <v>8949</v>
      </c>
      <c r="J356" s="69" t="s">
        <v>1476</v>
      </c>
      <c r="K356" s="69" t="s">
        <v>3244</v>
      </c>
    </row>
    <row r="357" spans="1:11" s="1" customFormat="1" ht="15" customHeight="1" x14ac:dyDescent="0.15">
      <c r="A357" s="69" t="s">
        <v>3246</v>
      </c>
      <c r="B357" s="69" t="s">
        <v>3247</v>
      </c>
      <c r="C357" s="77">
        <v>205190</v>
      </c>
      <c r="D357" s="67" t="s">
        <v>3614</v>
      </c>
      <c r="E357" s="80">
        <v>0</v>
      </c>
      <c r="F357" s="129">
        <v>190</v>
      </c>
      <c r="G357" s="68">
        <v>1</v>
      </c>
      <c r="H357" s="69" t="s">
        <v>8554</v>
      </c>
      <c r="I357" s="69" t="s">
        <v>8950</v>
      </c>
      <c r="J357" s="69" t="s">
        <v>1476</v>
      </c>
      <c r="K357" s="69" t="s">
        <v>3246</v>
      </c>
    </row>
    <row r="358" spans="1:11" s="1" customFormat="1" ht="15" customHeight="1" x14ac:dyDescent="0.15">
      <c r="A358" s="69" t="s">
        <v>3248</v>
      </c>
      <c r="B358" s="69" t="s">
        <v>3249</v>
      </c>
      <c r="C358" s="77">
        <v>205191</v>
      </c>
      <c r="D358" s="67" t="s">
        <v>3615</v>
      </c>
      <c r="E358" s="80">
        <v>0</v>
      </c>
      <c r="F358" s="129">
        <v>339</v>
      </c>
      <c r="G358" s="68">
        <v>1</v>
      </c>
      <c r="H358" s="69" t="s">
        <v>8554</v>
      </c>
      <c r="I358" s="69" t="s">
        <v>8951</v>
      </c>
      <c r="J358" s="69" t="s">
        <v>1476</v>
      </c>
      <c r="K358" s="69" t="s">
        <v>3248</v>
      </c>
    </row>
    <row r="359" spans="1:11" s="1" customFormat="1" ht="15" customHeight="1" x14ac:dyDescent="0.15">
      <c r="A359" s="69" t="s">
        <v>1960</v>
      </c>
      <c r="B359" s="69" t="s">
        <v>1961</v>
      </c>
      <c r="C359" s="77">
        <v>205021</v>
      </c>
      <c r="D359" s="67" t="s">
        <v>1962</v>
      </c>
      <c r="E359" s="80">
        <v>0</v>
      </c>
      <c r="F359" s="129">
        <v>324</v>
      </c>
      <c r="G359" s="68">
        <v>1</v>
      </c>
      <c r="H359" s="69" t="s">
        <v>8554</v>
      </c>
      <c r="I359" s="69" t="s">
        <v>8952</v>
      </c>
      <c r="J359" s="69" t="s">
        <v>1476</v>
      </c>
      <c r="K359" s="69" t="s">
        <v>1960</v>
      </c>
    </row>
    <row r="360" spans="1:11" s="1" customFormat="1" ht="15" customHeight="1" x14ac:dyDescent="0.15">
      <c r="A360" s="69" t="s">
        <v>1956</v>
      </c>
      <c r="B360" s="69" t="s">
        <v>1957</v>
      </c>
      <c r="C360" s="77">
        <v>205136</v>
      </c>
      <c r="D360" s="67" t="s">
        <v>1959</v>
      </c>
      <c r="E360" s="80">
        <v>0</v>
      </c>
      <c r="F360" s="129">
        <v>324</v>
      </c>
      <c r="G360" s="68">
        <v>1</v>
      </c>
      <c r="H360" s="69" t="s">
        <v>8554</v>
      </c>
      <c r="I360" s="69" t="s">
        <v>8953</v>
      </c>
      <c r="J360" s="69" t="s">
        <v>1476</v>
      </c>
      <c r="K360" s="69" t="s">
        <v>1956</v>
      </c>
    </row>
    <row r="361" spans="1:11" s="1" customFormat="1" ht="15" customHeight="1" x14ac:dyDescent="0.15">
      <c r="A361" s="69" t="s">
        <v>232</v>
      </c>
      <c r="B361" s="69" t="s">
        <v>233</v>
      </c>
      <c r="C361" s="77">
        <v>332003</v>
      </c>
      <c r="D361" s="67" t="s">
        <v>1101</v>
      </c>
      <c r="E361" s="80">
        <v>0</v>
      </c>
      <c r="F361" s="129">
        <v>263</v>
      </c>
      <c r="G361" s="68">
        <v>1</v>
      </c>
      <c r="H361" s="69" t="s">
        <v>8554</v>
      </c>
      <c r="I361" s="69" t="s">
        <v>8954</v>
      </c>
      <c r="J361" s="69" t="s">
        <v>1476</v>
      </c>
      <c r="K361" s="69" t="s">
        <v>232</v>
      </c>
    </row>
    <row r="362" spans="1:11" s="1" customFormat="1" ht="15" customHeight="1" x14ac:dyDescent="0.15">
      <c r="A362" s="69" t="s">
        <v>234</v>
      </c>
      <c r="B362" s="69" t="s">
        <v>235</v>
      </c>
      <c r="C362" s="77">
        <v>332004</v>
      </c>
      <c r="D362" s="67" t="s">
        <v>1102</v>
      </c>
      <c r="E362" s="80">
        <v>0</v>
      </c>
      <c r="F362" s="129">
        <v>459</v>
      </c>
      <c r="G362" s="68">
        <v>1</v>
      </c>
      <c r="H362" s="69" t="s">
        <v>8554</v>
      </c>
      <c r="I362" s="69" t="s">
        <v>8955</v>
      </c>
      <c r="J362" s="69" t="s">
        <v>1476</v>
      </c>
      <c r="K362" s="69" t="s">
        <v>234</v>
      </c>
    </row>
    <row r="363" spans="1:11" s="1" customFormat="1" ht="15" customHeight="1" x14ac:dyDescent="0.15">
      <c r="A363" s="69" t="s">
        <v>238</v>
      </c>
      <c r="B363" s="69" t="s">
        <v>239</v>
      </c>
      <c r="C363" s="77">
        <v>332040</v>
      </c>
      <c r="D363" s="67" t="s">
        <v>1104</v>
      </c>
      <c r="E363" s="80">
        <v>0</v>
      </c>
      <c r="F363" s="129">
        <v>263</v>
      </c>
      <c r="G363" s="68">
        <v>1</v>
      </c>
      <c r="H363" s="69" t="s">
        <v>8554</v>
      </c>
      <c r="I363" s="69" t="s">
        <v>8956</v>
      </c>
      <c r="J363" s="69" t="s">
        <v>1476</v>
      </c>
      <c r="K363" s="69" t="s">
        <v>238</v>
      </c>
    </row>
    <row r="364" spans="1:11" s="1" customFormat="1" ht="15" customHeight="1" x14ac:dyDescent="0.15">
      <c r="A364" s="69" t="s">
        <v>236</v>
      </c>
      <c r="B364" s="69" t="s">
        <v>237</v>
      </c>
      <c r="C364" s="77">
        <v>332039</v>
      </c>
      <c r="D364" s="67" t="s">
        <v>1103</v>
      </c>
      <c r="E364" s="80">
        <v>0</v>
      </c>
      <c r="F364" s="129">
        <v>459</v>
      </c>
      <c r="G364" s="68">
        <v>1</v>
      </c>
      <c r="H364" s="69" t="s">
        <v>8554</v>
      </c>
      <c r="I364" s="69" t="s">
        <v>8957</v>
      </c>
      <c r="J364" s="69" t="s">
        <v>1476</v>
      </c>
      <c r="K364" s="69" t="s">
        <v>236</v>
      </c>
    </row>
    <row r="365" spans="1:11" s="1" customFormat="1" ht="15" customHeight="1" x14ac:dyDescent="0.15">
      <c r="A365" s="69" t="s">
        <v>7598</v>
      </c>
      <c r="B365" s="69" t="s">
        <v>7599</v>
      </c>
      <c r="C365" s="77">
        <v>134001</v>
      </c>
      <c r="D365" s="67" t="s">
        <v>7918</v>
      </c>
      <c r="E365" s="80">
        <v>0</v>
      </c>
      <c r="F365" s="129">
        <v>324</v>
      </c>
      <c r="G365" s="68">
        <v>1</v>
      </c>
      <c r="H365" s="69" t="s">
        <v>8554</v>
      </c>
      <c r="I365" s="69" t="s">
        <v>8958</v>
      </c>
      <c r="J365" s="69" t="s">
        <v>1476</v>
      </c>
      <c r="K365" s="69" t="s">
        <v>7598</v>
      </c>
    </row>
    <row r="366" spans="1:11" s="1" customFormat="1" ht="15" customHeight="1" x14ac:dyDescent="0.15">
      <c r="A366" s="69" t="s">
        <v>15347</v>
      </c>
      <c r="B366" s="69" t="s">
        <v>15348</v>
      </c>
      <c r="C366" s="77">
        <v>135026</v>
      </c>
      <c r="D366" s="67" t="s">
        <v>15523</v>
      </c>
      <c r="E366" s="80">
        <v>0</v>
      </c>
      <c r="F366" s="129">
        <v>190</v>
      </c>
      <c r="G366" s="68">
        <v>1</v>
      </c>
      <c r="H366" s="69" t="s">
        <v>8554</v>
      </c>
      <c r="I366" s="69" t="s">
        <v>15715</v>
      </c>
      <c r="J366" s="69" t="s">
        <v>1476</v>
      </c>
      <c r="K366" s="69" t="s">
        <v>15347</v>
      </c>
    </row>
    <row r="367" spans="1:11" s="1" customFormat="1" ht="15" customHeight="1" x14ac:dyDescent="0.15">
      <c r="A367" s="69" t="s">
        <v>13840</v>
      </c>
      <c r="B367" s="69" t="s">
        <v>13841</v>
      </c>
      <c r="C367" s="77">
        <v>135004</v>
      </c>
      <c r="D367" s="67" t="s">
        <v>14417</v>
      </c>
      <c r="E367" s="80">
        <v>0</v>
      </c>
      <c r="F367" s="129">
        <v>190</v>
      </c>
      <c r="G367" s="68">
        <v>1</v>
      </c>
      <c r="H367" s="69" t="s">
        <v>8554</v>
      </c>
      <c r="I367" s="69" t="s">
        <v>14748</v>
      </c>
      <c r="J367" s="69" t="s">
        <v>1476</v>
      </c>
      <c r="K367" s="69" t="s">
        <v>13840</v>
      </c>
    </row>
    <row r="368" spans="1:11" s="1" customFormat="1" ht="15" customHeight="1" x14ac:dyDescent="0.15">
      <c r="A368" s="69" t="s">
        <v>13842</v>
      </c>
      <c r="B368" s="69" t="s">
        <v>13843</v>
      </c>
      <c r="C368" s="77">
        <v>135005</v>
      </c>
      <c r="D368" s="67" t="s">
        <v>14418</v>
      </c>
      <c r="E368" s="80">
        <v>0</v>
      </c>
      <c r="F368" s="129">
        <v>339</v>
      </c>
      <c r="G368" s="68">
        <v>1</v>
      </c>
      <c r="H368" s="69" t="s">
        <v>8554</v>
      </c>
      <c r="I368" s="69" t="s">
        <v>14749</v>
      </c>
      <c r="J368" s="69" t="s">
        <v>1476</v>
      </c>
      <c r="K368" s="69" t="s">
        <v>13842</v>
      </c>
    </row>
    <row r="369" spans="1:11" s="1" customFormat="1" ht="15" customHeight="1" x14ac:dyDescent="0.15">
      <c r="A369" s="69" t="s">
        <v>7600</v>
      </c>
      <c r="B369" s="69" t="s">
        <v>7601</v>
      </c>
      <c r="C369" s="77">
        <v>204335</v>
      </c>
      <c r="D369" s="67" t="s">
        <v>7919</v>
      </c>
      <c r="E369" s="80">
        <v>0</v>
      </c>
      <c r="F369" s="129">
        <v>324</v>
      </c>
      <c r="G369" s="68">
        <v>1</v>
      </c>
      <c r="H369" s="69" t="s">
        <v>8554</v>
      </c>
      <c r="I369" s="69" t="s">
        <v>8959</v>
      </c>
      <c r="J369" s="69" t="s">
        <v>1476</v>
      </c>
      <c r="K369" s="69" t="s">
        <v>7600</v>
      </c>
    </row>
    <row r="370" spans="1:11" s="1" customFormat="1" ht="15" customHeight="1" x14ac:dyDescent="0.15">
      <c r="A370" s="69" t="s">
        <v>7602</v>
      </c>
      <c r="B370" s="69" t="s">
        <v>7603</v>
      </c>
      <c r="C370" s="77">
        <v>204336</v>
      </c>
      <c r="D370" s="67" t="s">
        <v>7920</v>
      </c>
      <c r="E370" s="80">
        <v>0</v>
      </c>
      <c r="F370" s="129">
        <v>190</v>
      </c>
      <c r="G370" s="68">
        <v>1</v>
      </c>
      <c r="H370" s="69" t="s">
        <v>8554</v>
      </c>
      <c r="I370" s="69" t="s">
        <v>8960</v>
      </c>
      <c r="J370" s="69" t="s">
        <v>1476</v>
      </c>
      <c r="K370" s="69" t="s">
        <v>7602</v>
      </c>
    </row>
    <row r="371" spans="1:11" s="1" customFormat="1" ht="15" customHeight="1" x14ac:dyDescent="0.15">
      <c r="A371" s="69" t="s">
        <v>7604</v>
      </c>
      <c r="B371" s="69" t="s">
        <v>7605</v>
      </c>
      <c r="C371" s="77">
        <v>204337</v>
      </c>
      <c r="D371" s="67" t="s">
        <v>7921</v>
      </c>
      <c r="E371" s="80">
        <v>0</v>
      </c>
      <c r="F371" s="129">
        <v>324</v>
      </c>
      <c r="G371" s="68">
        <v>1</v>
      </c>
      <c r="H371" s="69" t="s">
        <v>8554</v>
      </c>
      <c r="I371" s="69" t="s">
        <v>8961</v>
      </c>
      <c r="J371" s="69" t="s">
        <v>1476</v>
      </c>
      <c r="K371" s="69" t="s">
        <v>7604</v>
      </c>
    </row>
    <row r="372" spans="1:11" s="1" customFormat="1" ht="15" customHeight="1" x14ac:dyDescent="0.15">
      <c r="A372" s="69" t="s">
        <v>16982</v>
      </c>
      <c r="B372" s="69" t="s">
        <v>16983</v>
      </c>
      <c r="C372" s="77">
        <v>204363</v>
      </c>
      <c r="D372" s="67" t="s">
        <v>16890</v>
      </c>
      <c r="E372" s="80">
        <v>0</v>
      </c>
      <c r="F372" s="129">
        <v>190</v>
      </c>
      <c r="G372" s="68">
        <v>1</v>
      </c>
      <c r="H372" s="69" t="s">
        <v>8554</v>
      </c>
      <c r="I372" s="69" t="s">
        <v>17134</v>
      </c>
      <c r="J372" s="69" t="s">
        <v>1476</v>
      </c>
      <c r="K372" s="69" t="s">
        <v>16982</v>
      </c>
    </row>
    <row r="373" spans="1:11" s="1" customFormat="1" ht="15" customHeight="1" x14ac:dyDescent="0.15">
      <c r="A373" s="69" t="s">
        <v>16984</v>
      </c>
      <c r="B373" s="69" t="s">
        <v>16985</v>
      </c>
      <c r="C373" s="77">
        <v>204362</v>
      </c>
      <c r="D373" s="67" t="s">
        <v>16891</v>
      </c>
      <c r="E373" s="80">
        <v>0</v>
      </c>
      <c r="F373" s="129">
        <v>190</v>
      </c>
      <c r="G373" s="68">
        <v>1</v>
      </c>
      <c r="H373" s="69" t="s">
        <v>8554</v>
      </c>
      <c r="I373" s="69" t="s">
        <v>17135</v>
      </c>
      <c r="J373" s="69" t="s">
        <v>1476</v>
      </c>
      <c r="K373" s="69" t="s">
        <v>16984</v>
      </c>
    </row>
    <row r="374" spans="1:11" s="1" customFormat="1" ht="15" customHeight="1" x14ac:dyDescent="0.15">
      <c r="A374" s="69" t="s">
        <v>16986</v>
      </c>
      <c r="B374" s="69" t="s">
        <v>16987</v>
      </c>
      <c r="C374" s="77">
        <v>204361</v>
      </c>
      <c r="D374" s="67" t="s">
        <v>16892</v>
      </c>
      <c r="E374" s="80">
        <v>0</v>
      </c>
      <c r="F374" s="129">
        <v>339</v>
      </c>
      <c r="G374" s="68">
        <v>1</v>
      </c>
      <c r="H374" s="69" t="s">
        <v>8554</v>
      </c>
      <c r="I374" s="69" t="s">
        <v>17136</v>
      </c>
      <c r="J374" s="69" t="s">
        <v>1476</v>
      </c>
      <c r="K374" s="69" t="s">
        <v>16986</v>
      </c>
    </row>
    <row r="375" spans="1:11" s="1" customFormat="1" ht="15" customHeight="1" x14ac:dyDescent="0.15">
      <c r="A375" s="69" t="s">
        <v>16988</v>
      </c>
      <c r="B375" s="69" t="s">
        <v>16989</v>
      </c>
      <c r="C375" s="77">
        <v>204148</v>
      </c>
      <c r="D375" s="67" t="s">
        <v>16893</v>
      </c>
      <c r="E375" s="80">
        <v>0</v>
      </c>
      <c r="F375" s="129">
        <v>190</v>
      </c>
      <c r="G375" s="68">
        <v>1</v>
      </c>
      <c r="H375" s="69" t="s">
        <v>8554</v>
      </c>
      <c r="I375" s="69" t="s">
        <v>17137</v>
      </c>
      <c r="J375" s="69" t="s">
        <v>1476</v>
      </c>
      <c r="K375" s="69" t="s">
        <v>16988</v>
      </c>
    </row>
    <row r="376" spans="1:11" s="1" customFormat="1" ht="15" customHeight="1" x14ac:dyDescent="0.15">
      <c r="A376" s="69" t="s">
        <v>15890</v>
      </c>
      <c r="B376" s="69" t="s">
        <v>16094</v>
      </c>
      <c r="C376" s="77">
        <v>204218</v>
      </c>
      <c r="D376" s="67" t="s">
        <v>16295</v>
      </c>
      <c r="E376" s="80">
        <v>0</v>
      </c>
      <c r="F376" s="129">
        <v>190</v>
      </c>
      <c r="G376" s="68">
        <v>1</v>
      </c>
      <c r="H376" s="69" t="s">
        <v>8554</v>
      </c>
      <c r="I376" s="69" t="s">
        <v>16506</v>
      </c>
      <c r="J376" s="69" t="s">
        <v>1476</v>
      </c>
      <c r="K376" s="69" t="s">
        <v>15890</v>
      </c>
    </row>
    <row r="377" spans="1:11" s="1" customFormat="1" ht="15" customHeight="1" x14ac:dyDescent="0.15">
      <c r="A377" s="69" t="s">
        <v>15891</v>
      </c>
      <c r="B377" s="69" t="s">
        <v>16095</v>
      </c>
      <c r="C377" s="77">
        <v>204219</v>
      </c>
      <c r="D377" s="67" t="s">
        <v>16296</v>
      </c>
      <c r="E377" s="80">
        <v>0</v>
      </c>
      <c r="F377" s="129">
        <v>339</v>
      </c>
      <c r="G377" s="68">
        <v>1</v>
      </c>
      <c r="H377" s="69" t="s">
        <v>8554</v>
      </c>
      <c r="I377" s="69" t="s">
        <v>16507</v>
      </c>
      <c r="J377" s="69" t="s">
        <v>1476</v>
      </c>
      <c r="K377" s="69" t="s">
        <v>15891</v>
      </c>
    </row>
    <row r="378" spans="1:11" s="1" customFormat="1" ht="15" customHeight="1" x14ac:dyDescent="0.15">
      <c r="A378" s="69" t="s">
        <v>7606</v>
      </c>
      <c r="B378" s="69" t="s">
        <v>7607</v>
      </c>
      <c r="C378" s="77">
        <v>204176</v>
      </c>
      <c r="D378" s="67" t="s">
        <v>7922</v>
      </c>
      <c r="E378" s="80">
        <v>0</v>
      </c>
      <c r="F378" s="129">
        <v>190</v>
      </c>
      <c r="G378" s="68">
        <v>1</v>
      </c>
      <c r="H378" s="69" t="s">
        <v>8554</v>
      </c>
      <c r="I378" s="69" t="s">
        <v>8962</v>
      </c>
      <c r="J378" s="69" t="s">
        <v>1476</v>
      </c>
      <c r="K378" s="69" t="s">
        <v>7606</v>
      </c>
    </row>
    <row r="379" spans="1:11" s="1" customFormat="1" ht="15" customHeight="1" x14ac:dyDescent="0.15">
      <c r="A379" s="69" t="s">
        <v>7608</v>
      </c>
      <c r="B379" s="69" t="s">
        <v>7609</v>
      </c>
      <c r="C379" s="77">
        <v>204177</v>
      </c>
      <c r="D379" s="67" t="s">
        <v>7923</v>
      </c>
      <c r="E379" s="80">
        <v>0</v>
      </c>
      <c r="F379" s="129">
        <v>339</v>
      </c>
      <c r="G379" s="68">
        <v>1</v>
      </c>
      <c r="H379" s="69" t="s">
        <v>8554</v>
      </c>
      <c r="I379" s="69" t="s">
        <v>8963</v>
      </c>
      <c r="J379" s="69" t="s">
        <v>1476</v>
      </c>
      <c r="K379" s="69" t="s">
        <v>7608</v>
      </c>
    </row>
    <row r="380" spans="1:11" s="1" customFormat="1" ht="15" customHeight="1" x14ac:dyDescent="0.15">
      <c r="A380" s="69" t="s">
        <v>7610</v>
      </c>
      <c r="B380" s="69" t="s">
        <v>7611</v>
      </c>
      <c r="C380" s="77">
        <v>204169</v>
      </c>
      <c r="D380" s="67" t="s">
        <v>7924</v>
      </c>
      <c r="E380" s="80">
        <v>0</v>
      </c>
      <c r="F380" s="129">
        <v>324</v>
      </c>
      <c r="G380" s="68">
        <v>1</v>
      </c>
      <c r="H380" s="69" t="s">
        <v>8554</v>
      </c>
      <c r="I380" s="69" t="s">
        <v>8964</v>
      </c>
      <c r="J380" s="69" t="s">
        <v>1476</v>
      </c>
      <c r="K380" s="69" t="s">
        <v>7610</v>
      </c>
    </row>
    <row r="381" spans="1:11" s="1" customFormat="1" ht="15" customHeight="1" x14ac:dyDescent="0.15">
      <c r="A381" s="69" t="s">
        <v>7612</v>
      </c>
      <c r="B381" s="69" t="s">
        <v>7613</v>
      </c>
      <c r="C381" s="77">
        <v>204168</v>
      </c>
      <c r="D381" s="67" t="s">
        <v>7925</v>
      </c>
      <c r="E381" s="80">
        <v>0</v>
      </c>
      <c r="F381" s="129">
        <v>324</v>
      </c>
      <c r="G381" s="68">
        <v>1</v>
      </c>
      <c r="H381" s="69" t="s">
        <v>8554</v>
      </c>
      <c r="I381" s="69" t="s">
        <v>8965</v>
      </c>
      <c r="J381" s="69" t="s">
        <v>1476</v>
      </c>
      <c r="K381" s="69" t="s">
        <v>7612</v>
      </c>
    </row>
    <row r="382" spans="1:11" s="1" customFormat="1" ht="15" customHeight="1" x14ac:dyDescent="0.15">
      <c r="A382" s="69" t="s">
        <v>7614</v>
      </c>
      <c r="B382" s="69" t="s">
        <v>7615</v>
      </c>
      <c r="C382" s="77">
        <v>204235</v>
      </c>
      <c r="D382" s="67" t="s">
        <v>7926</v>
      </c>
      <c r="E382" s="80">
        <v>0</v>
      </c>
      <c r="F382" s="129">
        <v>190</v>
      </c>
      <c r="G382" s="68">
        <v>1</v>
      </c>
      <c r="H382" s="69" t="s">
        <v>8554</v>
      </c>
      <c r="I382" s="69" t="s">
        <v>8966</v>
      </c>
      <c r="J382" s="69" t="s">
        <v>1476</v>
      </c>
      <c r="K382" s="69" t="s">
        <v>7614</v>
      </c>
    </row>
    <row r="383" spans="1:11" s="1" customFormat="1" ht="15" customHeight="1" x14ac:dyDescent="0.15">
      <c r="A383" s="69" t="s">
        <v>7616</v>
      </c>
      <c r="B383" s="69" t="s">
        <v>7617</v>
      </c>
      <c r="C383" s="77">
        <v>204236</v>
      </c>
      <c r="D383" s="67" t="s">
        <v>7927</v>
      </c>
      <c r="E383" s="80">
        <v>0</v>
      </c>
      <c r="F383" s="129">
        <v>339</v>
      </c>
      <c r="G383" s="68">
        <v>1</v>
      </c>
      <c r="H383" s="69" t="s">
        <v>8554</v>
      </c>
      <c r="I383" s="69" t="s">
        <v>8967</v>
      </c>
      <c r="J383" s="69" t="s">
        <v>1476</v>
      </c>
      <c r="K383" s="69" t="s">
        <v>7616</v>
      </c>
    </row>
    <row r="384" spans="1:11" s="1" customFormat="1" ht="15" customHeight="1" x14ac:dyDescent="0.15">
      <c r="A384" s="69" t="s">
        <v>7618</v>
      </c>
      <c r="B384" s="69" t="s">
        <v>7619</v>
      </c>
      <c r="C384" s="77">
        <v>204237</v>
      </c>
      <c r="D384" s="67" t="s">
        <v>7928</v>
      </c>
      <c r="E384" s="80">
        <v>0</v>
      </c>
      <c r="F384" s="129">
        <v>324</v>
      </c>
      <c r="G384" s="68">
        <v>1</v>
      </c>
      <c r="H384" s="69" t="s">
        <v>8554</v>
      </c>
      <c r="I384" s="69" t="s">
        <v>8968</v>
      </c>
      <c r="J384" s="69" t="s">
        <v>1476</v>
      </c>
      <c r="K384" s="69" t="s">
        <v>7618</v>
      </c>
    </row>
    <row r="385" spans="1:11" s="1" customFormat="1" ht="15" customHeight="1" x14ac:dyDescent="0.15">
      <c r="A385" s="69" t="s">
        <v>7620</v>
      </c>
      <c r="B385" s="69" t="s">
        <v>7621</v>
      </c>
      <c r="C385" s="77">
        <v>204238</v>
      </c>
      <c r="D385" s="67" t="s">
        <v>7929</v>
      </c>
      <c r="E385" s="80">
        <v>0</v>
      </c>
      <c r="F385" s="129">
        <v>324</v>
      </c>
      <c r="G385" s="68">
        <v>1</v>
      </c>
      <c r="H385" s="69" t="s">
        <v>8554</v>
      </c>
      <c r="I385" s="69" t="s">
        <v>8969</v>
      </c>
      <c r="J385" s="69" t="s">
        <v>1476</v>
      </c>
      <c r="K385" s="69" t="s">
        <v>7620</v>
      </c>
    </row>
    <row r="386" spans="1:11" s="1" customFormat="1" ht="15" customHeight="1" x14ac:dyDescent="0.15">
      <c r="A386" s="69" t="s">
        <v>15892</v>
      </c>
      <c r="B386" s="69" t="s">
        <v>16096</v>
      </c>
      <c r="C386" s="77">
        <v>204239</v>
      </c>
      <c r="D386" s="67" t="s">
        <v>16297</v>
      </c>
      <c r="E386" s="80">
        <v>0</v>
      </c>
      <c r="F386" s="129">
        <v>190</v>
      </c>
      <c r="G386" s="68">
        <v>1</v>
      </c>
      <c r="H386" s="69" t="s">
        <v>8554</v>
      </c>
      <c r="I386" s="69" t="s">
        <v>16508</v>
      </c>
      <c r="J386" s="69" t="s">
        <v>1476</v>
      </c>
      <c r="K386" s="69" t="s">
        <v>15892</v>
      </c>
    </row>
    <row r="387" spans="1:11" s="1" customFormat="1" ht="15" customHeight="1" x14ac:dyDescent="0.15">
      <c r="A387" s="69" t="s">
        <v>7622</v>
      </c>
      <c r="B387" s="69" t="s">
        <v>7623</v>
      </c>
      <c r="C387" s="77">
        <v>204241</v>
      </c>
      <c r="D387" s="67" t="s">
        <v>7930</v>
      </c>
      <c r="E387" s="80">
        <v>0</v>
      </c>
      <c r="F387" s="129">
        <v>190</v>
      </c>
      <c r="G387" s="68">
        <v>1</v>
      </c>
      <c r="H387" s="69" t="s">
        <v>8554</v>
      </c>
      <c r="I387" s="69" t="s">
        <v>8970</v>
      </c>
      <c r="J387" s="69" t="s">
        <v>1476</v>
      </c>
      <c r="K387" s="69" t="s">
        <v>7622</v>
      </c>
    </row>
    <row r="388" spans="1:11" s="1" customFormat="1" ht="15" customHeight="1" x14ac:dyDescent="0.15">
      <c r="A388" s="69" t="s">
        <v>7624</v>
      </c>
      <c r="B388" s="69" t="s">
        <v>7625</v>
      </c>
      <c r="C388" s="77">
        <v>204242</v>
      </c>
      <c r="D388" s="67" t="s">
        <v>7931</v>
      </c>
      <c r="E388" s="80">
        <v>0</v>
      </c>
      <c r="F388" s="129">
        <v>339</v>
      </c>
      <c r="G388" s="68">
        <v>1</v>
      </c>
      <c r="H388" s="69" t="s">
        <v>8554</v>
      </c>
      <c r="I388" s="69" t="s">
        <v>8971</v>
      </c>
      <c r="J388" s="69" t="s">
        <v>1476</v>
      </c>
      <c r="K388" s="69" t="s">
        <v>7624</v>
      </c>
    </row>
    <row r="389" spans="1:11" s="1" customFormat="1" ht="15" customHeight="1" x14ac:dyDescent="0.15">
      <c r="A389" s="69" t="s">
        <v>2484</v>
      </c>
      <c r="B389" s="69" t="s">
        <v>2485</v>
      </c>
      <c r="C389" s="77">
        <v>361038</v>
      </c>
      <c r="D389" s="67" t="s">
        <v>2499</v>
      </c>
      <c r="E389" s="80">
        <v>0</v>
      </c>
      <c r="F389" s="129">
        <v>459</v>
      </c>
      <c r="G389" s="68">
        <v>1</v>
      </c>
      <c r="H389" s="69" t="s">
        <v>8554</v>
      </c>
      <c r="I389" s="69" t="s">
        <v>8972</v>
      </c>
      <c r="J389" s="69" t="s">
        <v>1476</v>
      </c>
      <c r="K389" s="69" t="s">
        <v>2484</v>
      </c>
    </row>
    <row r="390" spans="1:11" s="1" customFormat="1" ht="15" customHeight="1" x14ac:dyDescent="0.15">
      <c r="A390" s="69" t="s">
        <v>16990</v>
      </c>
      <c r="B390" s="69" t="s">
        <v>16991</v>
      </c>
      <c r="C390" s="77">
        <v>209115</v>
      </c>
      <c r="D390" s="67" t="s">
        <v>16894</v>
      </c>
      <c r="E390" s="80">
        <v>0</v>
      </c>
      <c r="F390" s="129">
        <v>190</v>
      </c>
      <c r="G390" s="68">
        <v>1</v>
      </c>
      <c r="H390" s="69" t="s">
        <v>8554</v>
      </c>
      <c r="I390" s="69" t="s">
        <v>17138</v>
      </c>
      <c r="J390" s="69" t="s">
        <v>1476</v>
      </c>
      <c r="K390" s="69" t="s">
        <v>16990</v>
      </c>
    </row>
    <row r="391" spans="1:11" s="1" customFormat="1" ht="15" customHeight="1" x14ac:dyDescent="0.15">
      <c r="A391" s="69" t="s">
        <v>16992</v>
      </c>
      <c r="B391" s="69" t="s">
        <v>16993</v>
      </c>
      <c r="C391" s="77">
        <v>209116</v>
      </c>
      <c r="D391" s="67" t="s">
        <v>16895</v>
      </c>
      <c r="E391" s="80">
        <v>0</v>
      </c>
      <c r="F391" s="129">
        <v>339</v>
      </c>
      <c r="G391" s="68">
        <v>1</v>
      </c>
      <c r="H391" s="69" t="s">
        <v>8554</v>
      </c>
      <c r="I391" s="69" t="s">
        <v>17139</v>
      </c>
      <c r="J391" s="69" t="s">
        <v>1476</v>
      </c>
      <c r="K391" s="69" t="s">
        <v>16992</v>
      </c>
    </row>
    <row r="392" spans="1:11" s="1" customFormat="1" ht="15" customHeight="1" x14ac:dyDescent="0.15">
      <c r="A392" s="69" t="s">
        <v>2027</v>
      </c>
      <c r="B392" s="69" t="s">
        <v>2028</v>
      </c>
      <c r="C392" s="77">
        <v>371035</v>
      </c>
      <c r="D392" s="67" t="s">
        <v>2047</v>
      </c>
      <c r="E392" s="80">
        <v>0</v>
      </c>
      <c r="F392" s="129">
        <v>263</v>
      </c>
      <c r="G392" s="68">
        <v>1</v>
      </c>
      <c r="H392" s="69" t="s">
        <v>8554</v>
      </c>
      <c r="I392" s="69" t="s">
        <v>8973</v>
      </c>
      <c r="J392" s="69" t="s">
        <v>1476</v>
      </c>
      <c r="K392" s="69" t="s">
        <v>2027</v>
      </c>
    </row>
    <row r="393" spans="1:11" s="1" customFormat="1" ht="15" customHeight="1" x14ac:dyDescent="0.15">
      <c r="A393" s="69" t="s">
        <v>2029</v>
      </c>
      <c r="B393" s="69" t="s">
        <v>2030</v>
      </c>
      <c r="C393" s="77">
        <v>371036</v>
      </c>
      <c r="D393" s="67" t="s">
        <v>2048</v>
      </c>
      <c r="E393" s="80">
        <v>0</v>
      </c>
      <c r="F393" s="129">
        <v>459</v>
      </c>
      <c r="G393" s="68">
        <v>1</v>
      </c>
      <c r="H393" s="69" t="s">
        <v>8554</v>
      </c>
      <c r="I393" s="69" t="s">
        <v>8974</v>
      </c>
      <c r="J393" s="69" t="s">
        <v>1476</v>
      </c>
      <c r="K393" s="69" t="s">
        <v>2029</v>
      </c>
    </row>
    <row r="394" spans="1:11" s="1" customFormat="1" ht="15" customHeight="1" x14ac:dyDescent="0.15">
      <c r="A394" s="69" t="s">
        <v>3081</v>
      </c>
      <c r="B394" s="69" t="s">
        <v>3109</v>
      </c>
      <c r="C394" s="77">
        <v>302041</v>
      </c>
      <c r="D394" s="67" t="s">
        <v>3137</v>
      </c>
      <c r="E394" s="80">
        <v>0</v>
      </c>
      <c r="F394" s="129">
        <v>263</v>
      </c>
      <c r="G394" s="68">
        <v>1</v>
      </c>
      <c r="H394" s="69" t="s">
        <v>8554</v>
      </c>
      <c r="I394" s="69" t="s">
        <v>8975</v>
      </c>
      <c r="J394" s="69" t="s">
        <v>1476</v>
      </c>
      <c r="K394" s="69" t="s">
        <v>3081</v>
      </c>
    </row>
    <row r="395" spans="1:11" s="1" customFormat="1" ht="15" customHeight="1" x14ac:dyDescent="0.15">
      <c r="A395" s="69" t="s">
        <v>3082</v>
      </c>
      <c r="B395" s="69" t="s">
        <v>3110</v>
      </c>
      <c r="C395" s="77">
        <v>302040</v>
      </c>
      <c r="D395" s="67" t="s">
        <v>3138</v>
      </c>
      <c r="E395" s="80">
        <v>0</v>
      </c>
      <c r="F395" s="129">
        <v>459</v>
      </c>
      <c r="G395" s="68">
        <v>1</v>
      </c>
      <c r="H395" s="69" t="s">
        <v>8554</v>
      </c>
      <c r="I395" s="69" t="s">
        <v>8976</v>
      </c>
      <c r="J395" s="69" t="s">
        <v>1476</v>
      </c>
      <c r="K395" s="69" t="s">
        <v>3082</v>
      </c>
    </row>
    <row r="396" spans="1:11" s="1" customFormat="1" ht="15" customHeight="1" x14ac:dyDescent="0.15">
      <c r="A396" s="69" t="s">
        <v>1451</v>
      </c>
      <c r="B396" s="69" t="s">
        <v>1459</v>
      </c>
      <c r="C396" s="77">
        <v>301042</v>
      </c>
      <c r="D396" s="67" t="s">
        <v>1469</v>
      </c>
      <c r="E396" s="80">
        <v>0</v>
      </c>
      <c r="F396" s="129">
        <v>263</v>
      </c>
      <c r="G396" s="68">
        <v>1</v>
      </c>
      <c r="H396" s="69" t="s">
        <v>8554</v>
      </c>
      <c r="I396" s="69" t="s">
        <v>8977</v>
      </c>
      <c r="J396" s="69" t="s">
        <v>1476</v>
      </c>
      <c r="K396" s="69" t="s">
        <v>1451</v>
      </c>
    </row>
    <row r="397" spans="1:11" s="1" customFormat="1" ht="15" customHeight="1" x14ac:dyDescent="0.15">
      <c r="A397" s="69" t="s">
        <v>1452</v>
      </c>
      <c r="B397" s="69" t="s">
        <v>1460</v>
      </c>
      <c r="C397" s="77">
        <v>301043</v>
      </c>
      <c r="D397" s="67" t="s">
        <v>1470</v>
      </c>
      <c r="E397" s="80">
        <v>0</v>
      </c>
      <c r="F397" s="129">
        <v>459</v>
      </c>
      <c r="G397" s="68">
        <v>1</v>
      </c>
      <c r="H397" s="69" t="s">
        <v>8554</v>
      </c>
      <c r="I397" s="69" t="s">
        <v>8978</v>
      </c>
      <c r="J397" s="69" t="s">
        <v>1476</v>
      </c>
      <c r="K397" s="69" t="s">
        <v>1452</v>
      </c>
    </row>
    <row r="398" spans="1:11" s="1" customFormat="1" ht="15" customHeight="1" x14ac:dyDescent="0.15">
      <c r="A398" s="69" t="s">
        <v>168</v>
      </c>
      <c r="B398" s="69" t="s">
        <v>169</v>
      </c>
      <c r="C398" s="77">
        <v>307004</v>
      </c>
      <c r="D398" s="67" t="s">
        <v>1070</v>
      </c>
      <c r="E398" s="80">
        <v>0</v>
      </c>
      <c r="F398" s="129">
        <v>263</v>
      </c>
      <c r="G398" s="68">
        <v>1</v>
      </c>
      <c r="H398" s="69" t="s">
        <v>8554</v>
      </c>
      <c r="I398" s="69" t="s">
        <v>8979</v>
      </c>
      <c r="J398" s="69" t="s">
        <v>1476</v>
      </c>
      <c r="K398" s="69" t="s">
        <v>168</v>
      </c>
    </row>
    <row r="399" spans="1:11" s="1" customFormat="1" ht="15" customHeight="1" x14ac:dyDescent="0.15">
      <c r="A399" s="69" t="s">
        <v>170</v>
      </c>
      <c r="B399" s="69" t="s">
        <v>171</v>
      </c>
      <c r="C399" s="77">
        <v>307005</v>
      </c>
      <c r="D399" s="67" t="s">
        <v>1071</v>
      </c>
      <c r="E399" s="80">
        <v>0</v>
      </c>
      <c r="F399" s="129">
        <v>459</v>
      </c>
      <c r="G399" s="68">
        <v>1</v>
      </c>
      <c r="H399" s="69" t="s">
        <v>8554</v>
      </c>
      <c r="I399" s="69" t="s">
        <v>8980</v>
      </c>
      <c r="J399" s="69" t="s">
        <v>1476</v>
      </c>
      <c r="K399" s="69" t="s">
        <v>170</v>
      </c>
    </row>
    <row r="400" spans="1:11" s="1" customFormat="1" ht="15" customHeight="1" x14ac:dyDescent="0.15">
      <c r="A400" s="69" t="s">
        <v>1551</v>
      </c>
      <c r="B400" s="69" t="s">
        <v>1571</v>
      </c>
      <c r="C400" s="77">
        <v>365005</v>
      </c>
      <c r="D400" s="67" t="s">
        <v>1591</v>
      </c>
      <c r="E400" s="80">
        <v>0</v>
      </c>
      <c r="F400" s="129">
        <v>263</v>
      </c>
      <c r="G400" s="68">
        <v>1</v>
      </c>
      <c r="H400" s="69" t="s">
        <v>8554</v>
      </c>
      <c r="I400" s="69" t="s">
        <v>8981</v>
      </c>
      <c r="J400" s="69" t="s">
        <v>1476</v>
      </c>
      <c r="K400" s="69" t="s">
        <v>1551</v>
      </c>
    </row>
    <row r="401" spans="1:11" s="1" customFormat="1" ht="15" customHeight="1" x14ac:dyDescent="0.15">
      <c r="A401" s="69" t="s">
        <v>1552</v>
      </c>
      <c r="B401" s="69" t="s">
        <v>1572</v>
      </c>
      <c r="C401" s="77">
        <v>365006</v>
      </c>
      <c r="D401" s="67" t="s">
        <v>1592</v>
      </c>
      <c r="E401" s="80">
        <v>0</v>
      </c>
      <c r="F401" s="129">
        <v>459</v>
      </c>
      <c r="G401" s="68">
        <v>1</v>
      </c>
      <c r="H401" s="69" t="s">
        <v>8554</v>
      </c>
      <c r="I401" s="69" t="s">
        <v>8982</v>
      </c>
      <c r="J401" s="69" t="s">
        <v>1476</v>
      </c>
      <c r="K401" s="69" t="s">
        <v>1552</v>
      </c>
    </row>
    <row r="402" spans="1:11" s="1" customFormat="1" ht="15" customHeight="1" x14ac:dyDescent="0.15">
      <c r="A402" s="69" t="s">
        <v>1567</v>
      </c>
      <c r="B402" s="69" t="s">
        <v>1587</v>
      </c>
      <c r="C402" s="77">
        <v>365044</v>
      </c>
      <c r="D402" s="67" t="s">
        <v>1607</v>
      </c>
      <c r="E402" s="80">
        <v>0</v>
      </c>
      <c r="F402" s="129">
        <v>245.76</v>
      </c>
      <c r="G402" s="68">
        <v>1</v>
      </c>
      <c r="H402" s="69" t="s">
        <v>8554</v>
      </c>
      <c r="I402" s="69" t="s">
        <v>8983</v>
      </c>
      <c r="J402" s="69" t="s">
        <v>1476</v>
      </c>
      <c r="K402" s="69" t="s">
        <v>1567</v>
      </c>
    </row>
    <row r="403" spans="1:11" s="1" customFormat="1" ht="15" customHeight="1" x14ac:dyDescent="0.15">
      <c r="A403" s="69" t="s">
        <v>1553</v>
      </c>
      <c r="B403" s="69" t="s">
        <v>1573</v>
      </c>
      <c r="C403" s="77">
        <v>365007</v>
      </c>
      <c r="D403" s="67" t="s">
        <v>1593</v>
      </c>
      <c r="E403" s="80">
        <v>0</v>
      </c>
      <c r="F403" s="129">
        <v>415.47</v>
      </c>
      <c r="G403" s="68">
        <v>1</v>
      </c>
      <c r="H403" s="69" t="s">
        <v>8554</v>
      </c>
      <c r="I403" s="69" t="s">
        <v>8984</v>
      </c>
      <c r="J403" s="69" t="s">
        <v>1476</v>
      </c>
      <c r="K403" s="69" t="s">
        <v>1553</v>
      </c>
    </row>
    <row r="404" spans="1:11" s="1" customFormat="1" ht="15" customHeight="1" x14ac:dyDescent="0.15">
      <c r="A404" s="69" t="s">
        <v>7452</v>
      </c>
      <c r="B404" s="69" t="s">
        <v>7453</v>
      </c>
      <c r="C404" s="77">
        <v>206108</v>
      </c>
      <c r="D404" s="67" t="s">
        <v>7454</v>
      </c>
      <c r="E404" s="80">
        <v>0</v>
      </c>
      <c r="F404" s="129">
        <v>190</v>
      </c>
      <c r="G404" s="68">
        <v>1</v>
      </c>
      <c r="H404" s="69" t="s">
        <v>8554</v>
      </c>
      <c r="I404" s="69" t="s">
        <v>8985</v>
      </c>
      <c r="J404" s="69" t="s">
        <v>1476</v>
      </c>
      <c r="K404" s="69" t="s">
        <v>7452</v>
      </c>
    </row>
    <row r="405" spans="1:11" s="1" customFormat="1" ht="15" customHeight="1" x14ac:dyDescent="0.15">
      <c r="A405" s="69" t="s">
        <v>7455</v>
      </c>
      <c r="B405" s="69" t="s">
        <v>7456</v>
      </c>
      <c r="C405" s="77">
        <v>206109</v>
      </c>
      <c r="D405" s="67" t="s">
        <v>7457</v>
      </c>
      <c r="E405" s="80">
        <v>0</v>
      </c>
      <c r="F405" s="129">
        <v>339</v>
      </c>
      <c r="G405" s="68">
        <v>1</v>
      </c>
      <c r="H405" s="69" t="s">
        <v>8554</v>
      </c>
      <c r="I405" s="69" t="s">
        <v>8986</v>
      </c>
      <c r="J405" s="69" t="s">
        <v>1476</v>
      </c>
      <c r="K405" s="69" t="s">
        <v>7455</v>
      </c>
    </row>
    <row r="406" spans="1:11" s="1" customFormat="1" ht="15" customHeight="1" x14ac:dyDescent="0.15">
      <c r="A406" s="69" t="s">
        <v>7458</v>
      </c>
      <c r="B406" s="69" t="s">
        <v>7459</v>
      </c>
      <c r="C406" s="77">
        <v>206229</v>
      </c>
      <c r="D406" s="67" t="s">
        <v>7460</v>
      </c>
      <c r="E406" s="80">
        <v>0</v>
      </c>
      <c r="F406" s="129">
        <v>190</v>
      </c>
      <c r="G406" s="68">
        <v>1</v>
      </c>
      <c r="H406" s="69" t="s">
        <v>8554</v>
      </c>
      <c r="I406" s="69" t="s">
        <v>8987</v>
      </c>
      <c r="J406" s="69" t="s">
        <v>1476</v>
      </c>
      <c r="K406" s="69" t="s">
        <v>7458</v>
      </c>
    </row>
    <row r="407" spans="1:11" s="1" customFormat="1" ht="15" customHeight="1" x14ac:dyDescent="0.15">
      <c r="A407" s="69" t="s">
        <v>7461</v>
      </c>
      <c r="B407" s="69" t="s">
        <v>7462</v>
      </c>
      <c r="C407" s="77">
        <v>206179</v>
      </c>
      <c r="D407" s="67" t="s">
        <v>14419</v>
      </c>
      <c r="E407" s="80">
        <v>0</v>
      </c>
      <c r="F407" s="129">
        <v>324</v>
      </c>
      <c r="G407" s="68">
        <v>1</v>
      </c>
      <c r="H407" s="69" t="s">
        <v>8554</v>
      </c>
      <c r="I407" s="69" t="s">
        <v>8988</v>
      </c>
      <c r="J407" s="69" t="s">
        <v>1476</v>
      </c>
      <c r="K407" s="69" t="s">
        <v>7461</v>
      </c>
    </row>
    <row r="408" spans="1:11" s="1" customFormat="1" ht="15" customHeight="1" x14ac:dyDescent="0.15">
      <c r="A408" s="69" t="s">
        <v>7463</v>
      </c>
      <c r="B408" s="69" t="s">
        <v>7464</v>
      </c>
      <c r="C408" s="77">
        <v>206227</v>
      </c>
      <c r="D408" s="67" t="s">
        <v>7465</v>
      </c>
      <c r="E408" s="80">
        <v>0</v>
      </c>
      <c r="F408" s="129">
        <v>324</v>
      </c>
      <c r="G408" s="68">
        <v>1</v>
      </c>
      <c r="H408" s="69" t="s">
        <v>8554</v>
      </c>
      <c r="I408" s="69" t="s">
        <v>8989</v>
      </c>
      <c r="J408" s="69" t="s">
        <v>1476</v>
      </c>
      <c r="K408" s="69" t="s">
        <v>7463</v>
      </c>
    </row>
    <row r="409" spans="1:11" s="1" customFormat="1" ht="15" customHeight="1" x14ac:dyDescent="0.15">
      <c r="A409" s="69" t="s">
        <v>7466</v>
      </c>
      <c r="B409" s="69" t="s">
        <v>7467</v>
      </c>
      <c r="C409" s="77">
        <v>206180</v>
      </c>
      <c r="D409" s="67" t="s">
        <v>7468</v>
      </c>
      <c r="E409" s="80">
        <v>0</v>
      </c>
      <c r="F409" s="129">
        <v>190</v>
      </c>
      <c r="G409" s="68">
        <v>1</v>
      </c>
      <c r="H409" s="69" t="s">
        <v>8554</v>
      </c>
      <c r="I409" s="69" t="s">
        <v>8990</v>
      </c>
      <c r="J409" s="69" t="s">
        <v>1476</v>
      </c>
      <c r="K409" s="69" t="s">
        <v>7466</v>
      </c>
    </row>
    <row r="410" spans="1:11" s="1" customFormat="1" ht="15" customHeight="1" x14ac:dyDescent="0.15">
      <c r="A410" s="69" t="s">
        <v>7469</v>
      </c>
      <c r="B410" s="69" t="s">
        <v>7470</v>
      </c>
      <c r="C410" s="77">
        <v>206182</v>
      </c>
      <c r="D410" s="67" t="s">
        <v>14420</v>
      </c>
      <c r="E410" s="80">
        <v>0</v>
      </c>
      <c r="F410" s="129">
        <v>324</v>
      </c>
      <c r="G410" s="68">
        <v>1</v>
      </c>
      <c r="H410" s="69" t="s">
        <v>8554</v>
      </c>
      <c r="I410" s="69" t="s">
        <v>8991</v>
      </c>
      <c r="J410" s="69" t="s">
        <v>1476</v>
      </c>
      <c r="K410" s="69" t="s">
        <v>7469</v>
      </c>
    </row>
    <row r="411" spans="1:11" s="1" customFormat="1" ht="15" customHeight="1" x14ac:dyDescent="0.15">
      <c r="A411" s="69" t="s">
        <v>6875</v>
      </c>
      <c r="B411" s="69" t="s">
        <v>6876</v>
      </c>
      <c r="C411" s="77">
        <v>206068</v>
      </c>
      <c r="D411" s="67" t="s">
        <v>7010</v>
      </c>
      <c r="E411" s="80">
        <v>0</v>
      </c>
      <c r="F411" s="129">
        <v>324</v>
      </c>
      <c r="G411" s="68">
        <v>1</v>
      </c>
      <c r="H411" s="69" t="s">
        <v>8554</v>
      </c>
      <c r="I411" s="69" t="s">
        <v>8992</v>
      </c>
      <c r="J411" s="69" t="s">
        <v>1476</v>
      </c>
      <c r="K411" s="69" t="s">
        <v>6875</v>
      </c>
    </row>
    <row r="412" spans="1:11" s="1" customFormat="1" ht="15" customHeight="1" x14ac:dyDescent="0.15">
      <c r="A412" s="69" t="s">
        <v>6873</v>
      </c>
      <c r="B412" s="69" t="s">
        <v>6874</v>
      </c>
      <c r="C412" s="77">
        <v>206067</v>
      </c>
      <c r="D412" s="67" t="s">
        <v>7009</v>
      </c>
      <c r="E412" s="80">
        <v>0</v>
      </c>
      <c r="F412" s="129">
        <v>324</v>
      </c>
      <c r="G412" s="68">
        <v>1</v>
      </c>
      <c r="H412" s="69" t="s">
        <v>8554</v>
      </c>
      <c r="I412" s="69" t="s">
        <v>8993</v>
      </c>
      <c r="J412" s="69" t="s">
        <v>1476</v>
      </c>
      <c r="K412" s="69" t="s">
        <v>6873</v>
      </c>
    </row>
    <row r="413" spans="1:11" s="1" customFormat="1" ht="15" customHeight="1" x14ac:dyDescent="0.15">
      <c r="A413" s="69" t="s">
        <v>6877</v>
      </c>
      <c r="B413" s="69" t="s">
        <v>6878</v>
      </c>
      <c r="C413" s="77">
        <v>206174</v>
      </c>
      <c r="D413" s="67" t="s">
        <v>7011</v>
      </c>
      <c r="E413" s="80">
        <v>0</v>
      </c>
      <c r="F413" s="129">
        <v>324</v>
      </c>
      <c r="G413" s="68">
        <v>1</v>
      </c>
      <c r="H413" s="69" t="s">
        <v>8554</v>
      </c>
      <c r="I413" s="69" t="s">
        <v>8994</v>
      </c>
      <c r="J413" s="69" t="s">
        <v>1476</v>
      </c>
      <c r="K413" s="69" t="s">
        <v>6877</v>
      </c>
    </row>
    <row r="414" spans="1:11" s="1" customFormat="1" ht="15" customHeight="1" x14ac:dyDescent="0.15">
      <c r="A414" s="69" t="s">
        <v>7069</v>
      </c>
      <c r="B414" s="69" t="s">
        <v>7070</v>
      </c>
      <c r="C414" s="77">
        <v>210010</v>
      </c>
      <c r="D414" s="67" t="s">
        <v>7227</v>
      </c>
      <c r="E414" s="80">
        <v>0</v>
      </c>
      <c r="F414" s="129">
        <v>190</v>
      </c>
      <c r="G414" s="68">
        <v>1</v>
      </c>
      <c r="H414" s="69" t="s">
        <v>8554</v>
      </c>
      <c r="I414" s="69" t="s">
        <v>8995</v>
      </c>
      <c r="J414" s="69" t="s">
        <v>1476</v>
      </c>
      <c r="K414" s="69" t="s">
        <v>7069</v>
      </c>
    </row>
    <row r="415" spans="1:11" s="1" customFormat="1" ht="15" customHeight="1" x14ac:dyDescent="0.15">
      <c r="A415" s="69" t="s">
        <v>7071</v>
      </c>
      <c r="B415" s="69" t="s">
        <v>7072</v>
      </c>
      <c r="C415" s="77">
        <v>210011</v>
      </c>
      <c r="D415" s="67" t="s">
        <v>7228</v>
      </c>
      <c r="E415" s="80">
        <v>0</v>
      </c>
      <c r="F415" s="129">
        <v>339</v>
      </c>
      <c r="G415" s="68">
        <v>1</v>
      </c>
      <c r="H415" s="69" t="s">
        <v>8554</v>
      </c>
      <c r="I415" s="69" t="s">
        <v>8996</v>
      </c>
      <c r="J415" s="69" t="s">
        <v>1476</v>
      </c>
      <c r="K415" s="69" t="s">
        <v>7071</v>
      </c>
    </row>
    <row r="416" spans="1:11" s="1" customFormat="1" ht="15" customHeight="1" x14ac:dyDescent="0.15">
      <c r="A416" s="69" t="s">
        <v>5419</v>
      </c>
      <c r="B416" s="69" t="s">
        <v>5420</v>
      </c>
      <c r="C416" s="77">
        <v>392002</v>
      </c>
      <c r="D416" s="67" t="s">
        <v>5658</v>
      </c>
      <c r="E416" s="80">
        <v>0</v>
      </c>
      <c r="F416" s="129">
        <v>263</v>
      </c>
      <c r="G416" s="68">
        <v>1</v>
      </c>
      <c r="H416" s="69" t="s">
        <v>8554</v>
      </c>
      <c r="I416" s="69" t="s">
        <v>8997</v>
      </c>
      <c r="J416" s="69" t="s">
        <v>1476</v>
      </c>
      <c r="K416" s="69" t="s">
        <v>5419</v>
      </c>
    </row>
    <row r="417" spans="1:11" s="1" customFormat="1" ht="15" customHeight="1" x14ac:dyDescent="0.15">
      <c r="A417" s="69" t="s">
        <v>5421</v>
      </c>
      <c r="B417" s="69" t="s">
        <v>5422</v>
      </c>
      <c r="C417" s="77">
        <v>392003</v>
      </c>
      <c r="D417" s="67" t="s">
        <v>5659</v>
      </c>
      <c r="E417" s="80">
        <v>0</v>
      </c>
      <c r="F417" s="129">
        <v>459</v>
      </c>
      <c r="G417" s="68">
        <v>1</v>
      </c>
      <c r="H417" s="69" t="s">
        <v>8554</v>
      </c>
      <c r="I417" s="69" t="s">
        <v>8998</v>
      </c>
      <c r="J417" s="69" t="s">
        <v>1476</v>
      </c>
      <c r="K417" s="69" t="s">
        <v>5421</v>
      </c>
    </row>
    <row r="418" spans="1:11" s="1" customFormat="1" ht="15" customHeight="1" x14ac:dyDescent="0.15">
      <c r="A418" s="69" t="s">
        <v>2136</v>
      </c>
      <c r="B418" s="69" t="s">
        <v>2137</v>
      </c>
      <c r="C418" s="77">
        <v>336003</v>
      </c>
      <c r="D418" s="67" t="s">
        <v>2194</v>
      </c>
      <c r="E418" s="80">
        <v>0</v>
      </c>
      <c r="F418" s="129">
        <v>263</v>
      </c>
      <c r="G418" s="68">
        <v>1</v>
      </c>
      <c r="H418" s="69" t="s">
        <v>8554</v>
      </c>
      <c r="I418" s="69" t="s">
        <v>8999</v>
      </c>
      <c r="J418" s="69" t="s">
        <v>1476</v>
      </c>
      <c r="K418" s="69" t="s">
        <v>2136</v>
      </c>
    </row>
    <row r="419" spans="1:11" s="1" customFormat="1" ht="15" customHeight="1" x14ac:dyDescent="0.15">
      <c r="A419" s="69" t="s">
        <v>2138</v>
      </c>
      <c r="B419" s="69" t="s">
        <v>2139</v>
      </c>
      <c r="C419" s="77">
        <v>336004</v>
      </c>
      <c r="D419" s="67" t="s">
        <v>2195</v>
      </c>
      <c r="E419" s="80">
        <v>0</v>
      </c>
      <c r="F419" s="129">
        <v>459</v>
      </c>
      <c r="G419" s="68">
        <v>1</v>
      </c>
      <c r="H419" s="69" t="s">
        <v>8554</v>
      </c>
      <c r="I419" s="69" t="s">
        <v>9000</v>
      </c>
      <c r="J419" s="69" t="s">
        <v>1476</v>
      </c>
      <c r="K419" s="69" t="s">
        <v>2138</v>
      </c>
    </row>
    <row r="420" spans="1:11" s="1" customFormat="1" ht="15" customHeight="1" x14ac:dyDescent="0.15">
      <c r="A420" s="69" t="s">
        <v>13844</v>
      </c>
      <c r="B420" s="69" t="s">
        <v>13845</v>
      </c>
      <c r="C420" s="77">
        <v>203149</v>
      </c>
      <c r="D420" s="67" t="s">
        <v>14421</v>
      </c>
      <c r="E420" s="80">
        <v>0</v>
      </c>
      <c r="F420" s="129">
        <v>190</v>
      </c>
      <c r="G420" s="68">
        <v>1</v>
      </c>
      <c r="H420" s="69" t="s">
        <v>8554</v>
      </c>
      <c r="I420" s="69" t="s">
        <v>14750</v>
      </c>
      <c r="J420" s="69" t="s">
        <v>1476</v>
      </c>
      <c r="K420" s="69" t="s">
        <v>13844</v>
      </c>
    </row>
    <row r="421" spans="1:11" s="1" customFormat="1" ht="15" customHeight="1" x14ac:dyDescent="0.15">
      <c r="A421" s="69" t="s">
        <v>13846</v>
      </c>
      <c r="B421" s="69" t="s">
        <v>13847</v>
      </c>
      <c r="C421" s="77">
        <v>203120</v>
      </c>
      <c r="D421" s="67" t="s">
        <v>14422</v>
      </c>
      <c r="E421" s="80">
        <v>0</v>
      </c>
      <c r="F421" s="129">
        <v>324</v>
      </c>
      <c r="G421" s="68">
        <v>1</v>
      </c>
      <c r="H421" s="69" t="s">
        <v>8554</v>
      </c>
      <c r="I421" s="69" t="s">
        <v>14751</v>
      </c>
      <c r="J421" s="69" t="s">
        <v>1476</v>
      </c>
      <c r="K421" s="69" t="s">
        <v>13846</v>
      </c>
    </row>
    <row r="422" spans="1:11" s="1" customFormat="1" ht="15" customHeight="1" x14ac:dyDescent="0.15">
      <c r="A422" s="69" t="s">
        <v>13848</v>
      </c>
      <c r="B422" s="69" t="s">
        <v>13849</v>
      </c>
      <c r="C422" s="77">
        <v>203159</v>
      </c>
      <c r="D422" s="67" t="s">
        <v>14423</v>
      </c>
      <c r="E422" s="80">
        <v>0</v>
      </c>
      <c r="F422" s="129">
        <v>190</v>
      </c>
      <c r="G422" s="68">
        <v>1</v>
      </c>
      <c r="H422" s="69" t="s">
        <v>8554</v>
      </c>
      <c r="I422" s="69" t="s">
        <v>14752</v>
      </c>
      <c r="J422" s="69" t="s">
        <v>1476</v>
      </c>
      <c r="K422" s="69" t="s">
        <v>13848</v>
      </c>
    </row>
    <row r="423" spans="1:11" s="1" customFormat="1" ht="15" customHeight="1" x14ac:dyDescent="0.15">
      <c r="A423" s="69" t="s">
        <v>13850</v>
      </c>
      <c r="B423" s="69" t="s">
        <v>13851</v>
      </c>
      <c r="C423" s="77">
        <v>203160</v>
      </c>
      <c r="D423" s="67" t="s">
        <v>14424</v>
      </c>
      <c r="E423" s="80">
        <v>0</v>
      </c>
      <c r="F423" s="129">
        <v>190</v>
      </c>
      <c r="G423" s="68">
        <v>1</v>
      </c>
      <c r="H423" s="69" t="s">
        <v>8554</v>
      </c>
      <c r="I423" s="69" t="s">
        <v>14753</v>
      </c>
      <c r="J423" s="69" t="s">
        <v>1476</v>
      </c>
      <c r="K423" s="69" t="s">
        <v>13850</v>
      </c>
    </row>
    <row r="424" spans="1:11" s="1" customFormat="1" ht="15" customHeight="1" x14ac:dyDescent="0.15">
      <c r="A424" s="69" t="s">
        <v>13852</v>
      </c>
      <c r="B424" s="69" t="s">
        <v>13853</v>
      </c>
      <c r="C424" s="77">
        <v>203067</v>
      </c>
      <c r="D424" s="67" t="s">
        <v>14425</v>
      </c>
      <c r="E424" s="80">
        <v>0</v>
      </c>
      <c r="F424" s="129">
        <v>190</v>
      </c>
      <c r="G424" s="68">
        <v>1</v>
      </c>
      <c r="H424" s="69" t="s">
        <v>8554</v>
      </c>
      <c r="I424" s="69" t="s">
        <v>14754</v>
      </c>
      <c r="J424" s="69" t="s">
        <v>1476</v>
      </c>
      <c r="K424" s="69" t="s">
        <v>13852</v>
      </c>
    </row>
    <row r="425" spans="1:11" s="1" customFormat="1" ht="15" customHeight="1" x14ac:dyDescent="0.15">
      <c r="A425" s="69" t="s">
        <v>13854</v>
      </c>
      <c r="B425" s="69" t="s">
        <v>13855</v>
      </c>
      <c r="C425" s="77">
        <v>203068</v>
      </c>
      <c r="D425" s="67" t="s">
        <v>14426</v>
      </c>
      <c r="E425" s="80">
        <v>0</v>
      </c>
      <c r="F425" s="129">
        <v>339</v>
      </c>
      <c r="G425" s="68">
        <v>1</v>
      </c>
      <c r="H425" s="69" t="s">
        <v>8554</v>
      </c>
      <c r="I425" s="69" t="s">
        <v>14755</v>
      </c>
      <c r="J425" s="69" t="s">
        <v>1476</v>
      </c>
      <c r="K425" s="69" t="s">
        <v>13854</v>
      </c>
    </row>
    <row r="426" spans="1:11" s="1" customFormat="1" ht="15" customHeight="1" x14ac:dyDescent="0.15">
      <c r="A426" s="69" t="s">
        <v>13856</v>
      </c>
      <c r="B426" s="69" t="s">
        <v>13857</v>
      </c>
      <c r="C426" s="77">
        <v>203123</v>
      </c>
      <c r="D426" s="67" t="s">
        <v>14427</v>
      </c>
      <c r="E426" s="80">
        <v>0</v>
      </c>
      <c r="F426" s="129">
        <v>190</v>
      </c>
      <c r="G426" s="68">
        <v>1</v>
      </c>
      <c r="H426" s="69" t="s">
        <v>8554</v>
      </c>
      <c r="I426" s="69" t="s">
        <v>14756</v>
      </c>
      <c r="J426" s="69" t="s">
        <v>1476</v>
      </c>
      <c r="K426" s="69" t="s">
        <v>13856</v>
      </c>
    </row>
    <row r="427" spans="1:11" s="1" customFormat="1" ht="15" customHeight="1" x14ac:dyDescent="0.15">
      <c r="A427" s="69" t="s">
        <v>4191</v>
      </c>
      <c r="B427" s="69" t="s">
        <v>4192</v>
      </c>
      <c r="C427" s="77">
        <v>351102</v>
      </c>
      <c r="D427" s="67" t="s">
        <v>4327</v>
      </c>
      <c r="E427" s="80">
        <v>0</v>
      </c>
      <c r="F427" s="129">
        <v>263</v>
      </c>
      <c r="G427" s="68">
        <v>1</v>
      </c>
      <c r="H427" s="69" t="s">
        <v>8554</v>
      </c>
      <c r="I427" s="69" t="s">
        <v>9001</v>
      </c>
      <c r="J427" s="69" t="s">
        <v>1476</v>
      </c>
      <c r="K427" s="69" t="s">
        <v>4191</v>
      </c>
    </row>
    <row r="428" spans="1:11" s="1" customFormat="1" ht="15" customHeight="1" x14ac:dyDescent="0.15">
      <c r="A428" s="69" t="s">
        <v>4193</v>
      </c>
      <c r="B428" s="69" t="s">
        <v>4194</v>
      </c>
      <c r="C428" s="77">
        <v>351103</v>
      </c>
      <c r="D428" s="67" t="s">
        <v>4328</v>
      </c>
      <c r="E428" s="80">
        <v>0</v>
      </c>
      <c r="F428" s="129">
        <v>459</v>
      </c>
      <c r="G428" s="68">
        <v>1</v>
      </c>
      <c r="H428" s="69" t="s">
        <v>8554</v>
      </c>
      <c r="I428" s="69" t="s">
        <v>9002</v>
      </c>
      <c r="J428" s="69" t="s">
        <v>1476</v>
      </c>
      <c r="K428" s="69" t="s">
        <v>4193</v>
      </c>
    </row>
    <row r="429" spans="1:11" s="1" customFormat="1" ht="15" customHeight="1" x14ac:dyDescent="0.15">
      <c r="A429" s="69" t="s">
        <v>244</v>
      </c>
      <c r="B429" s="69" t="s">
        <v>245</v>
      </c>
      <c r="C429" s="77">
        <v>351006</v>
      </c>
      <c r="D429" s="67" t="s">
        <v>1107</v>
      </c>
      <c r="E429" s="80">
        <v>0</v>
      </c>
      <c r="F429" s="129">
        <v>263</v>
      </c>
      <c r="G429" s="68">
        <v>1</v>
      </c>
      <c r="H429" s="69" t="s">
        <v>8554</v>
      </c>
      <c r="I429" s="69" t="s">
        <v>9003</v>
      </c>
      <c r="J429" s="69" t="s">
        <v>1476</v>
      </c>
      <c r="K429" s="69" t="s">
        <v>244</v>
      </c>
    </row>
    <row r="430" spans="1:11" s="1" customFormat="1" ht="15" customHeight="1" x14ac:dyDescent="0.15">
      <c r="A430" s="69" t="s">
        <v>246</v>
      </c>
      <c r="B430" s="69" t="s">
        <v>247</v>
      </c>
      <c r="C430" s="77">
        <v>351007</v>
      </c>
      <c r="D430" s="67" t="s">
        <v>1108</v>
      </c>
      <c r="E430" s="80">
        <v>0</v>
      </c>
      <c r="F430" s="129">
        <v>459</v>
      </c>
      <c r="G430" s="68">
        <v>1</v>
      </c>
      <c r="H430" s="69" t="s">
        <v>8554</v>
      </c>
      <c r="I430" s="69" t="s">
        <v>9004</v>
      </c>
      <c r="J430" s="69" t="s">
        <v>1476</v>
      </c>
      <c r="K430" s="69" t="s">
        <v>246</v>
      </c>
    </row>
    <row r="431" spans="1:11" s="1" customFormat="1" ht="15" customHeight="1" x14ac:dyDescent="0.15">
      <c r="A431" s="69" t="s">
        <v>15349</v>
      </c>
      <c r="B431" s="69" t="s">
        <v>15350</v>
      </c>
      <c r="C431" s="77">
        <v>115166</v>
      </c>
      <c r="D431" s="67" t="s">
        <v>15524</v>
      </c>
      <c r="E431" s="80">
        <v>0</v>
      </c>
      <c r="F431" s="129">
        <v>190</v>
      </c>
      <c r="G431" s="68">
        <v>1</v>
      </c>
      <c r="H431" s="69" t="s">
        <v>8554</v>
      </c>
      <c r="I431" s="69" t="s">
        <v>15716</v>
      </c>
      <c r="J431" s="69" t="s">
        <v>1476</v>
      </c>
      <c r="K431" s="69" t="s">
        <v>15349</v>
      </c>
    </row>
    <row r="432" spans="1:11" s="1" customFormat="1" ht="15" customHeight="1" x14ac:dyDescent="0.15">
      <c r="A432" s="69" t="s">
        <v>8082</v>
      </c>
      <c r="B432" s="69" t="s">
        <v>8083</v>
      </c>
      <c r="C432" s="77">
        <v>115152</v>
      </c>
      <c r="D432" s="67" t="s">
        <v>8102</v>
      </c>
      <c r="E432" s="80">
        <v>0</v>
      </c>
      <c r="F432" s="129">
        <v>190</v>
      </c>
      <c r="G432" s="68">
        <v>1</v>
      </c>
      <c r="H432" s="69" t="s">
        <v>8554</v>
      </c>
      <c r="I432" s="69" t="s">
        <v>9005</v>
      </c>
      <c r="J432" s="69" t="s">
        <v>1476</v>
      </c>
      <c r="K432" s="69" t="s">
        <v>8082</v>
      </c>
    </row>
    <row r="433" spans="1:11" s="1" customFormat="1" ht="15" customHeight="1" x14ac:dyDescent="0.15">
      <c r="A433" s="69" t="s">
        <v>8084</v>
      </c>
      <c r="B433" s="69" t="s">
        <v>8085</v>
      </c>
      <c r="C433" s="77">
        <v>115153</v>
      </c>
      <c r="D433" s="67" t="s">
        <v>8103</v>
      </c>
      <c r="E433" s="80">
        <v>0</v>
      </c>
      <c r="F433" s="129">
        <v>190</v>
      </c>
      <c r="G433" s="68">
        <v>1</v>
      </c>
      <c r="H433" s="69" t="s">
        <v>8554</v>
      </c>
      <c r="I433" s="69" t="s">
        <v>9006</v>
      </c>
      <c r="J433" s="69" t="s">
        <v>1476</v>
      </c>
      <c r="K433" s="69" t="s">
        <v>8084</v>
      </c>
    </row>
    <row r="434" spans="1:11" s="1" customFormat="1" ht="15" customHeight="1" x14ac:dyDescent="0.15">
      <c r="A434" s="69" t="s">
        <v>15351</v>
      </c>
      <c r="B434" s="69" t="s">
        <v>15352</v>
      </c>
      <c r="C434" s="77">
        <v>115163</v>
      </c>
      <c r="D434" s="67" t="s">
        <v>15525</v>
      </c>
      <c r="E434" s="80">
        <v>0</v>
      </c>
      <c r="F434" s="129">
        <v>190</v>
      </c>
      <c r="G434" s="68">
        <v>1</v>
      </c>
      <c r="H434" s="69" t="s">
        <v>8554</v>
      </c>
      <c r="I434" s="69" t="s">
        <v>15717</v>
      </c>
      <c r="J434" s="69" t="s">
        <v>1476</v>
      </c>
      <c r="K434" s="69" t="s">
        <v>15351</v>
      </c>
    </row>
    <row r="435" spans="1:11" s="1" customFormat="1" ht="15" customHeight="1" x14ac:dyDescent="0.15">
      <c r="A435" s="69" t="s">
        <v>8086</v>
      </c>
      <c r="B435" s="69" t="s">
        <v>8087</v>
      </c>
      <c r="C435" s="77">
        <v>115154</v>
      </c>
      <c r="D435" s="67" t="s">
        <v>8104</v>
      </c>
      <c r="E435" s="80">
        <v>0</v>
      </c>
      <c r="F435" s="129">
        <v>190</v>
      </c>
      <c r="G435" s="68">
        <v>1</v>
      </c>
      <c r="H435" s="69" t="s">
        <v>8554</v>
      </c>
      <c r="I435" s="69" t="s">
        <v>9007</v>
      </c>
      <c r="J435" s="69" t="s">
        <v>1476</v>
      </c>
      <c r="K435" s="69" t="s">
        <v>8086</v>
      </c>
    </row>
    <row r="436" spans="1:11" s="1" customFormat="1" ht="15" customHeight="1" x14ac:dyDescent="0.15">
      <c r="A436" s="69" t="s">
        <v>8088</v>
      </c>
      <c r="B436" s="69" t="s">
        <v>8089</v>
      </c>
      <c r="C436" s="77">
        <v>115155</v>
      </c>
      <c r="D436" s="67" t="s">
        <v>8105</v>
      </c>
      <c r="E436" s="80">
        <v>0</v>
      </c>
      <c r="F436" s="129">
        <v>190</v>
      </c>
      <c r="G436" s="68">
        <v>1</v>
      </c>
      <c r="H436" s="69" t="s">
        <v>8554</v>
      </c>
      <c r="I436" s="69" t="s">
        <v>9008</v>
      </c>
      <c r="J436" s="69" t="s">
        <v>1476</v>
      </c>
      <c r="K436" s="69" t="s">
        <v>8088</v>
      </c>
    </row>
    <row r="437" spans="1:11" s="1" customFormat="1" ht="15" customHeight="1" x14ac:dyDescent="0.15">
      <c r="A437" s="69" t="s">
        <v>15353</v>
      </c>
      <c r="B437" s="69" t="s">
        <v>15354</v>
      </c>
      <c r="C437" s="77">
        <v>115164</v>
      </c>
      <c r="D437" s="67" t="s">
        <v>15526</v>
      </c>
      <c r="E437" s="80">
        <v>0</v>
      </c>
      <c r="F437" s="129">
        <v>190</v>
      </c>
      <c r="G437" s="68">
        <v>1</v>
      </c>
      <c r="H437" s="69" t="s">
        <v>8554</v>
      </c>
      <c r="I437" s="69" t="s">
        <v>15718</v>
      </c>
      <c r="J437" s="69" t="s">
        <v>1476</v>
      </c>
      <c r="K437" s="69" t="s">
        <v>15353</v>
      </c>
    </row>
    <row r="438" spans="1:11" s="1" customFormat="1" ht="15" customHeight="1" x14ac:dyDescent="0.15">
      <c r="A438" s="69" t="s">
        <v>13858</v>
      </c>
      <c r="B438" s="79" t="s">
        <v>13859</v>
      </c>
      <c r="C438" s="77">
        <v>115162</v>
      </c>
      <c r="D438" s="67" t="s">
        <v>14428</v>
      </c>
      <c r="E438" s="80">
        <v>0</v>
      </c>
      <c r="F438" s="129">
        <v>190</v>
      </c>
      <c r="G438" s="68">
        <v>1</v>
      </c>
      <c r="H438" s="69" t="s">
        <v>8554</v>
      </c>
      <c r="I438" s="69" t="s">
        <v>14757</v>
      </c>
      <c r="J438" s="69" t="s">
        <v>1476</v>
      </c>
      <c r="K438" s="69" t="s">
        <v>13858</v>
      </c>
    </row>
    <row r="439" spans="1:11" s="1" customFormat="1" ht="15" customHeight="1" x14ac:dyDescent="0.15">
      <c r="A439" s="69" t="s">
        <v>15355</v>
      </c>
      <c r="B439" s="69" t="s">
        <v>15356</v>
      </c>
      <c r="C439" s="77">
        <v>115165</v>
      </c>
      <c r="D439" s="67" t="s">
        <v>15527</v>
      </c>
      <c r="E439" s="80">
        <v>0</v>
      </c>
      <c r="F439" s="129">
        <v>190</v>
      </c>
      <c r="G439" s="68">
        <v>1</v>
      </c>
      <c r="H439" s="69" t="s">
        <v>8554</v>
      </c>
      <c r="I439" s="69" t="s">
        <v>15719</v>
      </c>
      <c r="J439" s="69" t="s">
        <v>1476</v>
      </c>
      <c r="K439" s="69" t="s">
        <v>15355</v>
      </c>
    </row>
    <row r="440" spans="1:11" s="1" customFormat="1" ht="15" customHeight="1" x14ac:dyDescent="0.15">
      <c r="A440" s="69" t="s">
        <v>8090</v>
      </c>
      <c r="B440" s="69" t="s">
        <v>8091</v>
      </c>
      <c r="C440" s="77">
        <v>115156</v>
      </c>
      <c r="D440" s="67" t="s">
        <v>8106</v>
      </c>
      <c r="E440" s="80">
        <v>0</v>
      </c>
      <c r="F440" s="129">
        <v>190</v>
      </c>
      <c r="G440" s="68">
        <v>1</v>
      </c>
      <c r="H440" s="69" t="s">
        <v>8554</v>
      </c>
      <c r="I440" s="69" t="s">
        <v>9009</v>
      </c>
      <c r="J440" s="69" t="s">
        <v>1476</v>
      </c>
      <c r="K440" s="69" t="s">
        <v>8090</v>
      </c>
    </row>
    <row r="441" spans="1:11" s="1" customFormat="1" ht="15" customHeight="1" x14ac:dyDescent="0.15">
      <c r="A441" s="69" t="s">
        <v>3911</v>
      </c>
      <c r="B441" s="69" t="s">
        <v>3912</v>
      </c>
      <c r="C441" s="77">
        <v>126001</v>
      </c>
      <c r="D441" s="67" t="s">
        <v>4016</v>
      </c>
      <c r="E441" s="80">
        <v>0</v>
      </c>
      <c r="F441" s="129">
        <v>109</v>
      </c>
      <c r="G441" s="68">
        <v>1</v>
      </c>
      <c r="H441" s="69" t="s">
        <v>8554</v>
      </c>
      <c r="I441" s="69" t="s">
        <v>9010</v>
      </c>
      <c r="J441" s="69" t="s">
        <v>1476</v>
      </c>
      <c r="K441" s="69" t="s">
        <v>3911</v>
      </c>
    </row>
    <row r="442" spans="1:11" s="1" customFormat="1" ht="15" customHeight="1" x14ac:dyDescent="0.15">
      <c r="A442" s="69" t="s">
        <v>3913</v>
      </c>
      <c r="B442" s="69" t="s">
        <v>3914</v>
      </c>
      <c r="C442" s="77">
        <v>126002</v>
      </c>
      <c r="D442" s="67" t="s">
        <v>4017</v>
      </c>
      <c r="E442" s="80">
        <v>0</v>
      </c>
      <c r="F442" s="129">
        <v>109</v>
      </c>
      <c r="G442" s="68">
        <v>1</v>
      </c>
      <c r="H442" s="69" t="s">
        <v>8554</v>
      </c>
      <c r="I442" s="69" t="s">
        <v>9011</v>
      </c>
      <c r="J442" s="69" t="s">
        <v>1476</v>
      </c>
      <c r="K442" s="69" t="s">
        <v>3913</v>
      </c>
    </row>
    <row r="443" spans="1:11" s="1" customFormat="1" ht="15" customHeight="1" x14ac:dyDescent="0.15">
      <c r="A443" s="69" t="s">
        <v>3915</v>
      </c>
      <c r="B443" s="69" t="s">
        <v>3916</v>
      </c>
      <c r="C443" s="77">
        <v>126003</v>
      </c>
      <c r="D443" s="67" t="s">
        <v>4018</v>
      </c>
      <c r="E443" s="80">
        <v>0</v>
      </c>
      <c r="F443" s="129">
        <v>109</v>
      </c>
      <c r="G443" s="68">
        <v>1</v>
      </c>
      <c r="H443" s="69" t="s">
        <v>8554</v>
      </c>
      <c r="I443" s="69" t="s">
        <v>9012</v>
      </c>
      <c r="J443" s="69" t="s">
        <v>1476</v>
      </c>
      <c r="K443" s="69" t="s">
        <v>3915</v>
      </c>
    </row>
    <row r="444" spans="1:11" s="1" customFormat="1" ht="15" customHeight="1" x14ac:dyDescent="0.15">
      <c r="A444" s="69" t="s">
        <v>3917</v>
      </c>
      <c r="B444" s="69" t="s">
        <v>3918</v>
      </c>
      <c r="C444" s="77">
        <v>126004</v>
      </c>
      <c r="D444" s="67" t="s">
        <v>4019</v>
      </c>
      <c r="E444" s="80">
        <v>0</v>
      </c>
      <c r="F444" s="129">
        <v>109</v>
      </c>
      <c r="G444" s="68">
        <v>1</v>
      </c>
      <c r="H444" s="69" t="s">
        <v>8554</v>
      </c>
      <c r="I444" s="69" t="s">
        <v>9013</v>
      </c>
      <c r="J444" s="69" t="s">
        <v>1476</v>
      </c>
      <c r="K444" s="69" t="s">
        <v>3917</v>
      </c>
    </row>
    <row r="445" spans="1:11" s="1" customFormat="1" ht="15" customHeight="1" x14ac:dyDescent="0.15">
      <c r="A445" s="69" t="s">
        <v>3919</v>
      </c>
      <c r="B445" s="69" t="s">
        <v>3920</v>
      </c>
      <c r="C445" s="77">
        <v>126005</v>
      </c>
      <c r="D445" s="67" t="s">
        <v>4020</v>
      </c>
      <c r="E445" s="80">
        <v>0</v>
      </c>
      <c r="F445" s="129">
        <v>109</v>
      </c>
      <c r="G445" s="68">
        <v>1</v>
      </c>
      <c r="H445" s="69" t="s">
        <v>8554</v>
      </c>
      <c r="I445" s="69" t="s">
        <v>9014</v>
      </c>
      <c r="J445" s="69" t="s">
        <v>1476</v>
      </c>
      <c r="K445" s="69" t="s">
        <v>3919</v>
      </c>
    </row>
    <row r="446" spans="1:11" s="1" customFormat="1" ht="15" customHeight="1" x14ac:dyDescent="0.15">
      <c r="A446" s="69" t="s">
        <v>3921</v>
      </c>
      <c r="B446" s="69" t="s">
        <v>3922</v>
      </c>
      <c r="C446" s="77">
        <v>126006</v>
      </c>
      <c r="D446" s="67" t="s">
        <v>4021</v>
      </c>
      <c r="E446" s="80">
        <v>0</v>
      </c>
      <c r="F446" s="129">
        <v>109</v>
      </c>
      <c r="G446" s="68">
        <v>1</v>
      </c>
      <c r="H446" s="69" t="s">
        <v>8554</v>
      </c>
      <c r="I446" s="69" t="s">
        <v>9015</v>
      </c>
      <c r="J446" s="69" t="s">
        <v>1476</v>
      </c>
      <c r="K446" s="69" t="s">
        <v>3921</v>
      </c>
    </row>
    <row r="447" spans="1:11" s="1" customFormat="1" ht="15" customHeight="1" x14ac:dyDescent="0.15">
      <c r="A447" s="69" t="s">
        <v>1547</v>
      </c>
      <c r="B447" s="69" t="s">
        <v>1548</v>
      </c>
      <c r="C447" s="77">
        <v>115006</v>
      </c>
      <c r="D447" s="67" t="s">
        <v>1549</v>
      </c>
      <c r="E447" s="80">
        <v>0</v>
      </c>
      <c r="F447" s="129">
        <v>324</v>
      </c>
      <c r="G447" s="68">
        <v>1</v>
      </c>
      <c r="H447" s="69" t="s">
        <v>8554</v>
      </c>
      <c r="I447" s="69" t="s">
        <v>9016</v>
      </c>
      <c r="J447" s="69" t="s">
        <v>1476</v>
      </c>
      <c r="K447" s="69" t="s">
        <v>1547</v>
      </c>
    </row>
    <row r="448" spans="1:11" s="1" customFormat="1" ht="15" customHeight="1" x14ac:dyDescent="0.15">
      <c r="A448" s="69" t="s">
        <v>3935</v>
      </c>
      <c r="B448" s="69" t="s">
        <v>3936</v>
      </c>
      <c r="C448" s="77">
        <v>126013</v>
      </c>
      <c r="D448" s="67" t="s">
        <v>4028</v>
      </c>
      <c r="E448" s="80">
        <v>0</v>
      </c>
      <c r="F448" s="129">
        <v>109</v>
      </c>
      <c r="G448" s="68">
        <v>1</v>
      </c>
      <c r="H448" s="69" t="s">
        <v>8554</v>
      </c>
      <c r="I448" s="69" t="s">
        <v>9017</v>
      </c>
      <c r="J448" s="69" t="s">
        <v>1476</v>
      </c>
      <c r="K448" s="69" t="s">
        <v>3935</v>
      </c>
    </row>
    <row r="449" spans="1:11" s="1" customFormat="1" ht="15" customHeight="1" x14ac:dyDescent="0.15">
      <c r="A449" s="69" t="s">
        <v>124</v>
      </c>
      <c r="B449" s="69" t="s">
        <v>125</v>
      </c>
      <c r="C449" s="77">
        <v>115003</v>
      </c>
      <c r="D449" s="67" t="s">
        <v>1049</v>
      </c>
      <c r="E449" s="80">
        <v>0</v>
      </c>
      <c r="F449" s="129">
        <v>324</v>
      </c>
      <c r="G449" s="68">
        <v>1</v>
      </c>
      <c r="H449" s="69" t="s">
        <v>8554</v>
      </c>
      <c r="I449" s="69" t="s">
        <v>9018</v>
      </c>
      <c r="J449" s="69" t="s">
        <v>1476</v>
      </c>
      <c r="K449" s="69" t="s">
        <v>124</v>
      </c>
    </row>
    <row r="450" spans="1:11" s="1" customFormat="1" ht="15" customHeight="1" x14ac:dyDescent="0.15">
      <c r="A450" s="69" t="s">
        <v>4061</v>
      </c>
      <c r="B450" s="69" t="s">
        <v>4062</v>
      </c>
      <c r="C450" s="77">
        <v>126014</v>
      </c>
      <c r="D450" s="67" t="s">
        <v>4102</v>
      </c>
      <c r="E450" s="80">
        <v>0</v>
      </c>
      <c r="F450" s="129">
        <v>324</v>
      </c>
      <c r="G450" s="68">
        <v>1</v>
      </c>
      <c r="H450" s="69" t="s">
        <v>8554</v>
      </c>
      <c r="I450" s="69" t="s">
        <v>9019</v>
      </c>
      <c r="J450" s="69" t="s">
        <v>1476</v>
      </c>
      <c r="K450" s="69" t="s">
        <v>4061</v>
      </c>
    </row>
    <row r="451" spans="1:11" s="1" customFormat="1" ht="15" customHeight="1" x14ac:dyDescent="0.15">
      <c r="A451" s="69" t="s">
        <v>4063</v>
      </c>
      <c r="B451" s="69" t="s">
        <v>4064</v>
      </c>
      <c r="C451" s="77">
        <v>126015</v>
      </c>
      <c r="D451" s="67" t="s">
        <v>4103</v>
      </c>
      <c r="E451" s="80">
        <v>0</v>
      </c>
      <c r="F451" s="129">
        <v>324</v>
      </c>
      <c r="G451" s="68">
        <v>1</v>
      </c>
      <c r="H451" s="69" t="s">
        <v>8554</v>
      </c>
      <c r="I451" s="69" t="s">
        <v>9020</v>
      </c>
      <c r="J451" s="69" t="s">
        <v>1476</v>
      </c>
      <c r="K451" s="69" t="s">
        <v>4063</v>
      </c>
    </row>
    <row r="452" spans="1:11" s="1" customFormat="1" ht="15" customHeight="1" x14ac:dyDescent="0.15">
      <c r="A452" s="69" t="s">
        <v>3925</v>
      </c>
      <c r="B452" s="69" t="s">
        <v>3926</v>
      </c>
      <c r="C452" s="77">
        <v>126008</v>
      </c>
      <c r="D452" s="67" t="s">
        <v>4023</v>
      </c>
      <c r="E452" s="80">
        <v>0</v>
      </c>
      <c r="F452" s="129">
        <v>109</v>
      </c>
      <c r="G452" s="68">
        <v>1</v>
      </c>
      <c r="H452" s="69" t="s">
        <v>8554</v>
      </c>
      <c r="I452" s="69" t="s">
        <v>9021</v>
      </c>
      <c r="J452" s="69" t="s">
        <v>1476</v>
      </c>
      <c r="K452" s="69" t="s">
        <v>3925</v>
      </c>
    </row>
    <row r="453" spans="1:11" s="1" customFormat="1" ht="15" customHeight="1" x14ac:dyDescent="0.15">
      <c r="A453" s="69" t="s">
        <v>3927</v>
      </c>
      <c r="B453" s="69" t="s">
        <v>3928</v>
      </c>
      <c r="C453" s="77">
        <v>126009</v>
      </c>
      <c r="D453" s="67" t="s">
        <v>4024</v>
      </c>
      <c r="E453" s="80">
        <v>0</v>
      </c>
      <c r="F453" s="129">
        <v>109</v>
      </c>
      <c r="G453" s="68">
        <v>1</v>
      </c>
      <c r="H453" s="69" t="s">
        <v>8554</v>
      </c>
      <c r="I453" s="69" t="s">
        <v>9022</v>
      </c>
      <c r="J453" s="69" t="s">
        <v>1476</v>
      </c>
      <c r="K453" s="69" t="s">
        <v>3927</v>
      </c>
    </row>
    <row r="454" spans="1:11" s="1" customFormat="1" ht="15" customHeight="1" x14ac:dyDescent="0.15">
      <c r="A454" s="69" t="s">
        <v>3923</v>
      </c>
      <c r="B454" s="69" t="s">
        <v>3924</v>
      </c>
      <c r="C454" s="77">
        <v>126007</v>
      </c>
      <c r="D454" s="67" t="s">
        <v>4022</v>
      </c>
      <c r="E454" s="80">
        <v>0</v>
      </c>
      <c r="F454" s="129">
        <v>109</v>
      </c>
      <c r="G454" s="68">
        <v>1</v>
      </c>
      <c r="H454" s="69" t="s">
        <v>8554</v>
      </c>
      <c r="I454" s="69" t="s">
        <v>9023</v>
      </c>
      <c r="J454" s="69" t="s">
        <v>1476</v>
      </c>
      <c r="K454" s="69" t="s">
        <v>3923</v>
      </c>
    </row>
    <row r="455" spans="1:11" s="1" customFormat="1" ht="15" customHeight="1" x14ac:dyDescent="0.15">
      <c r="A455" s="69" t="s">
        <v>4065</v>
      </c>
      <c r="B455" s="69" t="s">
        <v>4066</v>
      </c>
      <c r="C455" s="77">
        <v>126016</v>
      </c>
      <c r="D455" s="67" t="s">
        <v>4104</v>
      </c>
      <c r="E455" s="80">
        <v>0</v>
      </c>
      <c r="F455" s="129">
        <v>324</v>
      </c>
      <c r="G455" s="68">
        <v>1</v>
      </c>
      <c r="H455" s="69" t="s">
        <v>8554</v>
      </c>
      <c r="I455" s="69" t="s">
        <v>9024</v>
      </c>
      <c r="J455" s="69" t="s">
        <v>1476</v>
      </c>
      <c r="K455" s="69" t="s">
        <v>4065</v>
      </c>
    </row>
    <row r="456" spans="1:11" s="1" customFormat="1" ht="15" customHeight="1" x14ac:dyDescent="0.15">
      <c r="A456" s="69" t="s">
        <v>3929</v>
      </c>
      <c r="B456" s="69" t="s">
        <v>3930</v>
      </c>
      <c r="C456" s="77">
        <v>126010</v>
      </c>
      <c r="D456" s="67" t="s">
        <v>4025</v>
      </c>
      <c r="E456" s="80">
        <v>0</v>
      </c>
      <c r="F456" s="129">
        <v>109</v>
      </c>
      <c r="G456" s="68">
        <v>1</v>
      </c>
      <c r="H456" s="69" t="s">
        <v>8554</v>
      </c>
      <c r="I456" s="69" t="s">
        <v>9025</v>
      </c>
      <c r="J456" s="69" t="s">
        <v>1476</v>
      </c>
      <c r="K456" s="69" t="s">
        <v>3929</v>
      </c>
    </row>
    <row r="457" spans="1:11" s="1" customFormat="1" ht="15" customHeight="1" x14ac:dyDescent="0.15">
      <c r="A457" s="69" t="s">
        <v>126</v>
      </c>
      <c r="B457" s="69" t="s">
        <v>127</v>
      </c>
      <c r="C457" s="77">
        <v>115015</v>
      </c>
      <c r="D457" s="67" t="s">
        <v>1050</v>
      </c>
      <c r="E457" s="80">
        <v>0</v>
      </c>
      <c r="F457" s="129">
        <v>324</v>
      </c>
      <c r="G457" s="68">
        <v>1</v>
      </c>
      <c r="H457" s="69" t="s">
        <v>8554</v>
      </c>
      <c r="I457" s="69" t="s">
        <v>9026</v>
      </c>
      <c r="J457" s="69" t="s">
        <v>1476</v>
      </c>
      <c r="K457" s="69" t="s">
        <v>126</v>
      </c>
    </row>
    <row r="458" spans="1:11" s="1" customFormat="1" ht="15" customHeight="1" x14ac:dyDescent="0.15">
      <c r="A458" s="69" t="s">
        <v>3931</v>
      </c>
      <c r="B458" s="69" t="s">
        <v>3932</v>
      </c>
      <c r="C458" s="77">
        <v>126011</v>
      </c>
      <c r="D458" s="67" t="s">
        <v>4026</v>
      </c>
      <c r="E458" s="80">
        <v>0</v>
      </c>
      <c r="F458" s="129">
        <v>109</v>
      </c>
      <c r="G458" s="68">
        <v>1</v>
      </c>
      <c r="H458" s="69" t="s">
        <v>8554</v>
      </c>
      <c r="I458" s="69" t="s">
        <v>9027</v>
      </c>
      <c r="J458" s="69" t="s">
        <v>1476</v>
      </c>
      <c r="K458" s="69" t="s">
        <v>3931</v>
      </c>
    </row>
    <row r="459" spans="1:11" s="1" customFormat="1" ht="15" customHeight="1" x14ac:dyDescent="0.15">
      <c r="A459" s="69" t="s">
        <v>3933</v>
      </c>
      <c r="B459" s="69" t="s">
        <v>3934</v>
      </c>
      <c r="C459" s="77">
        <v>126012</v>
      </c>
      <c r="D459" s="67" t="s">
        <v>4027</v>
      </c>
      <c r="E459" s="80">
        <v>0</v>
      </c>
      <c r="F459" s="129">
        <v>109</v>
      </c>
      <c r="G459" s="68">
        <v>1</v>
      </c>
      <c r="H459" s="69" t="s">
        <v>8554</v>
      </c>
      <c r="I459" s="69" t="s">
        <v>9028</v>
      </c>
      <c r="J459" s="69" t="s">
        <v>1476</v>
      </c>
      <c r="K459" s="69" t="s">
        <v>3933</v>
      </c>
    </row>
    <row r="460" spans="1:11" s="1" customFormat="1" ht="15" customHeight="1" x14ac:dyDescent="0.15">
      <c r="A460" s="69" t="s">
        <v>3947</v>
      </c>
      <c r="B460" s="69" t="s">
        <v>3948</v>
      </c>
      <c r="C460" s="77">
        <v>127008</v>
      </c>
      <c r="D460" s="67" t="s">
        <v>4033</v>
      </c>
      <c r="E460" s="80">
        <v>0</v>
      </c>
      <c r="F460" s="129">
        <v>324</v>
      </c>
      <c r="G460" s="68">
        <v>1</v>
      </c>
      <c r="H460" s="69" t="s">
        <v>8554</v>
      </c>
      <c r="I460" s="69" t="s">
        <v>9029</v>
      </c>
      <c r="J460" s="69" t="s">
        <v>1476</v>
      </c>
      <c r="K460" s="69" t="s">
        <v>3947</v>
      </c>
    </row>
    <row r="461" spans="1:11" s="1" customFormat="1" ht="15" customHeight="1" x14ac:dyDescent="0.15">
      <c r="A461" s="69" t="s">
        <v>3965</v>
      </c>
      <c r="B461" s="69" t="s">
        <v>3966</v>
      </c>
      <c r="C461" s="77">
        <v>127027</v>
      </c>
      <c r="D461" s="67" t="s">
        <v>4042</v>
      </c>
      <c r="E461" s="80">
        <v>0</v>
      </c>
      <c r="F461" s="129">
        <v>324</v>
      </c>
      <c r="G461" s="68">
        <v>1</v>
      </c>
      <c r="H461" s="69" t="s">
        <v>8554</v>
      </c>
      <c r="I461" s="69" t="s">
        <v>9030</v>
      </c>
      <c r="J461" s="69" t="s">
        <v>1476</v>
      </c>
      <c r="K461" s="69" t="s">
        <v>3965</v>
      </c>
    </row>
    <row r="462" spans="1:11" s="1" customFormat="1" ht="15" customHeight="1" x14ac:dyDescent="0.15">
      <c r="A462" s="69" t="s">
        <v>2050</v>
      </c>
      <c r="B462" s="69" t="s">
        <v>2051</v>
      </c>
      <c r="C462" s="77">
        <v>123001</v>
      </c>
      <c r="D462" s="67" t="s">
        <v>2054</v>
      </c>
      <c r="E462" s="80">
        <v>0</v>
      </c>
      <c r="F462" s="129">
        <v>190</v>
      </c>
      <c r="G462" s="68">
        <v>1</v>
      </c>
      <c r="H462" s="69" t="s">
        <v>8554</v>
      </c>
      <c r="I462" s="69" t="s">
        <v>9031</v>
      </c>
      <c r="J462" s="69" t="s">
        <v>1476</v>
      </c>
      <c r="K462" s="69" t="s">
        <v>2050</v>
      </c>
    </row>
    <row r="463" spans="1:11" s="1" customFormat="1" ht="15" customHeight="1" x14ac:dyDescent="0.15">
      <c r="A463" s="69" t="s">
        <v>2052</v>
      </c>
      <c r="B463" s="69" t="s">
        <v>2053</v>
      </c>
      <c r="C463" s="77">
        <v>123002</v>
      </c>
      <c r="D463" s="67" t="s">
        <v>2055</v>
      </c>
      <c r="E463" s="80">
        <v>0</v>
      </c>
      <c r="F463" s="129">
        <v>339</v>
      </c>
      <c r="G463" s="68">
        <v>1</v>
      </c>
      <c r="H463" s="69" t="s">
        <v>8554</v>
      </c>
      <c r="I463" s="69" t="s">
        <v>9032</v>
      </c>
      <c r="J463" s="69" t="s">
        <v>1476</v>
      </c>
      <c r="K463" s="69" t="s">
        <v>2052</v>
      </c>
    </row>
    <row r="464" spans="1:11" s="1" customFormat="1" ht="15" customHeight="1" x14ac:dyDescent="0.15">
      <c r="A464" s="69" t="s">
        <v>8198</v>
      </c>
      <c r="B464" s="69" t="s">
        <v>8199</v>
      </c>
      <c r="C464" s="77">
        <v>394032</v>
      </c>
      <c r="D464" s="67" t="s">
        <v>8200</v>
      </c>
      <c r="E464" s="80">
        <v>0</v>
      </c>
      <c r="F464" s="129">
        <v>195</v>
      </c>
      <c r="G464" s="68">
        <v>1</v>
      </c>
      <c r="H464" s="69" t="s">
        <v>8554</v>
      </c>
      <c r="I464" s="69" t="s">
        <v>9034</v>
      </c>
      <c r="J464" s="69" t="s">
        <v>1476</v>
      </c>
      <c r="K464" s="69" t="s">
        <v>8198</v>
      </c>
    </row>
    <row r="465" spans="1:11" s="1" customFormat="1" ht="15" customHeight="1" x14ac:dyDescent="0.15">
      <c r="A465" s="69" t="s">
        <v>6122</v>
      </c>
      <c r="B465" s="69" t="s">
        <v>6209</v>
      </c>
      <c r="C465" s="77">
        <v>394005</v>
      </c>
      <c r="D465" s="67" t="s">
        <v>6296</v>
      </c>
      <c r="E465" s="80">
        <v>0</v>
      </c>
      <c r="F465" s="129">
        <v>343</v>
      </c>
      <c r="G465" s="68">
        <v>1</v>
      </c>
      <c r="H465" s="69" t="s">
        <v>8554</v>
      </c>
      <c r="I465" s="69" t="s">
        <v>9035</v>
      </c>
      <c r="J465" s="69" t="s">
        <v>1476</v>
      </c>
      <c r="K465" s="69" t="s">
        <v>6122</v>
      </c>
    </row>
    <row r="466" spans="1:11" s="1" customFormat="1" ht="15" customHeight="1" x14ac:dyDescent="0.15">
      <c r="A466" s="69" t="s">
        <v>8201</v>
      </c>
      <c r="B466" s="69" t="s">
        <v>8202</v>
      </c>
      <c r="C466" s="77">
        <v>131020</v>
      </c>
      <c r="D466" s="67" t="s">
        <v>8203</v>
      </c>
      <c r="E466" s="80">
        <v>0</v>
      </c>
      <c r="F466" s="129">
        <v>169</v>
      </c>
      <c r="G466" s="68">
        <v>1</v>
      </c>
      <c r="H466" s="69" t="s">
        <v>8554</v>
      </c>
      <c r="I466" s="69" t="s">
        <v>9036</v>
      </c>
      <c r="J466" s="69" t="s">
        <v>1476</v>
      </c>
      <c r="K466" s="69" t="s">
        <v>8201</v>
      </c>
    </row>
    <row r="467" spans="1:11" s="1" customFormat="1" ht="15" customHeight="1" x14ac:dyDescent="0.15">
      <c r="A467" s="69" t="s">
        <v>5423</v>
      </c>
      <c r="B467" s="69" t="s">
        <v>5424</v>
      </c>
      <c r="C467" s="77">
        <v>131017</v>
      </c>
      <c r="D467" s="67" t="s">
        <v>5660</v>
      </c>
      <c r="E467" s="80">
        <v>0</v>
      </c>
      <c r="F467" s="129">
        <v>294</v>
      </c>
      <c r="G467" s="68">
        <v>1</v>
      </c>
      <c r="H467" s="69" t="s">
        <v>8554</v>
      </c>
      <c r="I467" s="69" t="s">
        <v>9037</v>
      </c>
      <c r="J467" s="69" t="s">
        <v>1476</v>
      </c>
      <c r="K467" s="69" t="s">
        <v>5423</v>
      </c>
    </row>
    <row r="468" spans="1:11" s="1" customFormat="1" ht="15" customHeight="1" x14ac:dyDescent="0.15">
      <c r="A468" s="69" t="s">
        <v>6681</v>
      </c>
      <c r="B468" s="69" t="s">
        <v>6682</v>
      </c>
      <c r="C468" s="77">
        <v>115144</v>
      </c>
      <c r="D468" s="67" t="s">
        <v>6683</v>
      </c>
      <c r="E468" s="80">
        <v>0</v>
      </c>
      <c r="F468" s="129">
        <v>248</v>
      </c>
      <c r="G468" s="68">
        <v>1</v>
      </c>
      <c r="H468" s="69" t="s">
        <v>8554</v>
      </c>
      <c r="I468" s="69" t="s">
        <v>9038</v>
      </c>
      <c r="J468" s="69" t="s">
        <v>1476</v>
      </c>
      <c r="K468" s="69" t="s">
        <v>6681</v>
      </c>
    </row>
    <row r="469" spans="1:11" s="1" customFormat="1" ht="15" customHeight="1" x14ac:dyDescent="0.15">
      <c r="A469" s="69" t="s">
        <v>6684</v>
      </c>
      <c r="B469" s="69" t="s">
        <v>6685</v>
      </c>
      <c r="C469" s="77">
        <v>115145</v>
      </c>
      <c r="D469" s="67" t="s">
        <v>6686</v>
      </c>
      <c r="E469" s="80">
        <v>0</v>
      </c>
      <c r="F469" s="129">
        <v>248</v>
      </c>
      <c r="G469" s="68">
        <v>1</v>
      </c>
      <c r="H469" s="69" t="s">
        <v>8554</v>
      </c>
      <c r="I469" s="69" t="s">
        <v>9039</v>
      </c>
      <c r="J469" s="69" t="s">
        <v>1476</v>
      </c>
      <c r="K469" s="69" t="s">
        <v>6684</v>
      </c>
    </row>
    <row r="470" spans="1:11" s="1" customFormat="1" ht="15" customHeight="1" x14ac:dyDescent="0.15">
      <c r="A470" s="69" t="s">
        <v>6687</v>
      </c>
      <c r="B470" s="69" t="s">
        <v>6688</v>
      </c>
      <c r="C470" s="77">
        <v>115146</v>
      </c>
      <c r="D470" s="67" t="s">
        <v>6689</v>
      </c>
      <c r="E470" s="80">
        <v>0</v>
      </c>
      <c r="F470" s="129">
        <v>248</v>
      </c>
      <c r="G470" s="68">
        <v>1</v>
      </c>
      <c r="H470" s="69" t="s">
        <v>8554</v>
      </c>
      <c r="I470" s="69" t="s">
        <v>9040</v>
      </c>
      <c r="J470" s="69" t="s">
        <v>1476</v>
      </c>
      <c r="K470" s="69" t="s">
        <v>6687</v>
      </c>
    </row>
    <row r="471" spans="1:11" s="1" customFormat="1" ht="15" customHeight="1" x14ac:dyDescent="0.15">
      <c r="A471" s="69" t="s">
        <v>8204</v>
      </c>
      <c r="B471" s="69" t="s">
        <v>8205</v>
      </c>
      <c r="C471" s="77">
        <v>133017</v>
      </c>
      <c r="D471" s="67" t="s">
        <v>8206</v>
      </c>
      <c r="E471" s="80">
        <v>0</v>
      </c>
      <c r="F471" s="129">
        <v>169</v>
      </c>
      <c r="G471" s="68">
        <v>1</v>
      </c>
      <c r="H471" s="69" t="s">
        <v>8554</v>
      </c>
      <c r="I471" s="69" t="s">
        <v>9041</v>
      </c>
      <c r="J471" s="69" t="s">
        <v>1476</v>
      </c>
      <c r="K471" s="69" t="s">
        <v>8204</v>
      </c>
    </row>
    <row r="472" spans="1:11" s="1" customFormat="1" ht="15" customHeight="1" x14ac:dyDescent="0.15">
      <c r="A472" s="69" t="s">
        <v>7073</v>
      </c>
      <c r="B472" s="69" t="s">
        <v>7074</v>
      </c>
      <c r="C472" s="77">
        <v>133014</v>
      </c>
      <c r="D472" s="67" t="s">
        <v>7229</v>
      </c>
      <c r="E472" s="80">
        <v>0</v>
      </c>
      <c r="F472" s="129">
        <v>294</v>
      </c>
      <c r="G472" s="68">
        <v>1</v>
      </c>
      <c r="H472" s="69" t="s">
        <v>8554</v>
      </c>
      <c r="I472" s="69" t="s">
        <v>9042</v>
      </c>
      <c r="J472" s="69" t="s">
        <v>1476</v>
      </c>
      <c r="K472" s="69" t="s">
        <v>7073</v>
      </c>
    </row>
    <row r="473" spans="1:11" s="1" customFormat="1" ht="15" customHeight="1" x14ac:dyDescent="0.15">
      <c r="A473" s="69" t="s">
        <v>8207</v>
      </c>
      <c r="B473" s="69" t="s">
        <v>8208</v>
      </c>
      <c r="C473" s="77">
        <v>393031</v>
      </c>
      <c r="D473" s="67" t="s">
        <v>8209</v>
      </c>
      <c r="E473" s="80">
        <v>0</v>
      </c>
      <c r="F473" s="129">
        <v>195</v>
      </c>
      <c r="G473" s="68">
        <v>1</v>
      </c>
      <c r="H473" s="69" t="s">
        <v>8554</v>
      </c>
      <c r="I473" s="69" t="s">
        <v>9043</v>
      </c>
      <c r="J473" s="69" t="s">
        <v>1476</v>
      </c>
      <c r="K473" s="69" t="s">
        <v>8207</v>
      </c>
    </row>
    <row r="474" spans="1:11" s="1" customFormat="1" ht="15" customHeight="1" x14ac:dyDescent="0.15">
      <c r="A474" s="69" t="s">
        <v>6690</v>
      </c>
      <c r="B474" s="69" t="s">
        <v>6691</v>
      </c>
      <c r="C474" s="77">
        <v>393005</v>
      </c>
      <c r="D474" s="67" t="s">
        <v>6692</v>
      </c>
      <c r="E474" s="80">
        <v>0</v>
      </c>
      <c r="F474" s="129">
        <v>343</v>
      </c>
      <c r="G474" s="68">
        <v>1</v>
      </c>
      <c r="H474" s="69" t="s">
        <v>8554</v>
      </c>
      <c r="I474" s="69" t="s">
        <v>9044</v>
      </c>
      <c r="J474" s="69" t="s">
        <v>1476</v>
      </c>
      <c r="K474" s="69" t="s">
        <v>6690</v>
      </c>
    </row>
    <row r="475" spans="1:11" s="1" customFormat="1" ht="15" customHeight="1" x14ac:dyDescent="0.15">
      <c r="A475" s="69" t="s">
        <v>8210</v>
      </c>
      <c r="B475" s="69" t="s">
        <v>8211</v>
      </c>
      <c r="C475" s="77">
        <v>395024</v>
      </c>
      <c r="D475" s="67" t="s">
        <v>8212</v>
      </c>
      <c r="E475" s="80">
        <v>0</v>
      </c>
      <c r="F475" s="129">
        <v>195</v>
      </c>
      <c r="G475" s="68">
        <v>1</v>
      </c>
      <c r="H475" s="69" t="s">
        <v>8554</v>
      </c>
      <c r="I475" s="69" t="s">
        <v>9045</v>
      </c>
      <c r="J475" s="69" t="s">
        <v>1476</v>
      </c>
      <c r="K475" s="69" t="s">
        <v>8210</v>
      </c>
    </row>
    <row r="476" spans="1:11" s="1" customFormat="1" ht="15" customHeight="1" x14ac:dyDescent="0.15">
      <c r="A476" s="69" t="s">
        <v>7322</v>
      </c>
      <c r="B476" s="69" t="s">
        <v>7323</v>
      </c>
      <c r="C476" s="77">
        <v>395005</v>
      </c>
      <c r="D476" s="67" t="s">
        <v>7324</v>
      </c>
      <c r="E476" s="80">
        <v>0</v>
      </c>
      <c r="F476" s="129">
        <v>343</v>
      </c>
      <c r="G476" s="68">
        <v>1</v>
      </c>
      <c r="H476" s="69" t="s">
        <v>8554</v>
      </c>
      <c r="I476" s="69" t="s">
        <v>9046</v>
      </c>
      <c r="J476" s="69" t="s">
        <v>1476</v>
      </c>
      <c r="K476" s="69" t="s">
        <v>7322</v>
      </c>
    </row>
    <row r="477" spans="1:11" s="1" customFormat="1" ht="15" customHeight="1" x14ac:dyDescent="0.15">
      <c r="A477" s="69" t="s">
        <v>8213</v>
      </c>
      <c r="B477" s="69" t="s">
        <v>8214</v>
      </c>
      <c r="C477" s="77">
        <v>401019</v>
      </c>
      <c r="D477" s="67" t="s">
        <v>8215</v>
      </c>
      <c r="E477" s="80">
        <v>0</v>
      </c>
      <c r="F477" s="129">
        <v>195</v>
      </c>
      <c r="G477" s="68">
        <v>1</v>
      </c>
      <c r="H477" s="69" t="s">
        <v>8554</v>
      </c>
      <c r="I477" s="69" t="s">
        <v>9047</v>
      </c>
      <c r="J477" s="69" t="s">
        <v>1476</v>
      </c>
      <c r="K477" s="69" t="s">
        <v>8213</v>
      </c>
    </row>
    <row r="478" spans="1:11" s="1" customFormat="1" ht="15" customHeight="1" x14ac:dyDescent="0.15">
      <c r="A478" s="69" t="s">
        <v>5425</v>
      </c>
      <c r="B478" s="69" t="s">
        <v>5426</v>
      </c>
      <c r="C478" s="77">
        <v>401004</v>
      </c>
      <c r="D478" s="67" t="s">
        <v>5661</v>
      </c>
      <c r="E478" s="80">
        <v>0</v>
      </c>
      <c r="F478" s="129">
        <v>343</v>
      </c>
      <c r="G478" s="68">
        <v>1</v>
      </c>
      <c r="H478" s="69" t="s">
        <v>8554</v>
      </c>
      <c r="I478" s="69" t="s">
        <v>9048</v>
      </c>
      <c r="J478" s="69" t="s">
        <v>1476</v>
      </c>
      <c r="K478" s="69" t="s">
        <v>5425</v>
      </c>
    </row>
    <row r="479" spans="1:11" s="1" customFormat="1" ht="15" customHeight="1" x14ac:dyDescent="0.15">
      <c r="A479" s="69" t="s">
        <v>8216</v>
      </c>
      <c r="B479" s="69" t="s">
        <v>8217</v>
      </c>
      <c r="C479" s="77">
        <v>108074</v>
      </c>
      <c r="D479" s="67" t="s">
        <v>8218</v>
      </c>
      <c r="E479" s="80">
        <v>0</v>
      </c>
      <c r="F479" s="129">
        <v>169</v>
      </c>
      <c r="G479" s="68">
        <v>1</v>
      </c>
      <c r="H479" s="69" t="s">
        <v>8554</v>
      </c>
      <c r="I479" s="69" t="s">
        <v>9049</v>
      </c>
      <c r="J479" s="69" t="s">
        <v>1476</v>
      </c>
      <c r="K479" s="69" t="s">
        <v>8216</v>
      </c>
    </row>
    <row r="480" spans="1:11" s="1" customFormat="1" ht="15" customHeight="1" x14ac:dyDescent="0.15">
      <c r="A480" s="69" t="s">
        <v>6693</v>
      </c>
      <c r="B480" s="69" t="s">
        <v>6694</v>
      </c>
      <c r="C480" s="77">
        <v>108072</v>
      </c>
      <c r="D480" s="67" t="s">
        <v>6695</v>
      </c>
      <c r="E480" s="80">
        <v>0</v>
      </c>
      <c r="F480" s="129">
        <v>294</v>
      </c>
      <c r="G480" s="68">
        <v>1</v>
      </c>
      <c r="H480" s="69" t="s">
        <v>8554</v>
      </c>
      <c r="I480" s="69" t="s">
        <v>9050</v>
      </c>
      <c r="J480" s="69" t="s">
        <v>1476</v>
      </c>
      <c r="K480" s="69" t="s">
        <v>6693</v>
      </c>
    </row>
    <row r="481" spans="1:11" s="1" customFormat="1" ht="15" customHeight="1" x14ac:dyDescent="0.15">
      <c r="A481" s="69" t="s">
        <v>8219</v>
      </c>
      <c r="B481" s="69" t="s">
        <v>8220</v>
      </c>
      <c r="C481" s="77">
        <v>332089</v>
      </c>
      <c r="D481" s="67" t="s">
        <v>8221</v>
      </c>
      <c r="E481" s="80">
        <v>0</v>
      </c>
      <c r="F481" s="129">
        <v>195</v>
      </c>
      <c r="G481" s="68">
        <v>1</v>
      </c>
      <c r="H481" s="69" t="s">
        <v>8554</v>
      </c>
      <c r="I481" s="69" t="s">
        <v>13766</v>
      </c>
      <c r="J481" s="69" t="s">
        <v>1476</v>
      </c>
      <c r="K481" s="69" t="s">
        <v>8219</v>
      </c>
    </row>
    <row r="482" spans="1:11" s="1" customFormat="1" ht="15" customHeight="1" x14ac:dyDescent="0.15">
      <c r="A482" s="69" t="s">
        <v>5427</v>
      </c>
      <c r="B482" s="69" t="s">
        <v>5428</v>
      </c>
      <c r="C482" s="77">
        <v>332080</v>
      </c>
      <c r="D482" s="67" t="s">
        <v>5662</v>
      </c>
      <c r="E482" s="80">
        <v>0</v>
      </c>
      <c r="F482" s="129">
        <v>343</v>
      </c>
      <c r="G482" s="68">
        <v>1</v>
      </c>
      <c r="H482" s="69" t="s">
        <v>8554</v>
      </c>
      <c r="I482" s="69" t="s">
        <v>9051</v>
      </c>
      <c r="J482" s="69" t="s">
        <v>1476</v>
      </c>
      <c r="K482" s="69" t="s">
        <v>5427</v>
      </c>
    </row>
    <row r="483" spans="1:11" s="1" customFormat="1" ht="15" customHeight="1" x14ac:dyDescent="0.15">
      <c r="A483" s="69" t="s">
        <v>8222</v>
      </c>
      <c r="B483" s="69" t="s">
        <v>8223</v>
      </c>
      <c r="C483" s="77">
        <v>319014</v>
      </c>
      <c r="D483" s="67" t="s">
        <v>8224</v>
      </c>
      <c r="E483" s="80">
        <v>0</v>
      </c>
      <c r="F483" s="129">
        <v>195</v>
      </c>
      <c r="G483" s="68">
        <v>1</v>
      </c>
      <c r="H483" s="69" t="s">
        <v>8554</v>
      </c>
      <c r="I483" s="69" t="s">
        <v>13767</v>
      </c>
      <c r="J483" s="69" t="s">
        <v>1476</v>
      </c>
      <c r="K483" s="69" t="s">
        <v>8222</v>
      </c>
    </row>
    <row r="484" spans="1:11" s="1" customFormat="1" ht="15" customHeight="1" x14ac:dyDescent="0.15">
      <c r="A484" s="69" t="s">
        <v>6117</v>
      </c>
      <c r="B484" s="69" t="s">
        <v>6204</v>
      </c>
      <c r="C484" s="77">
        <v>319011</v>
      </c>
      <c r="D484" s="67" t="s">
        <v>6291</v>
      </c>
      <c r="E484" s="80">
        <v>0</v>
      </c>
      <c r="F484" s="129">
        <v>343</v>
      </c>
      <c r="G484" s="68">
        <v>1</v>
      </c>
      <c r="H484" s="69" t="s">
        <v>8554</v>
      </c>
      <c r="I484" s="69" t="s">
        <v>9052</v>
      </c>
      <c r="J484" s="69" t="s">
        <v>1476</v>
      </c>
      <c r="K484" s="69" t="s">
        <v>6117</v>
      </c>
    </row>
    <row r="485" spans="1:11" s="1" customFormat="1" ht="15" customHeight="1" x14ac:dyDescent="0.15">
      <c r="A485" s="69" t="s">
        <v>8225</v>
      </c>
      <c r="B485" s="69" t="s">
        <v>8226</v>
      </c>
      <c r="C485" s="77">
        <v>307067</v>
      </c>
      <c r="D485" s="67" t="s">
        <v>8227</v>
      </c>
      <c r="E485" s="80">
        <v>0</v>
      </c>
      <c r="F485" s="129">
        <v>195</v>
      </c>
      <c r="G485" s="68">
        <v>1</v>
      </c>
      <c r="H485" s="69" t="s">
        <v>8554</v>
      </c>
      <c r="I485" s="69" t="s">
        <v>13768</v>
      </c>
      <c r="J485" s="69" t="s">
        <v>1476</v>
      </c>
      <c r="K485" s="69" t="s">
        <v>8225</v>
      </c>
    </row>
    <row r="486" spans="1:11" s="1" customFormat="1" ht="15" customHeight="1" x14ac:dyDescent="0.15">
      <c r="A486" s="69" t="s">
        <v>6422</v>
      </c>
      <c r="B486" s="69" t="s">
        <v>6423</v>
      </c>
      <c r="C486" s="77">
        <v>307050</v>
      </c>
      <c r="D486" s="67" t="s">
        <v>15528</v>
      </c>
      <c r="E486" s="80">
        <v>0</v>
      </c>
      <c r="F486" s="129">
        <v>343</v>
      </c>
      <c r="G486" s="68">
        <v>1</v>
      </c>
      <c r="H486" s="69" t="s">
        <v>8554</v>
      </c>
      <c r="I486" s="69" t="s">
        <v>9033</v>
      </c>
      <c r="J486" s="69" t="s">
        <v>1476</v>
      </c>
      <c r="K486" s="69" t="s">
        <v>6422</v>
      </c>
    </row>
    <row r="487" spans="1:11" s="1" customFormat="1" ht="15" customHeight="1" x14ac:dyDescent="0.15">
      <c r="A487" s="69" t="s">
        <v>13777</v>
      </c>
      <c r="B487" s="69" t="s">
        <v>13778</v>
      </c>
      <c r="C487" s="77">
        <v>392034</v>
      </c>
      <c r="D487" s="67" t="s">
        <v>14429</v>
      </c>
      <c r="E487" s="80">
        <v>0</v>
      </c>
      <c r="F487" s="129">
        <v>195</v>
      </c>
      <c r="G487" s="68">
        <v>1</v>
      </c>
      <c r="H487" s="69" t="s">
        <v>8554</v>
      </c>
      <c r="I487" s="69" t="s">
        <v>13769</v>
      </c>
      <c r="J487" s="69" t="s">
        <v>1476</v>
      </c>
      <c r="K487" s="69" t="s">
        <v>13777</v>
      </c>
    </row>
    <row r="488" spans="1:11" s="1" customFormat="1" ht="15" customHeight="1" x14ac:dyDescent="0.15">
      <c r="A488" s="69" t="s">
        <v>5830</v>
      </c>
      <c r="B488" s="69" t="s">
        <v>5954</v>
      </c>
      <c r="C488" s="77">
        <v>392004</v>
      </c>
      <c r="D488" s="67" t="s">
        <v>6075</v>
      </c>
      <c r="E488" s="80">
        <v>0</v>
      </c>
      <c r="F488" s="129">
        <v>343</v>
      </c>
      <c r="G488" s="68">
        <v>1</v>
      </c>
      <c r="H488" s="69" t="s">
        <v>8554</v>
      </c>
      <c r="I488" s="69" t="s">
        <v>9053</v>
      </c>
      <c r="J488" s="69" t="s">
        <v>1476</v>
      </c>
      <c r="K488" s="69" t="s">
        <v>5830</v>
      </c>
    </row>
    <row r="489" spans="1:11" s="1" customFormat="1" ht="15" customHeight="1" x14ac:dyDescent="0.15">
      <c r="A489" s="69" t="s">
        <v>8228</v>
      </c>
      <c r="B489" s="69" t="s">
        <v>8229</v>
      </c>
      <c r="C489" s="77">
        <v>351162</v>
      </c>
      <c r="D489" s="67" t="s">
        <v>8230</v>
      </c>
      <c r="E489" s="80">
        <v>0</v>
      </c>
      <c r="F489" s="129">
        <v>195</v>
      </c>
      <c r="G489" s="68">
        <v>1</v>
      </c>
      <c r="H489" s="69" t="s">
        <v>8554</v>
      </c>
      <c r="I489" s="69" t="s">
        <v>13770</v>
      </c>
      <c r="J489" s="69" t="s">
        <v>1476</v>
      </c>
      <c r="K489" s="69" t="s">
        <v>8228</v>
      </c>
    </row>
    <row r="490" spans="1:11" s="1" customFormat="1" ht="15" customHeight="1" x14ac:dyDescent="0.15">
      <c r="A490" s="69" t="s">
        <v>5429</v>
      </c>
      <c r="B490" s="69" t="s">
        <v>5430</v>
      </c>
      <c r="C490" s="77">
        <v>351150</v>
      </c>
      <c r="D490" s="67" t="s">
        <v>5663</v>
      </c>
      <c r="E490" s="80">
        <v>0</v>
      </c>
      <c r="F490" s="129">
        <v>343</v>
      </c>
      <c r="G490" s="68">
        <v>1</v>
      </c>
      <c r="H490" s="69" t="s">
        <v>8554</v>
      </c>
      <c r="I490" s="69" t="s">
        <v>9054</v>
      </c>
      <c r="J490" s="69" t="s">
        <v>1476</v>
      </c>
      <c r="K490" s="69" t="s">
        <v>5429</v>
      </c>
    </row>
    <row r="491" spans="1:11" s="1" customFormat="1" ht="15" customHeight="1" x14ac:dyDescent="0.15">
      <c r="A491" s="69" t="s">
        <v>13756</v>
      </c>
      <c r="B491" s="69" t="s">
        <v>13757</v>
      </c>
      <c r="C491" s="77">
        <v>391032</v>
      </c>
      <c r="D491" s="67" t="s">
        <v>13758</v>
      </c>
      <c r="E491" s="80">
        <v>0</v>
      </c>
      <c r="F491" s="129">
        <v>195</v>
      </c>
      <c r="G491" s="68">
        <v>1</v>
      </c>
      <c r="H491" s="69" t="s">
        <v>8554</v>
      </c>
      <c r="I491" s="69" t="s">
        <v>13759</v>
      </c>
      <c r="J491" s="69" t="s">
        <v>1476</v>
      </c>
      <c r="K491" s="69" t="s">
        <v>13756</v>
      </c>
    </row>
    <row r="492" spans="1:11" s="1" customFormat="1" ht="15" customHeight="1" x14ac:dyDescent="0.15">
      <c r="A492" s="69" t="s">
        <v>5831</v>
      </c>
      <c r="B492" s="69" t="s">
        <v>5955</v>
      </c>
      <c r="C492" s="77">
        <v>391002</v>
      </c>
      <c r="D492" s="67" t="s">
        <v>6076</v>
      </c>
      <c r="E492" s="80">
        <v>0</v>
      </c>
      <c r="F492" s="129">
        <v>343</v>
      </c>
      <c r="G492" s="68">
        <v>1</v>
      </c>
      <c r="H492" s="69" t="s">
        <v>8554</v>
      </c>
      <c r="I492" s="69" t="s">
        <v>9055</v>
      </c>
      <c r="J492" s="69" t="s">
        <v>1476</v>
      </c>
      <c r="K492" s="69" t="s">
        <v>5831</v>
      </c>
    </row>
    <row r="493" spans="1:11" s="1" customFormat="1" ht="15" customHeight="1" x14ac:dyDescent="0.15">
      <c r="A493" s="69" t="s">
        <v>8231</v>
      </c>
      <c r="B493" s="69" t="s">
        <v>8232</v>
      </c>
      <c r="C493" s="77">
        <v>321154</v>
      </c>
      <c r="D493" s="67" t="s">
        <v>8233</v>
      </c>
      <c r="E493" s="80">
        <v>0</v>
      </c>
      <c r="F493" s="129">
        <v>195</v>
      </c>
      <c r="G493" s="68">
        <v>1</v>
      </c>
      <c r="H493" s="69" t="s">
        <v>8554</v>
      </c>
      <c r="I493" s="69" t="s">
        <v>13771</v>
      </c>
      <c r="J493" s="69" t="s">
        <v>1476</v>
      </c>
      <c r="K493" s="69" t="s">
        <v>8231</v>
      </c>
    </row>
    <row r="494" spans="1:11" s="1" customFormat="1" ht="15" customHeight="1" x14ac:dyDescent="0.15">
      <c r="A494" s="69" t="s">
        <v>5431</v>
      </c>
      <c r="B494" s="69" t="s">
        <v>5432</v>
      </c>
      <c r="C494" s="77">
        <v>321035</v>
      </c>
      <c r="D494" s="67" t="s">
        <v>5664</v>
      </c>
      <c r="E494" s="80">
        <v>0</v>
      </c>
      <c r="F494" s="129">
        <v>343</v>
      </c>
      <c r="G494" s="68">
        <v>1</v>
      </c>
      <c r="H494" s="69" t="s">
        <v>8554</v>
      </c>
      <c r="I494" s="69" t="s">
        <v>9056</v>
      </c>
      <c r="J494" s="69" t="s">
        <v>1476</v>
      </c>
      <c r="K494" s="69" t="s">
        <v>5431</v>
      </c>
    </row>
    <row r="495" spans="1:11" s="1" customFormat="1" ht="15" customHeight="1" x14ac:dyDescent="0.15">
      <c r="A495" s="69" t="s">
        <v>8234</v>
      </c>
      <c r="B495" s="69" t="s">
        <v>8235</v>
      </c>
      <c r="C495" s="77">
        <v>321155</v>
      </c>
      <c r="D495" s="67" t="s">
        <v>8236</v>
      </c>
      <c r="E495" s="80">
        <v>0</v>
      </c>
      <c r="F495" s="129">
        <v>195</v>
      </c>
      <c r="G495" s="68">
        <v>1</v>
      </c>
      <c r="H495" s="69" t="s">
        <v>8554</v>
      </c>
      <c r="I495" s="69" t="s">
        <v>13772</v>
      </c>
      <c r="J495" s="69" t="s">
        <v>1476</v>
      </c>
      <c r="K495" s="69" t="s">
        <v>8234</v>
      </c>
    </row>
    <row r="496" spans="1:11" s="1" customFormat="1" ht="15" customHeight="1" x14ac:dyDescent="0.15">
      <c r="A496" s="69" t="s">
        <v>7075</v>
      </c>
      <c r="B496" s="69" t="s">
        <v>7076</v>
      </c>
      <c r="C496" s="77">
        <v>321113</v>
      </c>
      <c r="D496" s="67" t="s">
        <v>7230</v>
      </c>
      <c r="E496" s="80">
        <v>0</v>
      </c>
      <c r="F496" s="129">
        <v>343</v>
      </c>
      <c r="G496" s="68">
        <v>1</v>
      </c>
      <c r="H496" s="69" t="s">
        <v>8554</v>
      </c>
      <c r="I496" s="69" t="s">
        <v>9057</v>
      </c>
      <c r="J496" s="69" t="s">
        <v>1476</v>
      </c>
      <c r="K496" s="69" t="s">
        <v>7075</v>
      </c>
    </row>
    <row r="497" spans="1:11" s="1" customFormat="1" ht="15" customHeight="1" x14ac:dyDescent="0.15">
      <c r="A497" s="69" t="s">
        <v>8237</v>
      </c>
      <c r="B497" s="69" t="s">
        <v>8238</v>
      </c>
      <c r="C497" s="77">
        <v>321156</v>
      </c>
      <c r="D497" s="67" t="s">
        <v>8239</v>
      </c>
      <c r="E497" s="80">
        <v>0</v>
      </c>
      <c r="F497" s="129">
        <v>195</v>
      </c>
      <c r="G497" s="68">
        <v>1</v>
      </c>
      <c r="H497" s="69" t="s">
        <v>8554</v>
      </c>
      <c r="I497" s="69" t="s">
        <v>13773</v>
      </c>
      <c r="J497" s="69" t="s">
        <v>1476</v>
      </c>
      <c r="K497" s="69" t="s">
        <v>8237</v>
      </c>
    </row>
    <row r="498" spans="1:11" s="1" customFormat="1" ht="15" customHeight="1" x14ac:dyDescent="0.15">
      <c r="A498" s="69" t="s">
        <v>7077</v>
      </c>
      <c r="B498" s="69" t="s">
        <v>7078</v>
      </c>
      <c r="C498" s="77">
        <v>321104</v>
      </c>
      <c r="D498" s="67" t="s">
        <v>7231</v>
      </c>
      <c r="E498" s="80">
        <v>0</v>
      </c>
      <c r="F498" s="129">
        <v>343</v>
      </c>
      <c r="G498" s="68">
        <v>1</v>
      </c>
      <c r="H498" s="69" t="s">
        <v>8554</v>
      </c>
      <c r="I498" s="69" t="s">
        <v>9058</v>
      </c>
      <c r="J498" s="69" t="s">
        <v>1476</v>
      </c>
      <c r="K498" s="69" t="s">
        <v>7077</v>
      </c>
    </row>
    <row r="499" spans="1:11" s="1" customFormat="1" ht="15" customHeight="1" x14ac:dyDescent="0.15">
      <c r="A499" s="69" t="s">
        <v>7626</v>
      </c>
      <c r="B499" s="69" t="s">
        <v>7627</v>
      </c>
      <c r="C499" s="77">
        <v>321099</v>
      </c>
      <c r="D499" s="67" t="s">
        <v>7932</v>
      </c>
      <c r="E499" s="80">
        <v>0</v>
      </c>
      <c r="F499" s="129">
        <v>343</v>
      </c>
      <c r="G499" s="68">
        <v>1</v>
      </c>
      <c r="H499" s="69" t="s">
        <v>8554</v>
      </c>
      <c r="I499" s="69" t="s">
        <v>9059</v>
      </c>
      <c r="J499" s="69" t="s">
        <v>1476</v>
      </c>
      <c r="K499" s="69" t="s">
        <v>7626</v>
      </c>
    </row>
    <row r="500" spans="1:11" s="1" customFormat="1" ht="15" customHeight="1" x14ac:dyDescent="0.15">
      <c r="A500" s="69" t="s">
        <v>8240</v>
      </c>
      <c r="B500" s="69" t="s">
        <v>8241</v>
      </c>
      <c r="C500" s="77">
        <v>402019</v>
      </c>
      <c r="D500" s="67" t="s">
        <v>8242</v>
      </c>
      <c r="E500" s="80">
        <v>0</v>
      </c>
      <c r="F500" s="129">
        <v>195</v>
      </c>
      <c r="G500" s="68">
        <v>1</v>
      </c>
      <c r="H500" s="69" t="s">
        <v>8554</v>
      </c>
      <c r="I500" s="69" t="s">
        <v>13774</v>
      </c>
      <c r="J500" s="69" t="s">
        <v>1476</v>
      </c>
      <c r="K500" s="69" t="s">
        <v>8240</v>
      </c>
    </row>
    <row r="501" spans="1:11" s="1" customFormat="1" ht="15" customHeight="1" x14ac:dyDescent="0.15">
      <c r="A501" s="69" t="s">
        <v>7079</v>
      </c>
      <c r="B501" s="69" t="s">
        <v>7080</v>
      </c>
      <c r="C501" s="77">
        <v>402002</v>
      </c>
      <c r="D501" s="67" t="s">
        <v>7232</v>
      </c>
      <c r="E501" s="80">
        <v>0</v>
      </c>
      <c r="F501" s="129">
        <v>343</v>
      </c>
      <c r="G501" s="68">
        <v>1</v>
      </c>
      <c r="H501" s="69" t="s">
        <v>8554</v>
      </c>
      <c r="I501" s="69" t="s">
        <v>9060</v>
      </c>
      <c r="J501" s="69" t="s">
        <v>1476</v>
      </c>
      <c r="K501" s="69" t="s">
        <v>7079</v>
      </c>
    </row>
    <row r="502" spans="1:11" s="1" customFormat="1" ht="15" customHeight="1" x14ac:dyDescent="0.15">
      <c r="A502" s="69" t="s">
        <v>8243</v>
      </c>
      <c r="B502" s="69" t="s">
        <v>8244</v>
      </c>
      <c r="C502" s="77">
        <v>321157</v>
      </c>
      <c r="D502" s="67" t="s">
        <v>8245</v>
      </c>
      <c r="E502" s="80">
        <v>0</v>
      </c>
      <c r="F502" s="129">
        <v>195</v>
      </c>
      <c r="G502" s="68">
        <v>1</v>
      </c>
      <c r="H502" s="69" t="s">
        <v>8554</v>
      </c>
      <c r="I502" s="69" t="s">
        <v>13775</v>
      </c>
      <c r="J502" s="69" t="s">
        <v>1476</v>
      </c>
      <c r="K502" s="69" t="s">
        <v>8243</v>
      </c>
    </row>
    <row r="503" spans="1:11" s="1" customFormat="1" ht="15" customHeight="1" x14ac:dyDescent="0.15">
      <c r="A503" s="69" t="s">
        <v>6696</v>
      </c>
      <c r="B503" s="69" t="s">
        <v>6697</v>
      </c>
      <c r="C503" s="77">
        <v>321019</v>
      </c>
      <c r="D503" s="67" t="s">
        <v>6698</v>
      </c>
      <c r="E503" s="80">
        <v>0</v>
      </c>
      <c r="F503" s="129">
        <v>343</v>
      </c>
      <c r="G503" s="68">
        <v>1</v>
      </c>
      <c r="H503" s="69" t="s">
        <v>8554</v>
      </c>
      <c r="I503" s="69" t="s">
        <v>9061</v>
      </c>
      <c r="J503" s="69" t="s">
        <v>1476</v>
      </c>
      <c r="K503" s="69" t="s">
        <v>6696</v>
      </c>
    </row>
    <row r="504" spans="1:11" s="1" customFormat="1" ht="15" customHeight="1" x14ac:dyDescent="0.15">
      <c r="A504" s="69" t="s">
        <v>8246</v>
      </c>
      <c r="B504" s="69" t="s">
        <v>8247</v>
      </c>
      <c r="C504" s="77">
        <v>331217</v>
      </c>
      <c r="D504" s="67" t="s">
        <v>8248</v>
      </c>
      <c r="E504" s="80">
        <v>0</v>
      </c>
      <c r="F504" s="129">
        <v>195</v>
      </c>
      <c r="G504" s="68">
        <v>1</v>
      </c>
      <c r="H504" s="69" t="s">
        <v>8554</v>
      </c>
      <c r="I504" s="69" t="s">
        <v>13776</v>
      </c>
      <c r="J504" s="69" t="s">
        <v>1476</v>
      </c>
      <c r="K504" s="69" t="s">
        <v>8246</v>
      </c>
    </row>
    <row r="505" spans="1:11" s="1" customFormat="1" ht="15" customHeight="1" x14ac:dyDescent="0.15">
      <c r="A505" s="69" t="s">
        <v>5433</v>
      </c>
      <c r="B505" s="69" t="s">
        <v>5434</v>
      </c>
      <c r="C505" s="77">
        <v>331204</v>
      </c>
      <c r="D505" s="67" t="s">
        <v>5665</v>
      </c>
      <c r="E505" s="80">
        <v>0</v>
      </c>
      <c r="F505" s="129">
        <v>343</v>
      </c>
      <c r="G505" s="68">
        <v>1</v>
      </c>
      <c r="H505" s="69" t="s">
        <v>8554</v>
      </c>
      <c r="I505" s="69" t="s">
        <v>9062</v>
      </c>
      <c r="J505" s="69" t="s">
        <v>1476</v>
      </c>
      <c r="K505" s="69" t="s">
        <v>5433</v>
      </c>
    </row>
    <row r="506" spans="1:11" s="1" customFormat="1" ht="15" customHeight="1" x14ac:dyDescent="0.15">
      <c r="A506" s="69" t="s">
        <v>1499</v>
      </c>
      <c r="B506" s="69" t="s">
        <v>1496</v>
      </c>
      <c r="C506" s="77">
        <v>303033</v>
      </c>
      <c r="D506" s="67" t="s">
        <v>1502</v>
      </c>
      <c r="E506" s="80">
        <v>0</v>
      </c>
      <c r="F506" s="129">
        <v>263</v>
      </c>
      <c r="G506" s="68">
        <v>1</v>
      </c>
      <c r="H506" s="69" t="s">
        <v>8554</v>
      </c>
      <c r="I506" s="69" t="s">
        <v>9063</v>
      </c>
      <c r="J506" s="69" t="s">
        <v>1476</v>
      </c>
      <c r="K506" s="69" t="s">
        <v>1499</v>
      </c>
    </row>
    <row r="507" spans="1:11" s="1" customFormat="1" ht="15" customHeight="1" x14ac:dyDescent="0.15">
      <c r="A507" s="69" t="s">
        <v>1500</v>
      </c>
      <c r="B507" s="69" t="s">
        <v>1497</v>
      </c>
      <c r="C507" s="77">
        <v>303034</v>
      </c>
      <c r="D507" s="67" t="s">
        <v>1503</v>
      </c>
      <c r="E507" s="80">
        <v>0</v>
      </c>
      <c r="F507" s="129">
        <v>459</v>
      </c>
      <c r="G507" s="68">
        <v>1</v>
      </c>
      <c r="H507" s="69" t="s">
        <v>8554</v>
      </c>
      <c r="I507" s="69" t="s">
        <v>9064</v>
      </c>
      <c r="J507" s="69" t="s">
        <v>1476</v>
      </c>
      <c r="K507" s="69" t="s">
        <v>1500</v>
      </c>
    </row>
    <row r="508" spans="1:11" s="1" customFormat="1" ht="15" customHeight="1" x14ac:dyDescent="0.15">
      <c r="A508" s="69" t="s">
        <v>176</v>
      </c>
      <c r="B508" s="69" t="s">
        <v>177</v>
      </c>
      <c r="C508" s="77">
        <v>308002</v>
      </c>
      <c r="D508" s="67" t="s">
        <v>1074</v>
      </c>
      <c r="E508" s="80">
        <v>0</v>
      </c>
      <c r="F508" s="129">
        <v>263</v>
      </c>
      <c r="G508" s="68">
        <v>1</v>
      </c>
      <c r="H508" s="69" t="s">
        <v>8554</v>
      </c>
      <c r="I508" s="69" t="s">
        <v>9065</v>
      </c>
      <c r="J508" s="69" t="s">
        <v>1476</v>
      </c>
      <c r="K508" s="69" t="s">
        <v>176</v>
      </c>
    </row>
    <row r="509" spans="1:11" s="1" customFormat="1" ht="15" customHeight="1" x14ac:dyDescent="0.15">
      <c r="A509" s="69" t="s">
        <v>178</v>
      </c>
      <c r="B509" s="69" t="s">
        <v>179</v>
      </c>
      <c r="C509" s="77">
        <v>308003</v>
      </c>
      <c r="D509" s="67" t="s">
        <v>1075</v>
      </c>
      <c r="E509" s="80">
        <v>0</v>
      </c>
      <c r="F509" s="129">
        <v>459</v>
      </c>
      <c r="G509" s="68">
        <v>1</v>
      </c>
      <c r="H509" s="69" t="s">
        <v>8554</v>
      </c>
      <c r="I509" s="69" t="s">
        <v>9066</v>
      </c>
      <c r="J509" s="69" t="s">
        <v>1476</v>
      </c>
      <c r="K509" s="69" t="s">
        <v>178</v>
      </c>
    </row>
    <row r="510" spans="1:11" s="1" customFormat="1" ht="15" customHeight="1" x14ac:dyDescent="0.15">
      <c r="A510" s="69" t="s">
        <v>1799</v>
      </c>
      <c r="B510" s="69" t="s">
        <v>1800</v>
      </c>
      <c r="C510" s="77">
        <v>316001</v>
      </c>
      <c r="D510" s="67" t="s">
        <v>1801</v>
      </c>
      <c r="E510" s="80">
        <v>0</v>
      </c>
      <c r="F510" s="129">
        <v>263</v>
      </c>
      <c r="G510" s="68">
        <v>1</v>
      </c>
      <c r="H510" s="69" t="s">
        <v>8554</v>
      </c>
      <c r="I510" s="69" t="s">
        <v>9067</v>
      </c>
      <c r="J510" s="69" t="s">
        <v>1476</v>
      </c>
      <c r="K510" s="69" t="s">
        <v>1799</v>
      </c>
    </row>
    <row r="511" spans="1:11" s="1" customFormat="1" ht="15" customHeight="1" x14ac:dyDescent="0.15">
      <c r="A511" s="69" t="s">
        <v>1802</v>
      </c>
      <c r="B511" s="69" t="s">
        <v>1803</v>
      </c>
      <c r="C511" s="77">
        <v>316002</v>
      </c>
      <c r="D511" s="67" t="s">
        <v>1804</v>
      </c>
      <c r="E511" s="80">
        <v>0</v>
      </c>
      <c r="F511" s="129">
        <v>459</v>
      </c>
      <c r="G511" s="68">
        <v>1</v>
      </c>
      <c r="H511" s="69" t="s">
        <v>8554</v>
      </c>
      <c r="I511" s="69" t="s">
        <v>9068</v>
      </c>
      <c r="J511" s="69" t="s">
        <v>1476</v>
      </c>
      <c r="K511" s="69" t="s">
        <v>1802</v>
      </c>
    </row>
    <row r="512" spans="1:11" s="1" customFormat="1" ht="15" customHeight="1" x14ac:dyDescent="0.15">
      <c r="A512" s="69" t="s">
        <v>7471</v>
      </c>
      <c r="B512" s="69" t="s">
        <v>7472</v>
      </c>
      <c r="C512" s="77">
        <v>208051</v>
      </c>
      <c r="D512" s="67" t="s">
        <v>7473</v>
      </c>
      <c r="E512" s="80">
        <v>0</v>
      </c>
      <c r="F512" s="129">
        <v>190</v>
      </c>
      <c r="G512" s="68">
        <v>1</v>
      </c>
      <c r="H512" s="69" t="s">
        <v>8554</v>
      </c>
      <c r="I512" s="69" t="s">
        <v>9069</v>
      </c>
      <c r="J512" s="69" t="s">
        <v>1476</v>
      </c>
      <c r="K512" s="69" t="s">
        <v>7471</v>
      </c>
    </row>
    <row r="513" spans="1:11" s="1" customFormat="1" ht="15" customHeight="1" x14ac:dyDescent="0.15">
      <c r="A513" s="69" t="s">
        <v>6883</v>
      </c>
      <c r="B513" s="69" t="s">
        <v>6884</v>
      </c>
      <c r="C513" s="77">
        <v>208053</v>
      </c>
      <c r="D513" s="67" t="s">
        <v>8249</v>
      </c>
      <c r="E513" s="80">
        <v>0</v>
      </c>
      <c r="F513" s="129">
        <v>324</v>
      </c>
      <c r="G513" s="68">
        <v>1</v>
      </c>
      <c r="H513" s="69" t="s">
        <v>8554</v>
      </c>
      <c r="I513" s="69" t="s">
        <v>9070</v>
      </c>
      <c r="J513" s="69" t="s">
        <v>1476</v>
      </c>
      <c r="K513" s="69" t="s">
        <v>6883</v>
      </c>
    </row>
    <row r="514" spans="1:11" s="1" customFormat="1" ht="15" customHeight="1" x14ac:dyDescent="0.15">
      <c r="A514" s="69" t="s">
        <v>6881</v>
      </c>
      <c r="B514" s="69" t="s">
        <v>6882</v>
      </c>
      <c r="C514" s="77">
        <v>208039</v>
      </c>
      <c r="D514" s="67" t="s">
        <v>7013</v>
      </c>
      <c r="E514" s="80">
        <v>0</v>
      </c>
      <c r="F514" s="129">
        <v>324</v>
      </c>
      <c r="G514" s="68">
        <v>1</v>
      </c>
      <c r="H514" s="69" t="s">
        <v>8554</v>
      </c>
      <c r="I514" s="69" t="s">
        <v>9071</v>
      </c>
      <c r="J514" s="69" t="s">
        <v>1476</v>
      </c>
      <c r="K514" s="69" t="s">
        <v>6881</v>
      </c>
    </row>
    <row r="515" spans="1:11" s="1" customFormat="1" ht="15" customHeight="1" x14ac:dyDescent="0.15">
      <c r="A515" s="69" t="s">
        <v>7628</v>
      </c>
      <c r="B515" s="69" t="s">
        <v>7629</v>
      </c>
      <c r="C515" s="77">
        <v>208004</v>
      </c>
      <c r="D515" s="67" t="s">
        <v>7933</v>
      </c>
      <c r="E515" s="80">
        <v>0</v>
      </c>
      <c r="F515" s="129">
        <v>178.13</v>
      </c>
      <c r="G515" s="68">
        <v>1</v>
      </c>
      <c r="H515" s="69" t="s">
        <v>8554</v>
      </c>
      <c r="I515" s="69" t="s">
        <v>9072</v>
      </c>
      <c r="J515" s="69" t="s">
        <v>1476</v>
      </c>
      <c r="K515" s="69" t="s">
        <v>7628</v>
      </c>
    </row>
    <row r="516" spans="1:11" s="1" customFormat="1" ht="15" customHeight="1" x14ac:dyDescent="0.15">
      <c r="A516" s="69" t="s">
        <v>5435</v>
      </c>
      <c r="B516" s="69" t="s">
        <v>5436</v>
      </c>
      <c r="C516" s="77">
        <v>391003</v>
      </c>
      <c r="D516" s="67" t="s">
        <v>5666</v>
      </c>
      <c r="E516" s="80">
        <v>0</v>
      </c>
      <c r="F516" s="129">
        <v>263</v>
      </c>
      <c r="G516" s="68">
        <v>1</v>
      </c>
      <c r="H516" s="69" t="s">
        <v>8554</v>
      </c>
      <c r="I516" s="69" t="s">
        <v>9073</v>
      </c>
      <c r="J516" s="69" t="s">
        <v>1476</v>
      </c>
      <c r="K516" s="69" t="s">
        <v>5435</v>
      </c>
    </row>
    <row r="517" spans="1:11" s="1" customFormat="1" ht="15" customHeight="1" x14ac:dyDescent="0.15">
      <c r="A517" s="69" t="s">
        <v>5437</v>
      </c>
      <c r="B517" s="69" t="s">
        <v>5438</v>
      </c>
      <c r="C517" s="77">
        <v>391004</v>
      </c>
      <c r="D517" s="67" t="s">
        <v>5667</v>
      </c>
      <c r="E517" s="80">
        <v>0</v>
      </c>
      <c r="F517" s="129">
        <v>459</v>
      </c>
      <c r="G517" s="68">
        <v>1</v>
      </c>
      <c r="H517" s="69" t="s">
        <v>8554</v>
      </c>
      <c r="I517" s="69" t="s">
        <v>9074</v>
      </c>
      <c r="J517" s="69" t="s">
        <v>1476</v>
      </c>
      <c r="K517" s="69" t="s">
        <v>5437</v>
      </c>
    </row>
    <row r="518" spans="1:11" s="1" customFormat="1" ht="15" customHeight="1" x14ac:dyDescent="0.15">
      <c r="A518" s="69" t="s">
        <v>5022</v>
      </c>
      <c r="B518" s="69" t="s">
        <v>5127</v>
      </c>
      <c r="C518" s="77">
        <v>117041</v>
      </c>
      <c r="D518" s="67" t="s">
        <v>5232</v>
      </c>
      <c r="E518" s="80">
        <v>0</v>
      </c>
      <c r="F518" s="129">
        <v>190</v>
      </c>
      <c r="G518" s="68">
        <v>1</v>
      </c>
      <c r="H518" s="69" t="s">
        <v>8554</v>
      </c>
      <c r="I518" s="69" t="s">
        <v>9075</v>
      </c>
      <c r="J518" s="69" t="s">
        <v>1476</v>
      </c>
      <c r="K518" s="69" t="s">
        <v>5022</v>
      </c>
    </row>
    <row r="519" spans="1:11" s="1" customFormat="1" ht="15" customHeight="1" x14ac:dyDescent="0.15">
      <c r="A519" s="69" t="s">
        <v>5023</v>
      </c>
      <c r="B519" s="69" t="s">
        <v>5128</v>
      </c>
      <c r="C519" s="77">
        <v>117042</v>
      </c>
      <c r="D519" s="67" t="s">
        <v>5233</v>
      </c>
      <c r="E519" s="80">
        <v>0</v>
      </c>
      <c r="F519" s="129">
        <v>339</v>
      </c>
      <c r="G519" s="68">
        <v>1</v>
      </c>
      <c r="H519" s="69" t="s">
        <v>8554</v>
      </c>
      <c r="I519" s="69" t="s">
        <v>9076</v>
      </c>
      <c r="J519" s="69" t="s">
        <v>1476</v>
      </c>
      <c r="K519" s="69" t="s">
        <v>5023</v>
      </c>
    </row>
    <row r="520" spans="1:11" s="1" customFormat="1" ht="15" customHeight="1" x14ac:dyDescent="0.15">
      <c r="A520" s="69" t="s">
        <v>3268</v>
      </c>
      <c r="B520" s="69" t="s">
        <v>3269</v>
      </c>
      <c r="C520" s="77">
        <v>321002</v>
      </c>
      <c r="D520" s="67" t="s">
        <v>3625</v>
      </c>
      <c r="E520" s="80">
        <v>0</v>
      </c>
      <c r="F520" s="129">
        <v>263</v>
      </c>
      <c r="G520" s="68">
        <v>1</v>
      </c>
      <c r="H520" s="69" t="s">
        <v>8554</v>
      </c>
      <c r="I520" s="69" t="s">
        <v>9077</v>
      </c>
      <c r="J520" s="69" t="s">
        <v>1476</v>
      </c>
      <c r="K520" s="69" t="s">
        <v>3268</v>
      </c>
    </row>
    <row r="521" spans="1:11" s="1" customFormat="1" ht="15" customHeight="1" x14ac:dyDescent="0.15">
      <c r="A521" s="69" t="s">
        <v>3270</v>
      </c>
      <c r="B521" s="69" t="s">
        <v>3271</v>
      </c>
      <c r="C521" s="77">
        <v>321003</v>
      </c>
      <c r="D521" s="67" t="s">
        <v>3626</v>
      </c>
      <c r="E521" s="80">
        <v>0</v>
      </c>
      <c r="F521" s="129">
        <v>459</v>
      </c>
      <c r="G521" s="68">
        <v>1</v>
      </c>
      <c r="H521" s="69" t="s">
        <v>8554</v>
      </c>
      <c r="I521" s="69" t="s">
        <v>9078</v>
      </c>
      <c r="J521" s="69" t="s">
        <v>1476</v>
      </c>
      <c r="K521" s="69" t="s">
        <v>3270</v>
      </c>
    </row>
    <row r="522" spans="1:11" s="1" customFormat="1" ht="15" customHeight="1" x14ac:dyDescent="0.15">
      <c r="A522" s="69" t="s">
        <v>5095</v>
      </c>
      <c r="B522" s="69" t="s">
        <v>5200</v>
      </c>
      <c r="C522" s="77">
        <v>321020</v>
      </c>
      <c r="D522" s="67" t="s">
        <v>5304</v>
      </c>
      <c r="E522" s="80">
        <v>0</v>
      </c>
      <c r="F522" s="129">
        <v>263</v>
      </c>
      <c r="G522" s="68">
        <v>1</v>
      </c>
      <c r="H522" s="69" t="s">
        <v>8554</v>
      </c>
      <c r="I522" s="69" t="s">
        <v>9079</v>
      </c>
      <c r="J522" s="69" t="s">
        <v>1476</v>
      </c>
      <c r="K522" s="69" t="s">
        <v>5095</v>
      </c>
    </row>
    <row r="523" spans="1:11" s="1" customFormat="1" ht="15" customHeight="1" x14ac:dyDescent="0.15">
      <c r="A523" s="69" t="s">
        <v>5096</v>
      </c>
      <c r="B523" s="69" t="s">
        <v>5201</v>
      </c>
      <c r="C523" s="77">
        <v>321021</v>
      </c>
      <c r="D523" s="67" t="s">
        <v>5305</v>
      </c>
      <c r="E523" s="80">
        <v>0</v>
      </c>
      <c r="F523" s="129">
        <v>459</v>
      </c>
      <c r="G523" s="68">
        <v>1</v>
      </c>
      <c r="H523" s="69" t="s">
        <v>8554</v>
      </c>
      <c r="I523" s="69" t="s">
        <v>9080</v>
      </c>
      <c r="J523" s="69" t="s">
        <v>1476</v>
      </c>
      <c r="K523" s="69" t="s">
        <v>5096</v>
      </c>
    </row>
    <row r="524" spans="1:11" s="1" customFormat="1" ht="15" customHeight="1" x14ac:dyDescent="0.15">
      <c r="A524" s="69" t="s">
        <v>1505</v>
      </c>
      <c r="B524" s="69" t="s">
        <v>1507</v>
      </c>
      <c r="C524" s="77">
        <v>122002</v>
      </c>
      <c r="D524" s="67" t="s">
        <v>1509</v>
      </c>
      <c r="E524" s="80">
        <v>0</v>
      </c>
      <c r="F524" s="129">
        <v>190</v>
      </c>
      <c r="G524" s="68">
        <v>1</v>
      </c>
      <c r="H524" s="69" t="s">
        <v>8554</v>
      </c>
      <c r="I524" s="69" t="s">
        <v>9081</v>
      </c>
      <c r="J524" s="69" t="s">
        <v>1476</v>
      </c>
      <c r="K524" s="69" t="s">
        <v>1505</v>
      </c>
    </row>
    <row r="525" spans="1:11" s="1" customFormat="1" ht="15" customHeight="1" x14ac:dyDescent="0.15">
      <c r="A525" s="69" t="s">
        <v>1506</v>
      </c>
      <c r="B525" s="69" t="s">
        <v>1508</v>
      </c>
      <c r="C525" s="77">
        <v>122003</v>
      </c>
      <c r="D525" s="67" t="s">
        <v>1510</v>
      </c>
      <c r="E525" s="80">
        <v>0</v>
      </c>
      <c r="F525" s="129">
        <v>339</v>
      </c>
      <c r="G525" s="68">
        <v>1</v>
      </c>
      <c r="H525" s="69" t="s">
        <v>8554</v>
      </c>
      <c r="I525" s="69" t="s">
        <v>9082</v>
      </c>
      <c r="J525" s="69" t="s">
        <v>1476</v>
      </c>
      <c r="K525" s="69" t="s">
        <v>1506</v>
      </c>
    </row>
    <row r="526" spans="1:11" s="1" customFormat="1" ht="15" customHeight="1" x14ac:dyDescent="0.15">
      <c r="A526" s="69" t="s">
        <v>6699</v>
      </c>
      <c r="B526" s="69" t="s">
        <v>6700</v>
      </c>
      <c r="C526" s="77">
        <v>118053</v>
      </c>
      <c r="D526" s="67" t="s">
        <v>6701</v>
      </c>
      <c r="E526" s="80">
        <v>0</v>
      </c>
      <c r="F526" s="129">
        <v>178.13</v>
      </c>
      <c r="G526" s="68">
        <v>1</v>
      </c>
      <c r="H526" s="69" t="s">
        <v>8554</v>
      </c>
      <c r="I526" s="69" t="s">
        <v>9083</v>
      </c>
      <c r="J526" s="69" t="s">
        <v>1476</v>
      </c>
      <c r="K526" s="69" t="s">
        <v>6699</v>
      </c>
    </row>
    <row r="527" spans="1:11" s="1" customFormat="1" ht="15" customHeight="1" x14ac:dyDescent="0.15">
      <c r="A527" s="69" t="s">
        <v>4805</v>
      </c>
      <c r="B527" s="69" t="s">
        <v>4806</v>
      </c>
      <c r="C527" s="77">
        <v>118054</v>
      </c>
      <c r="D527" s="67" t="s">
        <v>4893</v>
      </c>
      <c r="E527" s="80">
        <v>0</v>
      </c>
      <c r="F527" s="129">
        <v>339</v>
      </c>
      <c r="G527" s="68">
        <v>1</v>
      </c>
      <c r="H527" s="69" t="s">
        <v>8554</v>
      </c>
      <c r="I527" s="69" t="s">
        <v>9084</v>
      </c>
      <c r="J527" s="69" t="s">
        <v>1476</v>
      </c>
      <c r="K527" s="69" t="s">
        <v>4805</v>
      </c>
    </row>
    <row r="528" spans="1:11" s="1" customFormat="1" ht="15" customHeight="1" x14ac:dyDescent="0.15">
      <c r="A528" s="69" t="s">
        <v>216</v>
      </c>
      <c r="B528" s="69" t="s">
        <v>217</v>
      </c>
      <c r="C528" s="77">
        <v>331011</v>
      </c>
      <c r="D528" s="67" t="s">
        <v>1093</v>
      </c>
      <c r="E528" s="80">
        <v>0</v>
      </c>
      <c r="F528" s="129">
        <v>263</v>
      </c>
      <c r="G528" s="68">
        <v>1</v>
      </c>
      <c r="H528" s="69" t="s">
        <v>8554</v>
      </c>
      <c r="I528" s="69" t="s">
        <v>9085</v>
      </c>
      <c r="J528" s="69" t="s">
        <v>1476</v>
      </c>
      <c r="K528" s="69" t="s">
        <v>216</v>
      </c>
    </row>
    <row r="529" spans="1:11" s="1" customFormat="1" ht="15" customHeight="1" x14ac:dyDescent="0.15">
      <c r="A529" s="69" t="s">
        <v>218</v>
      </c>
      <c r="B529" s="69" t="s">
        <v>219</v>
      </c>
      <c r="C529" s="77">
        <v>331012</v>
      </c>
      <c r="D529" s="67" t="s">
        <v>1094</v>
      </c>
      <c r="E529" s="80">
        <v>0</v>
      </c>
      <c r="F529" s="129">
        <v>459</v>
      </c>
      <c r="G529" s="68">
        <v>1</v>
      </c>
      <c r="H529" s="69" t="s">
        <v>8554</v>
      </c>
      <c r="I529" s="69" t="s">
        <v>9086</v>
      </c>
      <c r="J529" s="69" t="s">
        <v>1476</v>
      </c>
      <c r="K529" s="69" t="s">
        <v>218</v>
      </c>
    </row>
    <row r="530" spans="1:11" s="1" customFormat="1" ht="15" customHeight="1" x14ac:dyDescent="0.15">
      <c r="A530" s="69" t="s">
        <v>220</v>
      </c>
      <c r="B530" s="69" t="s">
        <v>221</v>
      </c>
      <c r="C530" s="77">
        <v>331013</v>
      </c>
      <c r="D530" s="67" t="s">
        <v>1095</v>
      </c>
      <c r="E530" s="80">
        <v>0</v>
      </c>
      <c r="F530" s="129">
        <v>263</v>
      </c>
      <c r="G530" s="68">
        <v>1</v>
      </c>
      <c r="H530" s="69" t="s">
        <v>8554</v>
      </c>
      <c r="I530" s="69" t="s">
        <v>9087</v>
      </c>
      <c r="J530" s="69" t="s">
        <v>1476</v>
      </c>
      <c r="K530" s="69" t="s">
        <v>220</v>
      </c>
    </row>
    <row r="531" spans="1:11" s="1" customFormat="1" ht="15" customHeight="1" x14ac:dyDescent="0.15">
      <c r="A531" s="69" t="s">
        <v>222</v>
      </c>
      <c r="B531" s="69" t="s">
        <v>223</v>
      </c>
      <c r="C531" s="77">
        <v>331014</v>
      </c>
      <c r="D531" s="67" t="s">
        <v>1096</v>
      </c>
      <c r="E531" s="80">
        <v>0</v>
      </c>
      <c r="F531" s="129">
        <v>459</v>
      </c>
      <c r="G531" s="68">
        <v>1</v>
      </c>
      <c r="H531" s="69" t="s">
        <v>8554</v>
      </c>
      <c r="I531" s="69" t="s">
        <v>9088</v>
      </c>
      <c r="J531" s="69" t="s">
        <v>1476</v>
      </c>
      <c r="K531" s="69" t="s">
        <v>222</v>
      </c>
    </row>
    <row r="532" spans="1:11" s="1" customFormat="1" ht="15" customHeight="1" x14ac:dyDescent="0.15">
      <c r="A532" s="69" t="s">
        <v>224</v>
      </c>
      <c r="B532" s="69" t="s">
        <v>225</v>
      </c>
      <c r="C532" s="77">
        <v>331015</v>
      </c>
      <c r="D532" s="67" t="s">
        <v>1097</v>
      </c>
      <c r="E532" s="80">
        <v>0</v>
      </c>
      <c r="F532" s="129">
        <v>263</v>
      </c>
      <c r="G532" s="68">
        <v>1</v>
      </c>
      <c r="H532" s="69" t="s">
        <v>8554</v>
      </c>
      <c r="I532" s="69" t="s">
        <v>9089</v>
      </c>
      <c r="J532" s="69" t="s">
        <v>1476</v>
      </c>
      <c r="K532" s="69" t="s">
        <v>224</v>
      </c>
    </row>
    <row r="533" spans="1:11" s="1" customFormat="1" ht="15" customHeight="1" x14ac:dyDescent="0.15">
      <c r="A533" s="69" t="s">
        <v>226</v>
      </c>
      <c r="B533" s="69" t="s">
        <v>227</v>
      </c>
      <c r="C533" s="77">
        <v>331016</v>
      </c>
      <c r="D533" s="67" t="s">
        <v>1098</v>
      </c>
      <c r="E533" s="80">
        <v>0</v>
      </c>
      <c r="F533" s="129">
        <v>459</v>
      </c>
      <c r="G533" s="68">
        <v>1</v>
      </c>
      <c r="H533" s="69" t="s">
        <v>8554</v>
      </c>
      <c r="I533" s="69" t="s">
        <v>9090</v>
      </c>
      <c r="J533" s="69" t="s">
        <v>1476</v>
      </c>
      <c r="K533" s="69" t="s">
        <v>226</v>
      </c>
    </row>
    <row r="534" spans="1:11" s="1" customFormat="1" ht="15" customHeight="1" x14ac:dyDescent="0.15">
      <c r="A534" s="69" t="s">
        <v>2021</v>
      </c>
      <c r="B534" s="69" t="s">
        <v>2022</v>
      </c>
      <c r="C534" s="77">
        <v>331144</v>
      </c>
      <c r="D534" s="67" t="s">
        <v>2044</v>
      </c>
      <c r="E534" s="80">
        <v>0</v>
      </c>
      <c r="F534" s="129">
        <v>263</v>
      </c>
      <c r="G534" s="68">
        <v>1</v>
      </c>
      <c r="H534" s="69" t="s">
        <v>8554</v>
      </c>
      <c r="I534" s="69" t="s">
        <v>9091</v>
      </c>
      <c r="J534" s="69" t="s">
        <v>1476</v>
      </c>
      <c r="K534" s="69" t="s">
        <v>2021</v>
      </c>
    </row>
    <row r="535" spans="1:11" s="1" customFormat="1" ht="15" customHeight="1" x14ac:dyDescent="0.15">
      <c r="A535" s="69" t="s">
        <v>2023</v>
      </c>
      <c r="B535" s="69" t="s">
        <v>2024</v>
      </c>
      <c r="C535" s="77">
        <v>331145</v>
      </c>
      <c r="D535" s="67" t="s">
        <v>2045</v>
      </c>
      <c r="E535" s="80">
        <v>0</v>
      </c>
      <c r="F535" s="129">
        <v>459</v>
      </c>
      <c r="G535" s="68">
        <v>1</v>
      </c>
      <c r="H535" s="69" t="s">
        <v>8554</v>
      </c>
      <c r="I535" s="69" t="s">
        <v>9092</v>
      </c>
      <c r="J535" s="69" t="s">
        <v>1476</v>
      </c>
      <c r="K535" s="69" t="s">
        <v>2023</v>
      </c>
    </row>
    <row r="536" spans="1:11" s="1" customFormat="1" ht="15" customHeight="1" x14ac:dyDescent="0.15">
      <c r="A536" s="69" t="s">
        <v>1963</v>
      </c>
      <c r="B536" s="69" t="s">
        <v>1964</v>
      </c>
      <c r="C536" s="77">
        <v>334001</v>
      </c>
      <c r="D536" s="67" t="s">
        <v>1965</v>
      </c>
      <c r="E536" s="80">
        <v>0</v>
      </c>
      <c r="F536" s="129">
        <v>263</v>
      </c>
      <c r="G536" s="68">
        <v>1</v>
      </c>
      <c r="H536" s="69" t="s">
        <v>8554</v>
      </c>
      <c r="I536" s="69" t="s">
        <v>9093</v>
      </c>
      <c r="J536" s="69" t="s">
        <v>1476</v>
      </c>
      <c r="K536" s="69" t="s">
        <v>1963</v>
      </c>
    </row>
    <row r="537" spans="1:11" s="1" customFormat="1" ht="15" customHeight="1" x14ac:dyDescent="0.15">
      <c r="A537" s="69" t="s">
        <v>1966</v>
      </c>
      <c r="B537" s="69" t="s">
        <v>1967</v>
      </c>
      <c r="C537" s="77">
        <v>334002</v>
      </c>
      <c r="D537" s="67" t="s">
        <v>1968</v>
      </c>
      <c r="E537" s="80">
        <v>0</v>
      </c>
      <c r="F537" s="129">
        <v>459</v>
      </c>
      <c r="G537" s="68">
        <v>1</v>
      </c>
      <c r="H537" s="69" t="s">
        <v>8554</v>
      </c>
      <c r="I537" s="69" t="s">
        <v>9094</v>
      </c>
      <c r="J537" s="69" t="s">
        <v>1476</v>
      </c>
      <c r="K537" s="69" t="s">
        <v>1966</v>
      </c>
    </row>
    <row r="538" spans="1:11" s="1" customFormat="1" ht="15" customHeight="1" x14ac:dyDescent="0.15">
      <c r="A538" s="69" t="s">
        <v>4411</v>
      </c>
      <c r="B538" s="69" t="s">
        <v>4412</v>
      </c>
      <c r="C538" s="77">
        <v>317002</v>
      </c>
      <c r="D538" s="67" t="s">
        <v>4499</v>
      </c>
      <c r="E538" s="80">
        <v>0</v>
      </c>
      <c r="F538" s="129">
        <v>263</v>
      </c>
      <c r="G538" s="68">
        <v>1</v>
      </c>
      <c r="H538" s="69" t="s">
        <v>8554</v>
      </c>
      <c r="I538" s="69" t="s">
        <v>9095</v>
      </c>
      <c r="J538" s="69" t="s">
        <v>1476</v>
      </c>
      <c r="K538" s="69" t="s">
        <v>4411</v>
      </c>
    </row>
    <row r="539" spans="1:11" s="1" customFormat="1" ht="15" customHeight="1" x14ac:dyDescent="0.15">
      <c r="A539" s="69" t="s">
        <v>4413</v>
      </c>
      <c r="B539" s="69" t="s">
        <v>4414</v>
      </c>
      <c r="C539" s="77">
        <v>317003</v>
      </c>
      <c r="D539" s="67" t="s">
        <v>4500</v>
      </c>
      <c r="E539" s="80">
        <v>0</v>
      </c>
      <c r="F539" s="129">
        <v>459</v>
      </c>
      <c r="G539" s="68">
        <v>1</v>
      </c>
      <c r="H539" s="69" t="s">
        <v>8554</v>
      </c>
      <c r="I539" s="69" t="s">
        <v>9096</v>
      </c>
      <c r="J539" s="69" t="s">
        <v>1476</v>
      </c>
      <c r="K539" s="69" t="s">
        <v>4413</v>
      </c>
    </row>
    <row r="540" spans="1:11" s="1" customFormat="1" ht="15" customHeight="1" x14ac:dyDescent="0.15">
      <c r="A540" s="69" t="s">
        <v>2005</v>
      </c>
      <c r="B540" s="69" t="s">
        <v>2006</v>
      </c>
      <c r="C540" s="77">
        <v>318005</v>
      </c>
      <c r="D540" s="67" t="s">
        <v>2036</v>
      </c>
      <c r="E540" s="80">
        <v>0</v>
      </c>
      <c r="F540" s="129">
        <v>18.41</v>
      </c>
      <c r="G540" s="68">
        <v>3</v>
      </c>
      <c r="H540" s="69" t="s">
        <v>8552</v>
      </c>
      <c r="I540" s="69" t="s">
        <v>9097</v>
      </c>
      <c r="J540" s="69" t="s">
        <v>9098</v>
      </c>
      <c r="K540" s="69" t="s">
        <v>2005</v>
      </c>
    </row>
    <row r="541" spans="1:11" s="1" customFormat="1" ht="15" customHeight="1" x14ac:dyDescent="0.15">
      <c r="A541" s="69" t="s">
        <v>1486</v>
      </c>
      <c r="B541" s="69" t="s">
        <v>1490</v>
      </c>
      <c r="C541" s="77">
        <v>607013</v>
      </c>
      <c r="D541" s="67" t="s">
        <v>1495</v>
      </c>
      <c r="E541" s="80">
        <v>0</v>
      </c>
      <c r="F541" s="129">
        <v>155.19999999999999</v>
      </c>
      <c r="G541" s="68">
        <v>10</v>
      </c>
      <c r="H541" s="69" t="s">
        <v>8555</v>
      </c>
      <c r="I541" s="69" t="s">
        <v>9099</v>
      </c>
      <c r="J541" s="69" t="s">
        <v>9100</v>
      </c>
      <c r="K541" s="69" t="s">
        <v>1486</v>
      </c>
    </row>
    <row r="542" spans="1:11" s="1" customFormat="1" ht="15" customHeight="1" x14ac:dyDescent="0.15">
      <c r="A542" s="69" t="s">
        <v>13860</v>
      </c>
      <c r="B542" s="69" t="s">
        <v>13861</v>
      </c>
      <c r="C542" s="77">
        <v>203083</v>
      </c>
      <c r="D542" s="67" t="s">
        <v>14430</v>
      </c>
      <c r="E542" s="80">
        <v>0</v>
      </c>
      <c r="F542" s="129">
        <v>42</v>
      </c>
      <c r="G542" s="68">
        <v>6</v>
      </c>
      <c r="H542" s="69" t="s">
        <v>8551</v>
      </c>
      <c r="I542" s="69" t="s">
        <v>14758</v>
      </c>
      <c r="J542" s="69" t="s">
        <v>14759</v>
      </c>
      <c r="K542" s="69" t="s">
        <v>13860</v>
      </c>
    </row>
    <row r="543" spans="1:11" s="1" customFormat="1" ht="15" customHeight="1" x14ac:dyDescent="0.15">
      <c r="A543" s="69" t="s">
        <v>13862</v>
      </c>
      <c r="B543" s="69" t="s">
        <v>13863</v>
      </c>
      <c r="C543" s="77">
        <v>203155</v>
      </c>
      <c r="D543" s="67" t="s">
        <v>14431</v>
      </c>
      <c r="E543" s="80">
        <v>0</v>
      </c>
      <c r="F543" s="129">
        <v>42</v>
      </c>
      <c r="G543" s="68">
        <v>6</v>
      </c>
      <c r="H543" s="69" t="s">
        <v>8551</v>
      </c>
      <c r="I543" s="69" t="s">
        <v>14760</v>
      </c>
      <c r="J543" s="69" t="s">
        <v>14761</v>
      </c>
      <c r="K543" s="69" t="s">
        <v>13862</v>
      </c>
    </row>
    <row r="544" spans="1:11" s="1" customFormat="1" ht="15" customHeight="1" x14ac:dyDescent="0.15">
      <c r="A544" s="69" t="s">
        <v>36</v>
      </c>
      <c r="B544" s="69" t="s">
        <v>37</v>
      </c>
      <c r="C544" s="77">
        <v>101011</v>
      </c>
      <c r="D544" s="67" t="s">
        <v>1005</v>
      </c>
      <c r="E544" s="80">
        <v>0</v>
      </c>
      <c r="F544" s="129">
        <v>25.5</v>
      </c>
      <c r="G544" s="68">
        <v>3</v>
      </c>
      <c r="H544" s="69" t="s">
        <v>8551</v>
      </c>
      <c r="I544" s="69" t="s">
        <v>9101</v>
      </c>
      <c r="J544" s="69" t="s">
        <v>9102</v>
      </c>
      <c r="K544" s="69" t="s">
        <v>36</v>
      </c>
    </row>
    <row r="545" spans="1:11" s="1" customFormat="1" ht="15" customHeight="1" x14ac:dyDescent="0.15">
      <c r="A545" s="69" t="s">
        <v>1820</v>
      </c>
      <c r="B545" s="69" t="s">
        <v>1866</v>
      </c>
      <c r="C545" s="77">
        <v>312005</v>
      </c>
      <c r="D545" s="67" t="s">
        <v>1912</v>
      </c>
      <c r="E545" s="80">
        <v>0</v>
      </c>
      <c r="F545" s="129">
        <v>31.11</v>
      </c>
      <c r="G545" s="68">
        <v>3</v>
      </c>
      <c r="H545" s="69" t="s">
        <v>8551</v>
      </c>
      <c r="I545" s="69" t="s">
        <v>9103</v>
      </c>
      <c r="J545" s="69" t="s">
        <v>9104</v>
      </c>
      <c r="K545" s="69" t="s">
        <v>1820</v>
      </c>
    </row>
    <row r="546" spans="1:11" s="1" customFormat="1" ht="15" customHeight="1" x14ac:dyDescent="0.15">
      <c r="A546" s="69" t="s">
        <v>2100</v>
      </c>
      <c r="B546" s="69" t="s">
        <v>2101</v>
      </c>
      <c r="C546" s="77">
        <v>332059</v>
      </c>
      <c r="D546" s="67" t="s">
        <v>2176</v>
      </c>
      <c r="E546" s="80">
        <v>0</v>
      </c>
      <c r="F546" s="129">
        <v>30.79</v>
      </c>
      <c r="G546" s="68">
        <v>3</v>
      </c>
      <c r="H546" s="69" t="s">
        <v>8551</v>
      </c>
      <c r="I546" s="69" t="s">
        <v>9105</v>
      </c>
      <c r="J546" s="69" t="s">
        <v>9106</v>
      </c>
      <c r="K546" s="69" t="s">
        <v>2100</v>
      </c>
    </row>
    <row r="547" spans="1:11" s="1" customFormat="1" ht="15" customHeight="1" x14ac:dyDescent="0.15">
      <c r="A547" s="69" t="s">
        <v>248</v>
      </c>
      <c r="B547" s="69" t="s">
        <v>249</v>
      </c>
      <c r="C547" s="77">
        <v>371004</v>
      </c>
      <c r="D547" s="67" t="s">
        <v>1109</v>
      </c>
      <c r="E547" s="80">
        <v>0</v>
      </c>
      <c r="F547" s="129">
        <v>31.5</v>
      </c>
      <c r="G547" s="68">
        <v>3</v>
      </c>
      <c r="H547" s="69" t="s">
        <v>8551</v>
      </c>
      <c r="I547" s="69" t="s">
        <v>9107</v>
      </c>
      <c r="J547" s="69" t="s">
        <v>9108</v>
      </c>
      <c r="K547" s="69" t="s">
        <v>248</v>
      </c>
    </row>
    <row r="548" spans="1:11" s="1" customFormat="1" ht="15" customHeight="1" x14ac:dyDescent="0.15">
      <c r="A548" s="69" t="s">
        <v>1455</v>
      </c>
      <c r="B548" s="69" t="s">
        <v>1463</v>
      </c>
      <c r="C548" s="77">
        <v>302046</v>
      </c>
      <c r="D548" s="67" t="s">
        <v>1473</v>
      </c>
      <c r="E548" s="80">
        <v>0</v>
      </c>
      <c r="F548" s="129">
        <v>20.309999999999999</v>
      </c>
      <c r="G548" s="68">
        <v>3</v>
      </c>
      <c r="H548" s="69" t="s">
        <v>8551</v>
      </c>
      <c r="I548" s="69" t="s">
        <v>9109</v>
      </c>
      <c r="J548" s="69" t="s">
        <v>9110</v>
      </c>
      <c r="K548" s="69" t="s">
        <v>1455</v>
      </c>
    </row>
    <row r="549" spans="1:11" s="1" customFormat="1" ht="15" customHeight="1" x14ac:dyDescent="0.15">
      <c r="A549" s="69" t="s">
        <v>1453</v>
      </c>
      <c r="B549" s="69" t="s">
        <v>1461</v>
      </c>
      <c r="C549" s="77">
        <v>301044</v>
      </c>
      <c r="D549" s="67" t="s">
        <v>1471</v>
      </c>
      <c r="E549" s="80">
        <v>0</v>
      </c>
      <c r="F549" s="129">
        <v>20.309999999999999</v>
      </c>
      <c r="G549" s="68">
        <v>3</v>
      </c>
      <c r="H549" s="69" t="s">
        <v>8551</v>
      </c>
      <c r="I549" s="69" t="s">
        <v>9111</v>
      </c>
      <c r="J549" s="69" t="s">
        <v>9112</v>
      </c>
      <c r="K549" s="69" t="s">
        <v>1453</v>
      </c>
    </row>
    <row r="550" spans="1:11" s="1" customFormat="1" ht="15" customHeight="1" x14ac:dyDescent="0.15">
      <c r="A550" s="69" t="s">
        <v>4195</v>
      </c>
      <c r="B550" s="69" t="s">
        <v>4196</v>
      </c>
      <c r="C550" s="77">
        <v>351104</v>
      </c>
      <c r="D550" s="67" t="s">
        <v>4329</v>
      </c>
      <c r="E550" s="80">
        <v>0</v>
      </c>
      <c r="F550" s="129">
        <v>47.5</v>
      </c>
      <c r="G550" s="68">
        <v>3</v>
      </c>
      <c r="H550" s="69" t="s">
        <v>8551</v>
      </c>
      <c r="I550" s="69" t="s">
        <v>9113</v>
      </c>
      <c r="J550" s="69" t="s">
        <v>9114</v>
      </c>
      <c r="K550" s="69" t="s">
        <v>4195</v>
      </c>
    </row>
    <row r="551" spans="1:11" s="1" customFormat="1" ht="15" customHeight="1" x14ac:dyDescent="0.15">
      <c r="A551" s="69" t="s">
        <v>1811</v>
      </c>
      <c r="B551" s="69" t="s">
        <v>1857</v>
      </c>
      <c r="C551" s="77">
        <v>303043</v>
      </c>
      <c r="D551" s="67" t="s">
        <v>1903</v>
      </c>
      <c r="E551" s="80">
        <v>0</v>
      </c>
      <c r="F551" s="129">
        <v>22.22</v>
      </c>
      <c r="G551" s="68">
        <v>3</v>
      </c>
      <c r="H551" s="69" t="s">
        <v>8551</v>
      </c>
      <c r="I551" s="69" t="s">
        <v>9115</v>
      </c>
      <c r="J551" s="69" t="s">
        <v>9116</v>
      </c>
      <c r="K551" s="69" t="s">
        <v>1811</v>
      </c>
    </row>
    <row r="552" spans="1:11" s="1" customFormat="1" ht="15" customHeight="1" x14ac:dyDescent="0.15">
      <c r="A552" s="69" t="s">
        <v>132</v>
      </c>
      <c r="B552" s="69" t="s">
        <v>133</v>
      </c>
      <c r="C552" s="77">
        <v>117008</v>
      </c>
      <c r="D552" s="67" t="s">
        <v>1053</v>
      </c>
      <c r="E552" s="80">
        <v>0</v>
      </c>
      <c r="F552" s="129">
        <v>36.5</v>
      </c>
      <c r="G552" s="68">
        <v>3</v>
      </c>
      <c r="H552" s="69" t="s">
        <v>8551</v>
      </c>
      <c r="I552" s="69" t="s">
        <v>9117</v>
      </c>
      <c r="J552" s="69" t="s">
        <v>9118</v>
      </c>
      <c r="K552" s="69" t="s">
        <v>132</v>
      </c>
    </row>
    <row r="553" spans="1:11" s="1" customFormat="1" ht="15" customHeight="1" x14ac:dyDescent="0.15">
      <c r="A553" s="69" t="s">
        <v>1478</v>
      </c>
      <c r="B553" s="69" t="s">
        <v>1480</v>
      </c>
      <c r="C553" s="77">
        <v>604030</v>
      </c>
      <c r="D553" s="67" t="s">
        <v>1482</v>
      </c>
      <c r="E553" s="80">
        <v>0</v>
      </c>
      <c r="F553" s="129">
        <v>45.8</v>
      </c>
      <c r="G553" s="68">
        <v>10</v>
      </c>
      <c r="H553" s="69" t="s">
        <v>8556</v>
      </c>
      <c r="I553" s="69" t="s">
        <v>9119</v>
      </c>
      <c r="J553" s="69" t="s">
        <v>9120</v>
      </c>
      <c r="K553" s="69" t="s">
        <v>1478</v>
      </c>
    </row>
    <row r="554" spans="1:11" s="1" customFormat="1" ht="15" customHeight="1" x14ac:dyDescent="0.15">
      <c r="A554" s="69" t="s">
        <v>13864</v>
      </c>
      <c r="B554" s="69" t="s">
        <v>13865</v>
      </c>
      <c r="C554" s="77">
        <v>607033</v>
      </c>
      <c r="D554" s="67" t="s">
        <v>14432</v>
      </c>
      <c r="E554" s="80">
        <v>0</v>
      </c>
      <c r="F554" s="129">
        <v>89.3</v>
      </c>
      <c r="G554" s="68">
        <v>5</v>
      </c>
      <c r="H554" s="69" t="s">
        <v>8556</v>
      </c>
      <c r="I554" s="69" t="s">
        <v>14762</v>
      </c>
      <c r="J554" s="69" t="s">
        <v>14763</v>
      </c>
      <c r="K554" s="69" t="s">
        <v>13864</v>
      </c>
    </row>
    <row r="555" spans="1:11" s="1" customFormat="1" ht="15" customHeight="1" x14ac:dyDescent="0.15">
      <c r="A555" s="69" t="s">
        <v>7081</v>
      </c>
      <c r="B555" s="69" t="s">
        <v>7082</v>
      </c>
      <c r="C555" s="77">
        <v>607031</v>
      </c>
      <c r="D555" s="67" t="s">
        <v>7233</v>
      </c>
      <c r="E555" s="80">
        <v>0</v>
      </c>
      <c r="F555" s="129">
        <v>75</v>
      </c>
      <c r="G555" s="68">
        <v>5</v>
      </c>
      <c r="H555" s="69" t="s">
        <v>8556</v>
      </c>
      <c r="I555" s="69" t="s">
        <v>9121</v>
      </c>
      <c r="J555" s="69" t="s">
        <v>9122</v>
      </c>
      <c r="K555" s="69" t="s">
        <v>7081</v>
      </c>
    </row>
    <row r="556" spans="1:11" s="1" customFormat="1" ht="15" customHeight="1" x14ac:dyDescent="0.15">
      <c r="A556" s="69" t="s">
        <v>6702</v>
      </c>
      <c r="B556" s="69" t="s">
        <v>6703</v>
      </c>
      <c r="C556" s="77">
        <v>101036</v>
      </c>
      <c r="D556" s="67" t="s">
        <v>6704</v>
      </c>
      <c r="E556" s="80">
        <v>0</v>
      </c>
      <c r="F556" s="129">
        <v>44</v>
      </c>
      <c r="G556" s="68">
        <v>3</v>
      </c>
      <c r="H556" s="69" t="s">
        <v>8552</v>
      </c>
      <c r="I556" s="69" t="s">
        <v>9123</v>
      </c>
      <c r="J556" s="69" t="s">
        <v>9124</v>
      </c>
      <c r="K556" s="69" t="s">
        <v>6702</v>
      </c>
    </row>
    <row r="557" spans="1:11" s="1" customFormat="1" ht="15" customHeight="1" x14ac:dyDescent="0.15">
      <c r="A557" s="69" t="s">
        <v>6705</v>
      </c>
      <c r="B557" s="69" t="s">
        <v>6706</v>
      </c>
      <c r="C557" s="77">
        <v>101035</v>
      </c>
      <c r="D557" s="67" t="s">
        <v>6707</v>
      </c>
      <c r="E557" s="80">
        <v>0</v>
      </c>
      <c r="F557" s="129">
        <v>46</v>
      </c>
      <c r="G557" s="68">
        <v>3</v>
      </c>
      <c r="H557" s="69" t="s">
        <v>8552</v>
      </c>
      <c r="I557" s="69" t="s">
        <v>9125</v>
      </c>
      <c r="J557" s="69" t="s">
        <v>9126</v>
      </c>
      <c r="K557" s="69" t="s">
        <v>6705</v>
      </c>
    </row>
    <row r="558" spans="1:11" s="1" customFormat="1" ht="15" customHeight="1" x14ac:dyDescent="0.15">
      <c r="A558" s="69" t="s">
        <v>6708</v>
      </c>
      <c r="B558" s="69" t="s">
        <v>6709</v>
      </c>
      <c r="C558" s="77">
        <v>101034</v>
      </c>
      <c r="D558" s="67" t="s">
        <v>6710</v>
      </c>
      <c r="E558" s="80">
        <v>0</v>
      </c>
      <c r="F558" s="129">
        <v>31</v>
      </c>
      <c r="G558" s="68">
        <v>3</v>
      </c>
      <c r="H558" s="69" t="s">
        <v>8552</v>
      </c>
      <c r="I558" s="69" t="s">
        <v>9127</v>
      </c>
      <c r="J558" s="69" t="s">
        <v>9128</v>
      </c>
      <c r="K558" s="69" t="s">
        <v>6708</v>
      </c>
    </row>
    <row r="559" spans="1:11" s="1" customFormat="1" ht="15" customHeight="1" x14ac:dyDescent="0.15">
      <c r="A559" s="69" t="s">
        <v>15893</v>
      </c>
      <c r="B559" s="69" t="s">
        <v>16097</v>
      </c>
      <c r="C559" s="77">
        <v>204180</v>
      </c>
      <c r="D559" s="67" t="s">
        <v>16298</v>
      </c>
      <c r="E559" s="80">
        <v>0</v>
      </c>
      <c r="F559" s="129">
        <v>32</v>
      </c>
      <c r="G559" s="68">
        <v>3</v>
      </c>
      <c r="H559" s="69" t="s">
        <v>8551</v>
      </c>
      <c r="I559" s="69" t="s">
        <v>16509</v>
      </c>
      <c r="J559" s="69" t="s">
        <v>16708</v>
      </c>
      <c r="K559" s="69" t="s">
        <v>15893</v>
      </c>
    </row>
    <row r="560" spans="1:11" s="1" customFormat="1" ht="15" customHeight="1" x14ac:dyDescent="0.15">
      <c r="A560" s="69" t="s">
        <v>1840</v>
      </c>
      <c r="B560" s="69" t="s">
        <v>1886</v>
      </c>
      <c r="C560" s="77">
        <v>314013</v>
      </c>
      <c r="D560" s="67" t="s">
        <v>1932</v>
      </c>
      <c r="E560" s="80">
        <v>0</v>
      </c>
      <c r="F560" s="129">
        <v>53.32</v>
      </c>
      <c r="G560" s="68">
        <v>3</v>
      </c>
      <c r="H560" s="69" t="s">
        <v>8551</v>
      </c>
      <c r="I560" s="69" t="s">
        <v>9129</v>
      </c>
      <c r="J560" s="69" t="s">
        <v>9130</v>
      </c>
      <c r="K560" s="69" t="s">
        <v>1840</v>
      </c>
    </row>
    <row r="561" spans="1:11" s="1" customFormat="1" ht="15" customHeight="1" x14ac:dyDescent="0.15">
      <c r="A561" s="69" t="s">
        <v>1855</v>
      </c>
      <c r="B561" s="69" t="s">
        <v>1901</v>
      </c>
      <c r="C561" s="77">
        <v>315028</v>
      </c>
      <c r="D561" s="67" t="s">
        <v>1947</v>
      </c>
      <c r="E561" s="80">
        <v>0</v>
      </c>
      <c r="F561" s="129">
        <v>38.090000000000003</v>
      </c>
      <c r="G561" s="68">
        <v>3</v>
      </c>
      <c r="H561" s="69" t="s">
        <v>8551</v>
      </c>
      <c r="I561" s="69" t="s">
        <v>9131</v>
      </c>
      <c r="J561" s="69" t="s">
        <v>9132</v>
      </c>
      <c r="K561" s="69" t="s">
        <v>1855</v>
      </c>
    </row>
    <row r="562" spans="1:11" s="1" customFormat="1" ht="15" customHeight="1" x14ac:dyDescent="0.15">
      <c r="A562" s="69" t="s">
        <v>2606</v>
      </c>
      <c r="B562" s="69" t="s">
        <v>2607</v>
      </c>
      <c r="C562" s="77">
        <v>325004</v>
      </c>
      <c r="D562" s="67" t="s">
        <v>2727</v>
      </c>
      <c r="E562" s="80">
        <v>0</v>
      </c>
      <c r="F562" s="129">
        <v>44.1</v>
      </c>
      <c r="G562" s="68">
        <v>3</v>
      </c>
      <c r="H562" s="69" t="s">
        <v>8551</v>
      </c>
      <c r="I562" s="69" t="s">
        <v>9133</v>
      </c>
      <c r="J562" s="69" t="s">
        <v>9134</v>
      </c>
      <c r="K562" s="69" t="s">
        <v>2606</v>
      </c>
    </row>
    <row r="563" spans="1:11" s="1" customFormat="1" ht="15" customHeight="1" x14ac:dyDescent="0.15">
      <c r="A563" s="69" t="s">
        <v>5057</v>
      </c>
      <c r="B563" s="69" t="s">
        <v>5162</v>
      </c>
      <c r="C563" s="77">
        <v>130019</v>
      </c>
      <c r="D563" s="67" t="s">
        <v>5266</v>
      </c>
      <c r="E563" s="80">
        <v>0</v>
      </c>
      <c r="F563" s="129">
        <v>39</v>
      </c>
      <c r="G563" s="68">
        <v>3</v>
      </c>
      <c r="H563" s="69" t="s">
        <v>8551</v>
      </c>
      <c r="I563" s="69" t="s">
        <v>9135</v>
      </c>
      <c r="J563" s="69" t="s">
        <v>9136</v>
      </c>
      <c r="K563" s="69" t="s">
        <v>5057</v>
      </c>
    </row>
    <row r="564" spans="1:11" s="1" customFormat="1" ht="15" customHeight="1" x14ac:dyDescent="0.15">
      <c r="A564" s="69" t="s">
        <v>2102</v>
      </c>
      <c r="B564" s="69" t="s">
        <v>2103</v>
      </c>
      <c r="C564" s="77">
        <v>332060</v>
      </c>
      <c r="D564" s="67" t="s">
        <v>2177</v>
      </c>
      <c r="E564" s="80">
        <v>0</v>
      </c>
      <c r="F564" s="129">
        <v>38.090000000000003</v>
      </c>
      <c r="G564" s="68">
        <v>3</v>
      </c>
      <c r="H564" s="69" t="s">
        <v>8551</v>
      </c>
      <c r="I564" s="69" t="s">
        <v>9137</v>
      </c>
      <c r="J564" s="69" t="s">
        <v>9138</v>
      </c>
      <c r="K564" s="69" t="s">
        <v>2102</v>
      </c>
    </row>
    <row r="565" spans="1:11" s="1" customFormat="1" ht="15" customHeight="1" x14ac:dyDescent="0.15">
      <c r="A565" s="69" t="s">
        <v>15894</v>
      </c>
      <c r="B565" s="69" t="s">
        <v>16098</v>
      </c>
      <c r="C565" s="77">
        <v>204152</v>
      </c>
      <c r="D565" s="67" t="s">
        <v>16896</v>
      </c>
      <c r="E565" s="80">
        <v>0</v>
      </c>
      <c r="F565" s="129">
        <v>69.5</v>
      </c>
      <c r="G565" s="68">
        <v>3</v>
      </c>
      <c r="H565" s="69" t="s">
        <v>8552</v>
      </c>
      <c r="I565" s="69" t="s">
        <v>16510</v>
      </c>
      <c r="J565" s="69" t="s">
        <v>16709</v>
      </c>
      <c r="K565" s="69" t="s">
        <v>15894</v>
      </c>
    </row>
    <row r="566" spans="1:11" s="1" customFormat="1" ht="15" customHeight="1" x14ac:dyDescent="0.15">
      <c r="A566" s="69" t="s">
        <v>16994</v>
      </c>
      <c r="B566" s="69" t="s">
        <v>16995</v>
      </c>
      <c r="C566" s="77">
        <v>204214</v>
      </c>
      <c r="D566" s="67" t="s">
        <v>16897</v>
      </c>
      <c r="E566" s="80">
        <v>0</v>
      </c>
      <c r="F566" s="129">
        <v>45</v>
      </c>
      <c r="G566" s="68">
        <v>3</v>
      </c>
      <c r="H566" s="69" t="s">
        <v>8552</v>
      </c>
      <c r="I566" s="69" t="s">
        <v>17140</v>
      </c>
      <c r="J566" s="69" t="s">
        <v>17210</v>
      </c>
      <c r="K566" s="69" t="s">
        <v>16994</v>
      </c>
    </row>
    <row r="567" spans="1:11" s="1" customFormat="1" ht="15" customHeight="1" x14ac:dyDescent="0.15">
      <c r="A567" s="69" t="s">
        <v>15895</v>
      </c>
      <c r="B567" s="69" t="s">
        <v>16099</v>
      </c>
      <c r="C567" s="77">
        <v>204154</v>
      </c>
      <c r="D567" s="67" t="s">
        <v>16299</v>
      </c>
      <c r="E567" s="80">
        <v>0</v>
      </c>
      <c r="F567" s="129">
        <v>64</v>
      </c>
      <c r="G567" s="68">
        <v>3</v>
      </c>
      <c r="H567" s="69" t="s">
        <v>8552</v>
      </c>
      <c r="I567" s="69" t="s">
        <v>16511</v>
      </c>
      <c r="J567" s="69" t="s">
        <v>16710</v>
      </c>
      <c r="K567" s="69" t="s">
        <v>15895</v>
      </c>
    </row>
    <row r="568" spans="1:11" s="1" customFormat="1" ht="15" customHeight="1" x14ac:dyDescent="0.15">
      <c r="A568" s="69" t="s">
        <v>15896</v>
      </c>
      <c r="B568" s="69" t="s">
        <v>16100</v>
      </c>
      <c r="C568" s="77">
        <v>204030</v>
      </c>
      <c r="D568" s="67" t="s">
        <v>16300</v>
      </c>
      <c r="E568" s="80">
        <v>0</v>
      </c>
      <c r="F568" s="129">
        <v>69.5</v>
      </c>
      <c r="G568" s="68">
        <v>3</v>
      </c>
      <c r="H568" s="69" t="s">
        <v>8551</v>
      </c>
      <c r="I568" s="69" t="s">
        <v>16512</v>
      </c>
      <c r="J568" s="69" t="s">
        <v>16711</v>
      </c>
      <c r="K568" s="69" t="s">
        <v>15896</v>
      </c>
    </row>
    <row r="569" spans="1:11" s="1" customFormat="1" ht="15" customHeight="1" x14ac:dyDescent="0.15">
      <c r="A569" s="69" t="s">
        <v>15897</v>
      </c>
      <c r="B569" s="69" t="s">
        <v>16101</v>
      </c>
      <c r="C569" s="77">
        <v>204031</v>
      </c>
      <c r="D569" s="67" t="s">
        <v>16301</v>
      </c>
      <c r="E569" s="80">
        <v>0</v>
      </c>
      <c r="F569" s="129">
        <v>69.5</v>
      </c>
      <c r="G569" s="68">
        <v>3</v>
      </c>
      <c r="H569" s="69" t="s">
        <v>8551</v>
      </c>
      <c r="I569" s="69" t="s">
        <v>16513</v>
      </c>
      <c r="J569" s="69" t="s">
        <v>16712</v>
      </c>
      <c r="K569" s="69" t="s">
        <v>15897</v>
      </c>
    </row>
    <row r="570" spans="1:11" s="1" customFormat="1" ht="15" customHeight="1" x14ac:dyDescent="0.15">
      <c r="A570" s="69" t="s">
        <v>15898</v>
      </c>
      <c r="B570" s="69" t="s">
        <v>16102</v>
      </c>
      <c r="C570" s="77">
        <v>204245</v>
      </c>
      <c r="D570" s="67" t="s">
        <v>16302</v>
      </c>
      <c r="E570" s="80">
        <v>0</v>
      </c>
      <c r="F570" s="129">
        <v>64</v>
      </c>
      <c r="G570" s="68">
        <v>3</v>
      </c>
      <c r="H570" s="69" t="s">
        <v>8551</v>
      </c>
      <c r="I570" s="69" t="s">
        <v>16514</v>
      </c>
      <c r="J570" s="69" t="s">
        <v>16713</v>
      </c>
      <c r="K570" s="69" t="s">
        <v>15898</v>
      </c>
    </row>
    <row r="571" spans="1:11" s="1" customFormat="1" ht="15" customHeight="1" x14ac:dyDescent="0.15">
      <c r="A571" s="69" t="s">
        <v>2638</v>
      </c>
      <c r="B571" s="69" t="s">
        <v>2639</v>
      </c>
      <c r="C571" s="77">
        <v>371039</v>
      </c>
      <c r="D571" s="67" t="s">
        <v>2743</v>
      </c>
      <c r="E571" s="80">
        <v>0</v>
      </c>
      <c r="F571" s="129">
        <v>38.1</v>
      </c>
      <c r="G571" s="68">
        <v>3</v>
      </c>
      <c r="H571" s="69" t="s">
        <v>8551</v>
      </c>
      <c r="I571" s="69" t="s">
        <v>9139</v>
      </c>
      <c r="J571" s="69" t="s">
        <v>9140</v>
      </c>
      <c r="K571" s="69" t="s">
        <v>2638</v>
      </c>
    </row>
    <row r="572" spans="1:11" s="1" customFormat="1" ht="15" customHeight="1" x14ac:dyDescent="0.15">
      <c r="A572" s="69" t="s">
        <v>4843</v>
      </c>
      <c r="B572" s="69" t="s">
        <v>4844</v>
      </c>
      <c r="C572" s="77">
        <v>365009</v>
      </c>
      <c r="D572" s="67" t="s">
        <v>4913</v>
      </c>
      <c r="E572" s="80">
        <v>0</v>
      </c>
      <c r="F572" s="129">
        <v>57.3</v>
      </c>
      <c r="G572" s="68">
        <v>3</v>
      </c>
      <c r="H572" s="69" t="s">
        <v>8551</v>
      </c>
      <c r="I572" s="69" t="s">
        <v>1476</v>
      </c>
      <c r="J572" s="69" t="s">
        <v>9141</v>
      </c>
      <c r="K572" s="69" t="s">
        <v>4843</v>
      </c>
    </row>
    <row r="573" spans="1:11" s="1" customFormat="1" ht="15" customHeight="1" x14ac:dyDescent="0.15">
      <c r="A573" s="69" t="s">
        <v>13866</v>
      </c>
      <c r="B573" s="69" t="s">
        <v>13867</v>
      </c>
      <c r="C573" s="77">
        <v>203084</v>
      </c>
      <c r="D573" s="67" t="s">
        <v>14433</v>
      </c>
      <c r="E573" s="80">
        <v>0</v>
      </c>
      <c r="F573" s="129">
        <v>44</v>
      </c>
      <c r="G573" s="68">
        <v>3</v>
      </c>
      <c r="H573" s="69" t="s">
        <v>8551</v>
      </c>
      <c r="I573" s="69" t="s">
        <v>14764</v>
      </c>
      <c r="J573" s="69" t="s">
        <v>14765</v>
      </c>
      <c r="K573" s="69" t="s">
        <v>13866</v>
      </c>
    </row>
    <row r="574" spans="1:11" s="1" customFormat="1" ht="15" customHeight="1" x14ac:dyDescent="0.15">
      <c r="A574" s="69" t="s">
        <v>13868</v>
      </c>
      <c r="B574" s="69" t="s">
        <v>13869</v>
      </c>
      <c r="C574" s="77">
        <v>203085</v>
      </c>
      <c r="D574" s="67" t="s">
        <v>14434</v>
      </c>
      <c r="E574" s="80">
        <v>0</v>
      </c>
      <c r="F574" s="129">
        <v>44</v>
      </c>
      <c r="G574" s="68">
        <v>3</v>
      </c>
      <c r="H574" s="69" t="s">
        <v>8551</v>
      </c>
      <c r="I574" s="69" t="s">
        <v>14766</v>
      </c>
      <c r="J574" s="69" t="s">
        <v>14767</v>
      </c>
      <c r="K574" s="69" t="s">
        <v>13868</v>
      </c>
    </row>
    <row r="575" spans="1:11" s="1" customFormat="1" ht="15" customHeight="1" x14ac:dyDescent="0.15">
      <c r="A575" s="69" t="s">
        <v>13870</v>
      </c>
      <c r="B575" s="69" t="s">
        <v>13871</v>
      </c>
      <c r="C575" s="77">
        <v>203087</v>
      </c>
      <c r="D575" s="67" t="s">
        <v>15529</v>
      </c>
      <c r="E575" s="80">
        <v>0</v>
      </c>
      <c r="F575" s="129">
        <v>44</v>
      </c>
      <c r="G575" s="68">
        <v>3</v>
      </c>
      <c r="H575" s="69" t="s">
        <v>8551</v>
      </c>
      <c r="I575" s="69" t="s">
        <v>14768</v>
      </c>
      <c r="J575" s="69" t="s">
        <v>14769</v>
      </c>
      <c r="K575" s="69" t="s">
        <v>13870</v>
      </c>
    </row>
    <row r="576" spans="1:11" s="1" customFormat="1" ht="15" customHeight="1" x14ac:dyDescent="0.15">
      <c r="A576" s="69" t="s">
        <v>13872</v>
      </c>
      <c r="B576" s="69" t="s">
        <v>13873</v>
      </c>
      <c r="C576" s="77">
        <v>203088</v>
      </c>
      <c r="D576" s="67" t="s">
        <v>14435</v>
      </c>
      <c r="E576" s="80">
        <v>0</v>
      </c>
      <c r="F576" s="129">
        <v>51</v>
      </c>
      <c r="G576" s="68">
        <v>3</v>
      </c>
      <c r="H576" s="69" t="s">
        <v>8551</v>
      </c>
      <c r="I576" s="69" t="s">
        <v>14770</v>
      </c>
      <c r="J576" s="69" t="s">
        <v>14771</v>
      </c>
      <c r="K576" s="69" t="s">
        <v>13872</v>
      </c>
    </row>
    <row r="577" spans="1:11" s="1" customFormat="1" ht="15" customHeight="1" x14ac:dyDescent="0.15">
      <c r="A577" s="69" t="s">
        <v>13874</v>
      </c>
      <c r="B577" s="69" t="s">
        <v>13875</v>
      </c>
      <c r="C577" s="77">
        <v>203089</v>
      </c>
      <c r="D577" s="67" t="s">
        <v>14436</v>
      </c>
      <c r="E577" s="80">
        <v>0</v>
      </c>
      <c r="F577" s="129">
        <v>44</v>
      </c>
      <c r="G577" s="68">
        <v>3</v>
      </c>
      <c r="H577" s="69" t="s">
        <v>8551</v>
      </c>
      <c r="I577" s="69" t="s">
        <v>14772</v>
      </c>
      <c r="J577" s="69" t="s">
        <v>14773</v>
      </c>
      <c r="K577" s="69" t="s">
        <v>13874</v>
      </c>
    </row>
    <row r="578" spans="1:11" s="1" customFormat="1" ht="15" customHeight="1" x14ac:dyDescent="0.15">
      <c r="A578" s="69" t="s">
        <v>13876</v>
      </c>
      <c r="B578" s="69" t="s">
        <v>13877</v>
      </c>
      <c r="C578" s="77">
        <v>203125</v>
      </c>
      <c r="D578" s="67" t="s">
        <v>14437</v>
      </c>
      <c r="E578" s="80">
        <v>0</v>
      </c>
      <c r="F578" s="129">
        <v>22.5</v>
      </c>
      <c r="G578" s="68">
        <v>3</v>
      </c>
      <c r="H578" s="69" t="s">
        <v>8551</v>
      </c>
      <c r="I578" s="69" t="s">
        <v>14774</v>
      </c>
      <c r="J578" s="69" t="s">
        <v>14775</v>
      </c>
      <c r="K578" s="69" t="s">
        <v>13876</v>
      </c>
    </row>
    <row r="579" spans="1:11" s="1" customFormat="1" ht="15" customHeight="1" x14ac:dyDescent="0.15">
      <c r="A579" s="69" t="s">
        <v>13878</v>
      </c>
      <c r="B579" s="69" t="s">
        <v>13879</v>
      </c>
      <c r="C579" s="77">
        <v>203030</v>
      </c>
      <c r="D579" s="67" t="s">
        <v>14438</v>
      </c>
      <c r="E579" s="80">
        <v>0</v>
      </c>
      <c r="F579" s="129">
        <v>19</v>
      </c>
      <c r="G579" s="68">
        <v>3</v>
      </c>
      <c r="H579" s="69" t="s">
        <v>8551</v>
      </c>
      <c r="I579" s="69" t="s">
        <v>14776</v>
      </c>
      <c r="J579" s="69" t="s">
        <v>14777</v>
      </c>
      <c r="K579" s="69" t="s">
        <v>13878</v>
      </c>
    </row>
    <row r="580" spans="1:11" s="1" customFormat="1" ht="15" customHeight="1" x14ac:dyDescent="0.15">
      <c r="A580" s="69" t="s">
        <v>13880</v>
      </c>
      <c r="B580" s="69" t="s">
        <v>13881</v>
      </c>
      <c r="C580" s="77">
        <v>203032</v>
      </c>
      <c r="D580" s="67" t="s">
        <v>14439</v>
      </c>
      <c r="E580" s="80">
        <v>0</v>
      </c>
      <c r="F580" s="129">
        <v>19</v>
      </c>
      <c r="G580" s="68">
        <v>3</v>
      </c>
      <c r="H580" s="69" t="s">
        <v>8551</v>
      </c>
      <c r="I580" s="69" t="s">
        <v>14778</v>
      </c>
      <c r="J580" s="69" t="s">
        <v>14779</v>
      </c>
      <c r="K580" s="69" t="s">
        <v>13880</v>
      </c>
    </row>
    <row r="581" spans="1:11" s="1" customFormat="1" ht="15" customHeight="1" x14ac:dyDescent="0.15">
      <c r="A581" s="69" t="s">
        <v>4197</v>
      </c>
      <c r="B581" s="69" t="s">
        <v>4198</v>
      </c>
      <c r="C581" s="77">
        <v>351105</v>
      </c>
      <c r="D581" s="67" t="s">
        <v>4330</v>
      </c>
      <c r="E581" s="80">
        <v>0</v>
      </c>
      <c r="F581" s="129">
        <v>42</v>
      </c>
      <c r="G581" s="68">
        <v>3</v>
      </c>
      <c r="H581" s="69" t="s">
        <v>8551</v>
      </c>
      <c r="I581" s="69" t="s">
        <v>9142</v>
      </c>
      <c r="J581" s="69" t="s">
        <v>9143</v>
      </c>
      <c r="K581" s="69" t="s">
        <v>4197</v>
      </c>
    </row>
    <row r="582" spans="1:11" s="1" customFormat="1" ht="15" customHeight="1" x14ac:dyDescent="0.15">
      <c r="A582" s="69" t="s">
        <v>4276</v>
      </c>
      <c r="B582" s="69" t="s">
        <v>4277</v>
      </c>
      <c r="C582" s="77">
        <v>352005</v>
      </c>
      <c r="D582" s="67" t="s">
        <v>4364</v>
      </c>
      <c r="E582" s="80">
        <v>0</v>
      </c>
      <c r="F582" s="129">
        <v>42</v>
      </c>
      <c r="G582" s="68">
        <v>3</v>
      </c>
      <c r="H582" s="69" t="s">
        <v>8551</v>
      </c>
      <c r="I582" s="69" t="s">
        <v>9144</v>
      </c>
      <c r="J582" s="69" t="s">
        <v>9145</v>
      </c>
      <c r="K582" s="69" t="s">
        <v>4276</v>
      </c>
    </row>
    <row r="583" spans="1:11" s="1" customFormat="1" ht="15" customHeight="1" x14ac:dyDescent="0.15">
      <c r="A583" s="69" t="s">
        <v>3949</v>
      </c>
      <c r="B583" s="69" t="s">
        <v>3950</v>
      </c>
      <c r="C583" s="77">
        <v>127012</v>
      </c>
      <c r="D583" s="67" t="s">
        <v>4034</v>
      </c>
      <c r="E583" s="80">
        <v>0</v>
      </c>
      <c r="F583" s="129">
        <v>33.5</v>
      </c>
      <c r="G583" s="68">
        <v>3</v>
      </c>
      <c r="H583" s="69" t="s">
        <v>8551</v>
      </c>
      <c r="I583" s="69" t="s">
        <v>9146</v>
      </c>
      <c r="J583" s="69" t="s">
        <v>9147</v>
      </c>
      <c r="K583" s="69" t="s">
        <v>3949</v>
      </c>
    </row>
    <row r="584" spans="1:11" s="1" customFormat="1" ht="15" customHeight="1" x14ac:dyDescent="0.15">
      <c r="A584" s="69" t="s">
        <v>5085</v>
      </c>
      <c r="B584" s="69" t="s">
        <v>5190</v>
      </c>
      <c r="C584" s="77">
        <v>321034</v>
      </c>
      <c r="D584" s="67" t="s">
        <v>5294</v>
      </c>
      <c r="E584" s="80">
        <v>0</v>
      </c>
      <c r="F584" s="129">
        <v>50</v>
      </c>
      <c r="G584" s="68">
        <v>3</v>
      </c>
      <c r="H584" s="69" t="s">
        <v>8551</v>
      </c>
      <c r="I584" s="69" t="s">
        <v>9148</v>
      </c>
      <c r="J584" s="69" t="s">
        <v>9149</v>
      </c>
      <c r="K584" s="69" t="s">
        <v>5085</v>
      </c>
    </row>
    <row r="585" spans="1:11" s="1" customFormat="1" ht="15" customHeight="1" x14ac:dyDescent="0.15">
      <c r="A585" s="69" t="s">
        <v>5051</v>
      </c>
      <c r="B585" s="69" t="s">
        <v>5156</v>
      </c>
      <c r="C585" s="77">
        <v>130006</v>
      </c>
      <c r="D585" s="67" t="s">
        <v>5260</v>
      </c>
      <c r="E585" s="80">
        <v>0</v>
      </c>
      <c r="F585" s="129">
        <v>41.5</v>
      </c>
      <c r="G585" s="68">
        <v>3</v>
      </c>
      <c r="H585" s="69" t="s">
        <v>8551</v>
      </c>
      <c r="I585" s="69" t="s">
        <v>9150</v>
      </c>
      <c r="J585" s="69" t="s">
        <v>9151</v>
      </c>
      <c r="K585" s="69" t="s">
        <v>5051</v>
      </c>
    </row>
    <row r="586" spans="1:11" s="1" customFormat="1" ht="15" customHeight="1" x14ac:dyDescent="0.15">
      <c r="A586" s="69" t="s">
        <v>6562</v>
      </c>
      <c r="B586" s="69" t="s">
        <v>6563</v>
      </c>
      <c r="C586" s="77">
        <v>312034</v>
      </c>
      <c r="D586" s="67" t="s">
        <v>6635</v>
      </c>
      <c r="E586" s="80">
        <v>0</v>
      </c>
      <c r="F586" s="129">
        <v>52.5</v>
      </c>
      <c r="G586" s="68">
        <v>3</v>
      </c>
      <c r="H586" s="69" t="s">
        <v>8552</v>
      </c>
      <c r="I586" s="69" t="s">
        <v>9152</v>
      </c>
      <c r="J586" s="69" t="s">
        <v>9153</v>
      </c>
      <c r="K586" s="69" t="s">
        <v>6562</v>
      </c>
    </row>
    <row r="587" spans="1:11" s="1" customFormat="1" ht="15" customHeight="1" x14ac:dyDescent="0.15">
      <c r="A587" s="69" t="s">
        <v>6123</v>
      </c>
      <c r="B587" s="69" t="s">
        <v>6210</v>
      </c>
      <c r="C587" s="77">
        <v>394006</v>
      </c>
      <c r="D587" s="67" t="s">
        <v>6297</v>
      </c>
      <c r="E587" s="80">
        <v>0</v>
      </c>
      <c r="F587" s="129">
        <v>52.5</v>
      </c>
      <c r="G587" s="68">
        <v>3</v>
      </c>
      <c r="H587" s="69" t="s">
        <v>8552</v>
      </c>
      <c r="I587" s="69" t="s">
        <v>9154</v>
      </c>
      <c r="J587" s="69" t="s">
        <v>9155</v>
      </c>
      <c r="K587" s="69" t="s">
        <v>6123</v>
      </c>
    </row>
    <row r="588" spans="1:11" s="1" customFormat="1" ht="15" customHeight="1" x14ac:dyDescent="0.15">
      <c r="A588" s="69" t="s">
        <v>5071</v>
      </c>
      <c r="B588" s="69" t="s">
        <v>5176</v>
      </c>
      <c r="C588" s="77">
        <v>131002</v>
      </c>
      <c r="D588" s="67" t="s">
        <v>5280</v>
      </c>
      <c r="E588" s="80">
        <v>0</v>
      </c>
      <c r="F588" s="129">
        <v>41.5</v>
      </c>
      <c r="G588" s="68">
        <v>3</v>
      </c>
      <c r="H588" s="69" t="s">
        <v>8552</v>
      </c>
      <c r="I588" s="69" t="s">
        <v>9156</v>
      </c>
      <c r="J588" s="69" t="s">
        <v>9157</v>
      </c>
      <c r="K588" s="69" t="s">
        <v>5071</v>
      </c>
    </row>
    <row r="589" spans="1:11" s="1" customFormat="1" ht="15" customHeight="1" x14ac:dyDescent="0.15">
      <c r="A589" s="69" t="s">
        <v>6599</v>
      </c>
      <c r="B589" s="69" t="s">
        <v>6600</v>
      </c>
      <c r="C589" s="77">
        <v>356036</v>
      </c>
      <c r="D589" s="67" t="s">
        <v>6653</v>
      </c>
      <c r="E589" s="80">
        <v>0</v>
      </c>
      <c r="F589" s="129">
        <v>52.5</v>
      </c>
      <c r="G589" s="68">
        <v>3</v>
      </c>
      <c r="H589" s="69" t="s">
        <v>8552</v>
      </c>
      <c r="I589" s="69" t="s">
        <v>9158</v>
      </c>
      <c r="J589" s="69" t="s">
        <v>9159</v>
      </c>
      <c r="K589" s="69" t="s">
        <v>6599</v>
      </c>
    </row>
    <row r="590" spans="1:11" s="1" customFormat="1" ht="15" customHeight="1" x14ac:dyDescent="0.15">
      <c r="A590" s="69" t="s">
        <v>6522</v>
      </c>
      <c r="B590" s="69" t="s">
        <v>6523</v>
      </c>
      <c r="C590" s="77">
        <v>107040</v>
      </c>
      <c r="D590" s="67" t="s">
        <v>6615</v>
      </c>
      <c r="E590" s="80">
        <v>0</v>
      </c>
      <c r="F590" s="129">
        <v>41.5</v>
      </c>
      <c r="G590" s="68">
        <v>3</v>
      </c>
      <c r="H590" s="69" t="s">
        <v>8552</v>
      </c>
      <c r="I590" s="69" t="s">
        <v>9160</v>
      </c>
      <c r="J590" s="69" t="s">
        <v>9161</v>
      </c>
      <c r="K590" s="69" t="s">
        <v>6522</v>
      </c>
    </row>
    <row r="591" spans="1:11" s="1" customFormat="1" ht="15" customHeight="1" x14ac:dyDescent="0.15">
      <c r="A591" s="69" t="s">
        <v>15357</v>
      </c>
      <c r="B591" s="69" t="s">
        <v>15358</v>
      </c>
      <c r="C591" s="77">
        <v>207043</v>
      </c>
      <c r="D591" s="67" t="s">
        <v>15530</v>
      </c>
      <c r="E591" s="80">
        <v>0</v>
      </c>
      <c r="F591" s="129">
        <v>41.5</v>
      </c>
      <c r="G591" s="68">
        <v>3</v>
      </c>
      <c r="H591" s="69" t="s">
        <v>8552</v>
      </c>
      <c r="I591" s="69" t="s">
        <v>15720</v>
      </c>
      <c r="J591" s="69" t="s">
        <v>15802</v>
      </c>
      <c r="K591" s="69" t="s">
        <v>15357</v>
      </c>
    </row>
    <row r="592" spans="1:11" s="1" customFormat="1" ht="15" customHeight="1" x14ac:dyDescent="0.15">
      <c r="A592" s="69" t="s">
        <v>6851</v>
      </c>
      <c r="B592" s="69" t="s">
        <v>6852</v>
      </c>
      <c r="C592" s="77">
        <v>133004</v>
      </c>
      <c r="D592" s="67" t="s">
        <v>6998</v>
      </c>
      <c r="E592" s="80">
        <v>0</v>
      </c>
      <c r="F592" s="129">
        <v>41.5</v>
      </c>
      <c r="G592" s="68">
        <v>3</v>
      </c>
      <c r="H592" s="69" t="s">
        <v>8552</v>
      </c>
      <c r="I592" s="69" t="s">
        <v>9162</v>
      </c>
      <c r="J592" s="69" t="s">
        <v>9163</v>
      </c>
      <c r="K592" s="69" t="s">
        <v>6851</v>
      </c>
    </row>
    <row r="593" spans="1:11" s="1" customFormat="1" ht="15" customHeight="1" x14ac:dyDescent="0.15">
      <c r="A593" s="69" t="s">
        <v>6556</v>
      </c>
      <c r="B593" s="69" t="s">
        <v>6557</v>
      </c>
      <c r="C593" s="77">
        <v>305045</v>
      </c>
      <c r="D593" s="67" t="s">
        <v>6632</v>
      </c>
      <c r="E593" s="80">
        <v>0</v>
      </c>
      <c r="F593" s="129">
        <v>52.5</v>
      </c>
      <c r="G593" s="68">
        <v>3</v>
      </c>
      <c r="H593" s="69" t="s">
        <v>8552</v>
      </c>
      <c r="I593" s="69" t="s">
        <v>9164</v>
      </c>
      <c r="J593" s="69" t="s">
        <v>9165</v>
      </c>
      <c r="K593" s="69" t="s">
        <v>6556</v>
      </c>
    </row>
    <row r="594" spans="1:11" s="1" customFormat="1" ht="15" customHeight="1" x14ac:dyDescent="0.15">
      <c r="A594" s="69" t="s">
        <v>15899</v>
      </c>
      <c r="B594" s="69" t="s">
        <v>16103</v>
      </c>
      <c r="C594" s="77">
        <v>129039</v>
      </c>
      <c r="D594" s="67" t="s">
        <v>16303</v>
      </c>
      <c r="E594" s="80">
        <v>0</v>
      </c>
      <c r="F594" s="129">
        <v>41.5</v>
      </c>
      <c r="G594" s="68">
        <v>3</v>
      </c>
      <c r="H594" s="69" t="s">
        <v>8552</v>
      </c>
      <c r="I594" s="69" t="s">
        <v>16515</v>
      </c>
      <c r="J594" s="69" t="s">
        <v>16714</v>
      </c>
      <c r="K594" s="69" t="s">
        <v>15899</v>
      </c>
    </row>
    <row r="595" spans="1:11" s="1" customFormat="1" ht="15" customHeight="1" x14ac:dyDescent="0.15">
      <c r="A595" s="69" t="s">
        <v>5029</v>
      </c>
      <c r="B595" s="69" t="s">
        <v>5134</v>
      </c>
      <c r="C595" s="77">
        <v>120067</v>
      </c>
      <c r="D595" s="67" t="s">
        <v>5238</v>
      </c>
      <c r="E595" s="80">
        <v>0</v>
      </c>
      <c r="F595" s="129">
        <v>41.5</v>
      </c>
      <c r="G595" s="68">
        <v>3</v>
      </c>
      <c r="H595" s="69" t="s">
        <v>8552</v>
      </c>
      <c r="I595" s="69" t="s">
        <v>9166</v>
      </c>
      <c r="J595" s="69" t="s">
        <v>9167</v>
      </c>
      <c r="K595" s="69" t="s">
        <v>5029</v>
      </c>
    </row>
    <row r="596" spans="1:11" s="1" customFormat="1" ht="15" customHeight="1" x14ac:dyDescent="0.15">
      <c r="A596" s="69" t="s">
        <v>6711</v>
      </c>
      <c r="B596" s="69" t="s">
        <v>6712</v>
      </c>
      <c r="C596" s="77">
        <v>393006</v>
      </c>
      <c r="D596" s="67" t="s">
        <v>6713</v>
      </c>
      <c r="E596" s="80">
        <v>0</v>
      </c>
      <c r="F596" s="129">
        <v>52.5</v>
      </c>
      <c r="G596" s="68">
        <v>3</v>
      </c>
      <c r="H596" s="69" t="s">
        <v>8552</v>
      </c>
      <c r="I596" s="69" t="s">
        <v>9168</v>
      </c>
      <c r="J596" s="69" t="s">
        <v>9169</v>
      </c>
      <c r="K596" s="69" t="s">
        <v>6711</v>
      </c>
    </row>
    <row r="597" spans="1:11" s="1" customFormat="1" ht="15" customHeight="1" x14ac:dyDescent="0.15">
      <c r="A597" s="69" t="s">
        <v>7325</v>
      </c>
      <c r="B597" s="69" t="s">
        <v>7326</v>
      </c>
      <c r="C597" s="77">
        <v>395006</v>
      </c>
      <c r="D597" s="67" t="s">
        <v>7327</v>
      </c>
      <c r="E597" s="80">
        <v>0</v>
      </c>
      <c r="F597" s="129">
        <v>52.5</v>
      </c>
      <c r="G597" s="68">
        <v>3</v>
      </c>
      <c r="H597" s="69" t="s">
        <v>8552</v>
      </c>
      <c r="I597" s="69" t="s">
        <v>9170</v>
      </c>
      <c r="J597" s="69" t="s">
        <v>9171</v>
      </c>
      <c r="K597" s="69" t="s">
        <v>7325</v>
      </c>
    </row>
    <row r="598" spans="1:11" s="1" customFormat="1" ht="15" customHeight="1" x14ac:dyDescent="0.15">
      <c r="A598" s="69" t="s">
        <v>6540</v>
      </c>
      <c r="B598" s="69" t="s">
        <v>6541</v>
      </c>
      <c r="C598" s="77">
        <v>125031</v>
      </c>
      <c r="D598" s="67" t="s">
        <v>6624</v>
      </c>
      <c r="E598" s="80">
        <v>0</v>
      </c>
      <c r="F598" s="129">
        <v>41.5</v>
      </c>
      <c r="G598" s="68">
        <v>3</v>
      </c>
      <c r="H598" s="69" t="s">
        <v>8552</v>
      </c>
      <c r="I598" s="69" t="s">
        <v>9172</v>
      </c>
      <c r="J598" s="69" t="s">
        <v>9173</v>
      </c>
      <c r="K598" s="69" t="s">
        <v>6540</v>
      </c>
    </row>
    <row r="599" spans="1:11" s="1" customFormat="1" ht="15" customHeight="1" x14ac:dyDescent="0.15">
      <c r="A599" s="69" t="s">
        <v>5104</v>
      </c>
      <c r="B599" s="69" t="s">
        <v>5209</v>
      </c>
      <c r="C599" s="77">
        <v>401005</v>
      </c>
      <c r="D599" s="67" t="s">
        <v>5313</v>
      </c>
      <c r="E599" s="80">
        <v>0</v>
      </c>
      <c r="F599" s="129">
        <v>52.5</v>
      </c>
      <c r="G599" s="68">
        <v>3</v>
      </c>
      <c r="H599" s="69" t="s">
        <v>8552</v>
      </c>
      <c r="I599" s="69" t="s">
        <v>9174</v>
      </c>
      <c r="J599" s="69" t="s">
        <v>9175</v>
      </c>
      <c r="K599" s="69" t="s">
        <v>5104</v>
      </c>
    </row>
    <row r="600" spans="1:11" s="1" customFormat="1" ht="15" customHeight="1" x14ac:dyDescent="0.15">
      <c r="A600" s="69" t="s">
        <v>6825</v>
      </c>
      <c r="B600" s="69" t="s">
        <v>6826</v>
      </c>
      <c r="C600" s="77">
        <v>132004</v>
      </c>
      <c r="D600" s="67" t="s">
        <v>6985</v>
      </c>
      <c r="E600" s="80">
        <v>0</v>
      </c>
      <c r="F600" s="129">
        <v>41.5</v>
      </c>
      <c r="G600" s="68">
        <v>3</v>
      </c>
      <c r="H600" s="69" t="s">
        <v>8552</v>
      </c>
      <c r="I600" s="69" t="s">
        <v>9176</v>
      </c>
      <c r="J600" s="69" t="s">
        <v>9177</v>
      </c>
      <c r="K600" s="69" t="s">
        <v>6825</v>
      </c>
    </row>
    <row r="601" spans="1:11" s="1" customFormat="1" ht="15" customHeight="1" x14ac:dyDescent="0.15">
      <c r="A601" s="69" t="s">
        <v>6518</v>
      </c>
      <c r="B601" s="69" t="s">
        <v>6519</v>
      </c>
      <c r="C601" s="77">
        <v>106068</v>
      </c>
      <c r="D601" s="67" t="s">
        <v>6613</v>
      </c>
      <c r="E601" s="80">
        <v>0</v>
      </c>
      <c r="F601" s="129">
        <v>41.5</v>
      </c>
      <c r="G601" s="68">
        <v>3</v>
      </c>
      <c r="H601" s="69" t="s">
        <v>8552</v>
      </c>
      <c r="I601" s="69" t="s">
        <v>9178</v>
      </c>
      <c r="J601" s="69" t="s">
        <v>9179</v>
      </c>
      <c r="K601" s="69" t="s">
        <v>6518</v>
      </c>
    </row>
    <row r="602" spans="1:11" s="1" customFormat="1" ht="15" customHeight="1" x14ac:dyDescent="0.15">
      <c r="A602" s="69" t="s">
        <v>13882</v>
      </c>
      <c r="B602" s="69" t="s">
        <v>13883</v>
      </c>
      <c r="C602" s="77">
        <v>136001</v>
      </c>
      <c r="D602" s="67" t="s">
        <v>14440</v>
      </c>
      <c r="E602" s="80">
        <v>0</v>
      </c>
      <c r="F602" s="129">
        <v>41.5</v>
      </c>
      <c r="G602" s="68">
        <v>3</v>
      </c>
      <c r="H602" s="69" t="s">
        <v>8552</v>
      </c>
      <c r="I602" s="69" t="s">
        <v>14780</v>
      </c>
      <c r="J602" s="69" t="s">
        <v>14781</v>
      </c>
      <c r="K602" s="69" t="s">
        <v>13882</v>
      </c>
    </row>
    <row r="603" spans="1:11" s="1" customFormat="1" ht="15" customHeight="1" x14ac:dyDescent="0.15">
      <c r="A603" s="69" t="s">
        <v>13884</v>
      </c>
      <c r="B603" s="69" t="s">
        <v>13885</v>
      </c>
      <c r="C603" s="77">
        <v>136002</v>
      </c>
      <c r="D603" s="67" t="s">
        <v>14441</v>
      </c>
      <c r="E603" s="80">
        <v>0</v>
      </c>
      <c r="F603" s="129">
        <v>41.5</v>
      </c>
      <c r="G603" s="68">
        <v>3</v>
      </c>
      <c r="H603" s="69" t="s">
        <v>8552</v>
      </c>
      <c r="I603" s="69" t="s">
        <v>14782</v>
      </c>
      <c r="J603" s="69" t="s">
        <v>14783</v>
      </c>
      <c r="K603" s="69" t="s">
        <v>13884</v>
      </c>
    </row>
    <row r="604" spans="1:11" s="1" customFormat="1" ht="15" customHeight="1" x14ac:dyDescent="0.15">
      <c r="A604" s="69" t="s">
        <v>8250</v>
      </c>
      <c r="B604" s="69" t="s">
        <v>8251</v>
      </c>
      <c r="C604" s="77">
        <v>396011</v>
      </c>
      <c r="D604" s="67" t="s">
        <v>8252</v>
      </c>
      <c r="E604" s="80">
        <v>0</v>
      </c>
      <c r="F604" s="129">
        <v>52.5</v>
      </c>
      <c r="G604" s="68">
        <v>3</v>
      </c>
      <c r="H604" s="69" t="s">
        <v>8552</v>
      </c>
      <c r="I604" s="69" t="s">
        <v>14784</v>
      </c>
      <c r="J604" s="69" t="s">
        <v>14785</v>
      </c>
      <c r="K604" s="69" t="s">
        <v>8250</v>
      </c>
    </row>
    <row r="605" spans="1:11" s="1" customFormat="1" ht="15" customHeight="1" x14ac:dyDescent="0.15">
      <c r="A605" s="69" t="s">
        <v>7083</v>
      </c>
      <c r="B605" s="69" t="s">
        <v>7084</v>
      </c>
      <c r="C605" s="77">
        <v>310059</v>
      </c>
      <c r="D605" s="67" t="s">
        <v>7234</v>
      </c>
      <c r="E605" s="80">
        <v>0</v>
      </c>
      <c r="F605" s="129">
        <v>52.5</v>
      </c>
      <c r="G605" s="68">
        <v>3</v>
      </c>
      <c r="H605" s="69" t="s">
        <v>8552</v>
      </c>
      <c r="I605" s="69" t="s">
        <v>9180</v>
      </c>
      <c r="J605" s="69" t="s">
        <v>9181</v>
      </c>
      <c r="K605" s="69" t="s">
        <v>7083</v>
      </c>
    </row>
    <row r="606" spans="1:11" s="1" customFormat="1" ht="15" customHeight="1" x14ac:dyDescent="0.15">
      <c r="A606" s="69" t="s">
        <v>6526</v>
      </c>
      <c r="B606" s="69" t="s">
        <v>6527</v>
      </c>
      <c r="C606" s="77">
        <v>112044</v>
      </c>
      <c r="D606" s="67" t="s">
        <v>6617</v>
      </c>
      <c r="E606" s="80">
        <v>0</v>
      </c>
      <c r="F606" s="129">
        <v>41.5</v>
      </c>
      <c r="G606" s="68">
        <v>3</v>
      </c>
      <c r="H606" s="69" t="s">
        <v>8552</v>
      </c>
      <c r="I606" s="69" t="s">
        <v>9182</v>
      </c>
      <c r="J606" s="69" t="s">
        <v>9183</v>
      </c>
      <c r="K606" s="69" t="s">
        <v>6526</v>
      </c>
    </row>
    <row r="607" spans="1:11" s="1" customFormat="1" ht="15" customHeight="1" x14ac:dyDescent="0.15">
      <c r="A607" s="69" t="s">
        <v>6586</v>
      </c>
      <c r="B607" s="69" t="s">
        <v>6587</v>
      </c>
      <c r="C607" s="77">
        <v>332084</v>
      </c>
      <c r="D607" s="67" t="s">
        <v>6647</v>
      </c>
      <c r="E607" s="80">
        <v>0</v>
      </c>
      <c r="F607" s="129">
        <v>52.5</v>
      </c>
      <c r="G607" s="68">
        <v>3</v>
      </c>
      <c r="H607" s="69" t="s">
        <v>8552</v>
      </c>
      <c r="I607" s="69" t="s">
        <v>9184</v>
      </c>
      <c r="J607" s="69" t="s">
        <v>9185</v>
      </c>
      <c r="K607" s="69" t="s">
        <v>6586</v>
      </c>
    </row>
    <row r="608" spans="1:11" s="1" customFormat="1" ht="15" customHeight="1" x14ac:dyDescent="0.15">
      <c r="A608" s="69" t="s">
        <v>13886</v>
      </c>
      <c r="B608" s="69" t="s">
        <v>13887</v>
      </c>
      <c r="C608" s="77">
        <v>135006</v>
      </c>
      <c r="D608" s="67" t="s">
        <v>14442</v>
      </c>
      <c r="E608" s="80">
        <v>0</v>
      </c>
      <c r="F608" s="129">
        <v>41.5</v>
      </c>
      <c r="G608" s="68">
        <v>3</v>
      </c>
      <c r="H608" s="69" t="s">
        <v>8552</v>
      </c>
      <c r="I608" s="69" t="s">
        <v>14786</v>
      </c>
      <c r="J608" s="69" t="s">
        <v>14787</v>
      </c>
      <c r="K608" s="69" t="s">
        <v>13886</v>
      </c>
    </row>
    <row r="609" spans="1:11" s="1" customFormat="1" ht="15" customHeight="1" x14ac:dyDescent="0.15">
      <c r="A609" s="69" t="s">
        <v>15900</v>
      </c>
      <c r="B609" s="69" t="s">
        <v>16104</v>
      </c>
      <c r="C609" s="77">
        <v>204310</v>
      </c>
      <c r="D609" s="67" t="s">
        <v>16304</v>
      </c>
      <c r="E609" s="80">
        <v>0</v>
      </c>
      <c r="F609" s="129">
        <v>41.5</v>
      </c>
      <c r="G609" s="68">
        <v>3</v>
      </c>
      <c r="H609" s="69" t="s">
        <v>8552</v>
      </c>
      <c r="I609" s="69" t="s">
        <v>16516</v>
      </c>
      <c r="J609" s="69" t="s">
        <v>16715</v>
      </c>
      <c r="K609" s="69" t="s">
        <v>15900</v>
      </c>
    </row>
    <row r="610" spans="1:11" s="1" customFormat="1" ht="15" customHeight="1" x14ac:dyDescent="0.15">
      <c r="A610" s="69" t="s">
        <v>15901</v>
      </c>
      <c r="B610" s="69" t="s">
        <v>16105</v>
      </c>
      <c r="C610" s="77">
        <v>209117</v>
      </c>
      <c r="D610" s="67" t="s">
        <v>16305</v>
      </c>
      <c r="E610" s="80">
        <v>0</v>
      </c>
      <c r="F610" s="129">
        <v>41.5</v>
      </c>
      <c r="G610" s="68">
        <v>3</v>
      </c>
      <c r="H610" s="69" t="s">
        <v>8552</v>
      </c>
      <c r="I610" s="69" t="s">
        <v>16517</v>
      </c>
      <c r="J610" s="69" t="s">
        <v>16716</v>
      </c>
      <c r="K610" s="69" t="s">
        <v>15901</v>
      </c>
    </row>
    <row r="611" spans="1:11" s="1" customFormat="1" ht="15" customHeight="1" x14ac:dyDescent="0.15">
      <c r="A611" s="69" t="s">
        <v>6100</v>
      </c>
      <c r="B611" s="69" t="s">
        <v>6187</v>
      </c>
      <c r="C611" s="77">
        <v>302076</v>
      </c>
      <c r="D611" s="67" t="s">
        <v>6274</v>
      </c>
      <c r="E611" s="80">
        <v>0</v>
      </c>
      <c r="F611" s="129">
        <v>52.5</v>
      </c>
      <c r="G611" s="68">
        <v>3</v>
      </c>
      <c r="H611" s="69" t="s">
        <v>8552</v>
      </c>
      <c r="I611" s="69" t="s">
        <v>9186</v>
      </c>
      <c r="J611" s="69" t="s">
        <v>9187</v>
      </c>
      <c r="K611" s="69" t="s">
        <v>6100</v>
      </c>
    </row>
    <row r="612" spans="1:11" s="1" customFormat="1" ht="15" customHeight="1" x14ac:dyDescent="0.15">
      <c r="A612" s="69" t="s">
        <v>6091</v>
      </c>
      <c r="B612" s="69" t="s">
        <v>6178</v>
      </c>
      <c r="C612" s="77">
        <v>301076</v>
      </c>
      <c r="D612" s="67" t="s">
        <v>6265</v>
      </c>
      <c r="E612" s="80">
        <v>0</v>
      </c>
      <c r="F612" s="129">
        <v>52.5</v>
      </c>
      <c r="G612" s="68">
        <v>3</v>
      </c>
      <c r="H612" s="69" t="s">
        <v>8552</v>
      </c>
      <c r="I612" s="69" t="s">
        <v>9188</v>
      </c>
      <c r="J612" s="69" t="s">
        <v>9189</v>
      </c>
      <c r="K612" s="69" t="s">
        <v>6091</v>
      </c>
    </row>
    <row r="613" spans="1:11" s="1" customFormat="1" ht="15" customHeight="1" x14ac:dyDescent="0.15">
      <c r="A613" s="69" t="s">
        <v>6109</v>
      </c>
      <c r="B613" s="69" t="s">
        <v>6196</v>
      </c>
      <c r="C613" s="77">
        <v>319002</v>
      </c>
      <c r="D613" s="67" t="s">
        <v>6283</v>
      </c>
      <c r="E613" s="80">
        <v>0</v>
      </c>
      <c r="F613" s="129">
        <v>52.5</v>
      </c>
      <c r="G613" s="68">
        <v>3</v>
      </c>
      <c r="H613" s="69" t="s">
        <v>8552</v>
      </c>
      <c r="I613" s="69" t="s">
        <v>9190</v>
      </c>
      <c r="J613" s="69" t="s">
        <v>9191</v>
      </c>
      <c r="K613" s="69" t="s">
        <v>6109</v>
      </c>
    </row>
    <row r="614" spans="1:11" s="1" customFormat="1" ht="15" customHeight="1" x14ac:dyDescent="0.15">
      <c r="A614" s="69" t="s">
        <v>6424</v>
      </c>
      <c r="B614" s="69" t="s">
        <v>6425</v>
      </c>
      <c r="C614" s="77">
        <v>307052</v>
      </c>
      <c r="D614" s="67" t="s">
        <v>15531</v>
      </c>
      <c r="E614" s="80">
        <v>0</v>
      </c>
      <c r="F614" s="129">
        <v>52.5</v>
      </c>
      <c r="G614" s="68">
        <v>3</v>
      </c>
      <c r="H614" s="69" t="s">
        <v>8552</v>
      </c>
      <c r="I614" s="69" t="s">
        <v>9192</v>
      </c>
      <c r="J614" s="69" t="s">
        <v>9193</v>
      </c>
      <c r="K614" s="69" t="s">
        <v>6424</v>
      </c>
    </row>
    <row r="615" spans="1:11" s="1" customFormat="1" ht="15" customHeight="1" x14ac:dyDescent="0.15">
      <c r="A615" s="69" t="s">
        <v>7085</v>
      </c>
      <c r="B615" s="69" t="s">
        <v>7086</v>
      </c>
      <c r="C615" s="77">
        <v>210015</v>
      </c>
      <c r="D615" s="67" t="s">
        <v>7235</v>
      </c>
      <c r="E615" s="80">
        <v>0</v>
      </c>
      <c r="F615" s="129">
        <v>41.5</v>
      </c>
      <c r="G615" s="68">
        <v>3</v>
      </c>
      <c r="H615" s="69" t="s">
        <v>8552</v>
      </c>
      <c r="I615" s="69" t="s">
        <v>9194</v>
      </c>
      <c r="J615" s="69" t="s">
        <v>9195</v>
      </c>
      <c r="K615" s="69" t="s">
        <v>7085</v>
      </c>
    </row>
    <row r="616" spans="1:11" s="1" customFormat="1" ht="15" customHeight="1" x14ac:dyDescent="0.15">
      <c r="A616" s="69" t="s">
        <v>5439</v>
      </c>
      <c r="B616" s="69" t="s">
        <v>5440</v>
      </c>
      <c r="C616" s="77">
        <v>392005</v>
      </c>
      <c r="D616" s="67" t="s">
        <v>5668</v>
      </c>
      <c r="E616" s="80">
        <v>0</v>
      </c>
      <c r="F616" s="129">
        <v>52.5</v>
      </c>
      <c r="G616" s="68">
        <v>3</v>
      </c>
      <c r="H616" s="69" t="s">
        <v>8552</v>
      </c>
      <c r="I616" s="69" t="s">
        <v>9196</v>
      </c>
      <c r="J616" s="69" t="s">
        <v>9197</v>
      </c>
      <c r="K616" s="69" t="s">
        <v>5439</v>
      </c>
    </row>
    <row r="617" spans="1:11" s="1" customFormat="1" ht="15" customHeight="1" x14ac:dyDescent="0.15">
      <c r="A617" s="69" t="s">
        <v>13888</v>
      </c>
      <c r="B617" s="69" t="s">
        <v>13889</v>
      </c>
      <c r="C617" s="77">
        <v>203146</v>
      </c>
      <c r="D617" s="67" t="s">
        <v>14443</v>
      </c>
      <c r="E617" s="80">
        <v>0</v>
      </c>
      <c r="F617" s="129">
        <v>41.5</v>
      </c>
      <c r="G617" s="68">
        <v>3</v>
      </c>
      <c r="H617" s="69" t="s">
        <v>8552</v>
      </c>
      <c r="I617" s="69" t="s">
        <v>14788</v>
      </c>
      <c r="J617" s="69" t="s">
        <v>14789</v>
      </c>
      <c r="K617" s="69" t="s">
        <v>13888</v>
      </c>
    </row>
    <row r="618" spans="1:11" s="1" customFormat="1" ht="15" customHeight="1" x14ac:dyDescent="0.15">
      <c r="A618" s="69" t="s">
        <v>6590</v>
      </c>
      <c r="B618" s="69" t="s">
        <v>6591</v>
      </c>
      <c r="C618" s="77">
        <v>351154</v>
      </c>
      <c r="D618" s="67" t="s">
        <v>6649</v>
      </c>
      <c r="E618" s="80">
        <v>0</v>
      </c>
      <c r="F618" s="129">
        <v>52.5</v>
      </c>
      <c r="G618" s="68">
        <v>3</v>
      </c>
      <c r="H618" s="69" t="s">
        <v>8552</v>
      </c>
      <c r="I618" s="69" t="s">
        <v>9198</v>
      </c>
      <c r="J618" s="69" t="s">
        <v>9199</v>
      </c>
      <c r="K618" s="69" t="s">
        <v>6590</v>
      </c>
    </row>
    <row r="619" spans="1:11" s="1" customFormat="1" ht="15" customHeight="1" x14ac:dyDescent="0.15">
      <c r="A619" s="69" t="s">
        <v>6592</v>
      </c>
      <c r="B619" s="69" t="s">
        <v>6593</v>
      </c>
      <c r="C619" s="77">
        <v>351155</v>
      </c>
      <c r="D619" s="67" t="s">
        <v>6650</v>
      </c>
      <c r="E619" s="80">
        <v>0</v>
      </c>
      <c r="F619" s="129">
        <v>52.5</v>
      </c>
      <c r="G619" s="68">
        <v>3</v>
      </c>
      <c r="H619" s="69" t="s">
        <v>8552</v>
      </c>
      <c r="I619" s="69" t="s">
        <v>9200</v>
      </c>
      <c r="J619" s="69" t="s">
        <v>9201</v>
      </c>
      <c r="K619" s="69" t="s">
        <v>6592</v>
      </c>
    </row>
    <row r="620" spans="1:11" s="1" customFormat="1" ht="15" customHeight="1" x14ac:dyDescent="0.15">
      <c r="A620" s="69" t="s">
        <v>6426</v>
      </c>
      <c r="B620" s="69" t="s">
        <v>6427</v>
      </c>
      <c r="C620" s="77">
        <v>212002</v>
      </c>
      <c r="D620" s="67" t="s">
        <v>15532</v>
      </c>
      <c r="E620" s="80">
        <v>0</v>
      </c>
      <c r="F620" s="129">
        <v>41.5</v>
      </c>
      <c r="G620" s="68">
        <v>3</v>
      </c>
      <c r="H620" s="69" t="s">
        <v>8552</v>
      </c>
      <c r="I620" s="69" t="s">
        <v>9202</v>
      </c>
      <c r="J620" s="69" t="s">
        <v>9203</v>
      </c>
      <c r="K620" s="69" t="s">
        <v>6426</v>
      </c>
    </row>
    <row r="621" spans="1:11" s="1" customFormat="1" ht="15" customHeight="1" x14ac:dyDescent="0.15">
      <c r="A621" s="69" t="s">
        <v>6552</v>
      </c>
      <c r="B621" s="69" t="s">
        <v>6553</v>
      </c>
      <c r="C621" s="77">
        <v>303062</v>
      </c>
      <c r="D621" s="67" t="s">
        <v>6630</v>
      </c>
      <c r="E621" s="80">
        <v>0</v>
      </c>
      <c r="F621" s="129">
        <v>52.5</v>
      </c>
      <c r="G621" s="68">
        <v>3</v>
      </c>
      <c r="H621" s="69" t="s">
        <v>8552</v>
      </c>
      <c r="I621" s="69" t="s">
        <v>9204</v>
      </c>
      <c r="J621" s="69" t="s">
        <v>9205</v>
      </c>
      <c r="K621" s="69" t="s">
        <v>6552</v>
      </c>
    </row>
    <row r="622" spans="1:11" s="1" customFormat="1" ht="15" customHeight="1" x14ac:dyDescent="0.15">
      <c r="A622" s="69" t="s">
        <v>5441</v>
      </c>
      <c r="B622" s="69" t="s">
        <v>5442</v>
      </c>
      <c r="C622" s="77">
        <v>391005</v>
      </c>
      <c r="D622" s="67" t="s">
        <v>5669</v>
      </c>
      <c r="E622" s="80">
        <v>0</v>
      </c>
      <c r="F622" s="129">
        <v>52.5</v>
      </c>
      <c r="G622" s="68">
        <v>3</v>
      </c>
      <c r="H622" s="69" t="s">
        <v>8552</v>
      </c>
      <c r="I622" s="69" t="s">
        <v>9206</v>
      </c>
      <c r="J622" s="69" t="s">
        <v>9207</v>
      </c>
      <c r="K622" s="69" t="s">
        <v>5441</v>
      </c>
    </row>
    <row r="623" spans="1:11" s="1" customFormat="1" ht="15" customHeight="1" x14ac:dyDescent="0.15">
      <c r="A623" s="69" t="s">
        <v>5011</v>
      </c>
      <c r="B623" s="69" t="s">
        <v>5116</v>
      </c>
      <c r="C623" s="77">
        <v>117057</v>
      </c>
      <c r="D623" s="67" t="s">
        <v>5221</v>
      </c>
      <c r="E623" s="80">
        <v>0</v>
      </c>
      <c r="F623" s="129">
        <v>41.5</v>
      </c>
      <c r="G623" s="68">
        <v>3</v>
      </c>
      <c r="H623" s="69" t="s">
        <v>8552</v>
      </c>
      <c r="I623" s="69" t="s">
        <v>9208</v>
      </c>
      <c r="J623" s="69" t="s">
        <v>9209</v>
      </c>
      <c r="K623" s="69" t="s">
        <v>5011</v>
      </c>
    </row>
    <row r="624" spans="1:11" s="1" customFormat="1" ht="15" customHeight="1" x14ac:dyDescent="0.15">
      <c r="A624" s="69" t="s">
        <v>6574</v>
      </c>
      <c r="B624" s="69" t="s">
        <v>6575</v>
      </c>
      <c r="C624" s="77">
        <v>321039</v>
      </c>
      <c r="D624" s="67" t="s">
        <v>6641</v>
      </c>
      <c r="E624" s="80">
        <v>0</v>
      </c>
      <c r="F624" s="129">
        <v>52.5</v>
      </c>
      <c r="G624" s="68">
        <v>3</v>
      </c>
      <c r="H624" s="69" t="s">
        <v>8552</v>
      </c>
      <c r="I624" s="69" t="s">
        <v>9210</v>
      </c>
      <c r="J624" s="69" t="s">
        <v>9211</v>
      </c>
      <c r="K624" s="69" t="s">
        <v>6574</v>
      </c>
    </row>
    <row r="625" spans="1:11" s="1" customFormat="1" ht="15" customHeight="1" x14ac:dyDescent="0.15">
      <c r="A625" s="69" t="s">
        <v>6889</v>
      </c>
      <c r="B625" s="69" t="s">
        <v>6890</v>
      </c>
      <c r="C625" s="77">
        <v>321043</v>
      </c>
      <c r="D625" s="67" t="s">
        <v>7016</v>
      </c>
      <c r="E625" s="80">
        <v>0</v>
      </c>
      <c r="F625" s="129">
        <v>52.5</v>
      </c>
      <c r="G625" s="68">
        <v>3</v>
      </c>
      <c r="H625" s="69" t="s">
        <v>8552</v>
      </c>
      <c r="I625" s="69" t="s">
        <v>9212</v>
      </c>
      <c r="J625" s="69" t="s">
        <v>9213</v>
      </c>
      <c r="K625" s="69" t="s">
        <v>6889</v>
      </c>
    </row>
    <row r="626" spans="1:11" s="1" customFormat="1" ht="15" customHeight="1" x14ac:dyDescent="0.15">
      <c r="A626" s="69" t="s">
        <v>6891</v>
      </c>
      <c r="B626" s="69" t="s">
        <v>6892</v>
      </c>
      <c r="C626" s="77">
        <v>321073</v>
      </c>
      <c r="D626" s="67" t="s">
        <v>7017</v>
      </c>
      <c r="E626" s="80">
        <v>0</v>
      </c>
      <c r="F626" s="129">
        <v>52.5</v>
      </c>
      <c r="G626" s="68">
        <v>3</v>
      </c>
      <c r="H626" s="69" t="s">
        <v>8552</v>
      </c>
      <c r="I626" s="69" t="s">
        <v>9214</v>
      </c>
      <c r="J626" s="69" t="s">
        <v>9215</v>
      </c>
      <c r="K626" s="69" t="s">
        <v>6891</v>
      </c>
    </row>
    <row r="627" spans="1:11" s="1" customFormat="1" ht="15" customHeight="1" x14ac:dyDescent="0.15">
      <c r="A627" s="69" t="s">
        <v>7328</v>
      </c>
      <c r="B627" s="69" t="s">
        <v>7329</v>
      </c>
      <c r="C627" s="77">
        <v>321122</v>
      </c>
      <c r="D627" s="67" t="s">
        <v>7330</v>
      </c>
      <c r="E627" s="80">
        <v>0</v>
      </c>
      <c r="F627" s="129">
        <v>52.5</v>
      </c>
      <c r="G627" s="68">
        <v>3</v>
      </c>
      <c r="H627" s="69" t="s">
        <v>8552</v>
      </c>
      <c r="I627" s="69" t="s">
        <v>9216</v>
      </c>
      <c r="J627" s="69" t="s">
        <v>9217</v>
      </c>
      <c r="K627" s="69" t="s">
        <v>7328</v>
      </c>
    </row>
    <row r="628" spans="1:11" s="1" customFormat="1" ht="15" customHeight="1" x14ac:dyDescent="0.15">
      <c r="A628" s="69" t="s">
        <v>15902</v>
      </c>
      <c r="B628" s="69" t="s">
        <v>16106</v>
      </c>
      <c r="C628" s="77">
        <v>321056</v>
      </c>
      <c r="D628" s="67" t="s">
        <v>16306</v>
      </c>
      <c r="E628" s="80">
        <v>0</v>
      </c>
      <c r="F628" s="129">
        <v>52.5</v>
      </c>
      <c r="G628" s="68">
        <v>3</v>
      </c>
      <c r="H628" s="69" t="s">
        <v>8552</v>
      </c>
      <c r="I628" s="69" t="s">
        <v>16518</v>
      </c>
      <c r="J628" s="69" t="s">
        <v>16717</v>
      </c>
      <c r="K628" s="69" t="s">
        <v>15902</v>
      </c>
    </row>
    <row r="629" spans="1:11" s="1" customFormat="1" ht="15" customHeight="1" x14ac:dyDescent="0.15">
      <c r="A629" s="69" t="s">
        <v>7087</v>
      </c>
      <c r="B629" s="69" t="s">
        <v>7088</v>
      </c>
      <c r="C629" s="77">
        <v>402005</v>
      </c>
      <c r="D629" s="67" t="s">
        <v>7236</v>
      </c>
      <c r="E629" s="80">
        <v>0</v>
      </c>
      <c r="F629" s="129">
        <v>55.5</v>
      </c>
      <c r="G629" s="68">
        <v>3</v>
      </c>
      <c r="H629" s="69" t="s">
        <v>8552</v>
      </c>
      <c r="I629" s="69" t="s">
        <v>9218</v>
      </c>
      <c r="J629" s="69" t="s">
        <v>9219</v>
      </c>
      <c r="K629" s="69" t="s">
        <v>7087</v>
      </c>
    </row>
    <row r="630" spans="1:11" s="1" customFormat="1" ht="15" customHeight="1" x14ac:dyDescent="0.15">
      <c r="A630" s="69" t="s">
        <v>5084</v>
      </c>
      <c r="B630" s="69" t="s">
        <v>5189</v>
      </c>
      <c r="C630" s="77">
        <v>321022</v>
      </c>
      <c r="D630" s="67" t="s">
        <v>5293</v>
      </c>
      <c r="E630" s="80">
        <v>0</v>
      </c>
      <c r="F630" s="129">
        <v>52.5</v>
      </c>
      <c r="G630" s="68">
        <v>3</v>
      </c>
      <c r="H630" s="69" t="s">
        <v>8552</v>
      </c>
      <c r="I630" s="69" t="s">
        <v>9220</v>
      </c>
      <c r="J630" s="69" t="s">
        <v>9221</v>
      </c>
      <c r="K630" s="69" t="s">
        <v>5084</v>
      </c>
    </row>
    <row r="631" spans="1:11" s="1" customFormat="1" ht="15" customHeight="1" x14ac:dyDescent="0.15">
      <c r="A631" s="69" t="s">
        <v>6532</v>
      </c>
      <c r="B631" s="69" t="s">
        <v>6533</v>
      </c>
      <c r="C631" s="77">
        <v>118074</v>
      </c>
      <c r="D631" s="67" t="s">
        <v>6620</v>
      </c>
      <c r="E631" s="80">
        <v>0</v>
      </c>
      <c r="F631" s="129">
        <v>41.5</v>
      </c>
      <c r="G631" s="68">
        <v>3</v>
      </c>
      <c r="H631" s="69" t="s">
        <v>8552</v>
      </c>
      <c r="I631" s="69" t="s">
        <v>9222</v>
      </c>
      <c r="J631" s="69" t="s">
        <v>9223</v>
      </c>
      <c r="K631" s="69" t="s">
        <v>6532</v>
      </c>
    </row>
    <row r="632" spans="1:11" s="1" customFormat="1" ht="15" customHeight="1" x14ac:dyDescent="0.15">
      <c r="A632" s="69" t="s">
        <v>6580</v>
      </c>
      <c r="B632" s="69" t="s">
        <v>6581</v>
      </c>
      <c r="C632" s="77">
        <v>331208</v>
      </c>
      <c r="D632" s="67" t="s">
        <v>6644</v>
      </c>
      <c r="E632" s="80">
        <v>0</v>
      </c>
      <c r="F632" s="129">
        <v>52.5</v>
      </c>
      <c r="G632" s="68">
        <v>3</v>
      </c>
      <c r="H632" s="69" t="s">
        <v>8552</v>
      </c>
      <c r="I632" s="69" t="s">
        <v>9224</v>
      </c>
      <c r="J632" s="69" t="s">
        <v>9225</v>
      </c>
      <c r="K632" s="69" t="s">
        <v>6580</v>
      </c>
    </row>
    <row r="633" spans="1:11" s="1" customFormat="1" ht="15" customHeight="1" x14ac:dyDescent="0.15">
      <c r="A633" s="69" t="s">
        <v>6714</v>
      </c>
      <c r="B633" s="69" t="s">
        <v>6715</v>
      </c>
      <c r="C633" s="77">
        <v>331209</v>
      </c>
      <c r="D633" s="67" t="s">
        <v>6716</v>
      </c>
      <c r="E633" s="80">
        <v>0</v>
      </c>
      <c r="F633" s="129">
        <v>52.5</v>
      </c>
      <c r="G633" s="68">
        <v>3</v>
      </c>
      <c r="H633" s="69" t="s">
        <v>8552</v>
      </c>
      <c r="I633" s="69" t="s">
        <v>9226</v>
      </c>
      <c r="J633" s="69" t="s">
        <v>9227</v>
      </c>
      <c r="K633" s="69" t="s">
        <v>6714</v>
      </c>
    </row>
    <row r="634" spans="1:11" s="1" customFormat="1" ht="15" customHeight="1" x14ac:dyDescent="0.15">
      <c r="A634" s="69" t="s">
        <v>7474</v>
      </c>
      <c r="B634" s="69" t="s">
        <v>7475</v>
      </c>
      <c r="C634" s="77">
        <v>213001</v>
      </c>
      <c r="D634" s="67" t="s">
        <v>7476</v>
      </c>
      <c r="E634" s="80">
        <v>0</v>
      </c>
      <c r="F634" s="129">
        <v>41.5</v>
      </c>
      <c r="G634" s="68">
        <v>3</v>
      </c>
      <c r="H634" s="69" t="s">
        <v>8551</v>
      </c>
      <c r="I634" s="69" t="s">
        <v>9228</v>
      </c>
      <c r="J634" s="69" t="s">
        <v>9229</v>
      </c>
      <c r="K634" s="69" t="s">
        <v>7474</v>
      </c>
    </row>
    <row r="635" spans="1:11" s="1" customFormat="1" ht="15" customHeight="1" x14ac:dyDescent="0.15">
      <c r="A635" s="69" t="s">
        <v>3044</v>
      </c>
      <c r="B635" s="69" t="s">
        <v>3045</v>
      </c>
      <c r="C635" s="77">
        <v>601663</v>
      </c>
      <c r="D635" s="67" t="s">
        <v>3070</v>
      </c>
      <c r="E635" s="80">
        <v>0</v>
      </c>
      <c r="F635" s="129">
        <v>115</v>
      </c>
      <c r="G635" s="68">
        <v>1</v>
      </c>
      <c r="H635" s="69" t="s">
        <v>8551</v>
      </c>
      <c r="I635" s="69" t="s">
        <v>9230</v>
      </c>
      <c r="J635" s="69" t="s">
        <v>1476</v>
      </c>
      <c r="K635" s="69" t="s">
        <v>3044</v>
      </c>
    </row>
    <row r="636" spans="1:11" s="1" customFormat="1" ht="15" customHeight="1" x14ac:dyDescent="0.15">
      <c r="A636" s="69" t="s">
        <v>6717</v>
      </c>
      <c r="B636" s="69" t="s">
        <v>6718</v>
      </c>
      <c r="C636" s="77">
        <v>606050</v>
      </c>
      <c r="D636" s="67" t="s">
        <v>6719</v>
      </c>
      <c r="E636" s="80">
        <v>3.2500000000000001E-2</v>
      </c>
      <c r="F636" s="129">
        <v>480</v>
      </c>
      <c r="G636" s="68">
        <v>1</v>
      </c>
      <c r="H636" s="69" t="s">
        <v>8557</v>
      </c>
      <c r="I636" s="69" t="s">
        <v>9231</v>
      </c>
      <c r="J636" s="69" t="s">
        <v>1476</v>
      </c>
      <c r="K636" s="69" t="s">
        <v>6717</v>
      </c>
    </row>
    <row r="637" spans="1:11" s="1" customFormat="1" ht="15" customHeight="1" x14ac:dyDescent="0.15">
      <c r="A637" s="69" t="s">
        <v>7089</v>
      </c>
      <c r="B637" s="69" t="s">
        <v>7090</v>
      </c>
      <c r="C637" s="77">
        <v>606049</v>
      </c>
      <c r="D637" s="67" t="s">
        <v>7237</v>
      </c>
      <c r="E637" s="80">
        <v>3.2500000000000001E-2</v>
      </c>
      <c r="F637" s="129">
        <v>530</v>
      </c>
      <c r="G637" s="68">
        <v>1</v>
      </c>
      <c r="H637" s="69" t="s">
        <v>8557</v>
      </c>
      <c r="I637" s="69" t="s">
        <v>9232</v>
      </c>
      <c r="J637" s="69" t="s">
        <v>1476</v>
      </c>
      <c r="K637" s="69" t="s">
        <v>7089</v>
      </c>
    </row>
    <row r="638" spans="1:11" s="1" customFormat="1" ht="15" customHeight="1" x14ac:dyDescent="0.15">
      <c r="A638" s="69" t="s">
        <v>1787</v>
      </c>
      <c r="B638" s="69" t="s">
        <v>1788</v>
      </c>
      <c r="C638" s="77">
        <v>606002</v>
      </c>
      <c r="D638" s="67" t="s">
        <v>1789</v>
      </c>
      <c r="E638" s="80">
        <v>3.2500000000000001E-2</v>
      </c>
      <c r="F638" s="129">
        <v>890</v>
      </c>
      <c r="G638" s="68">
        <v>1</v>
      </c>
      <c r="H638" s="69" t="s">
        <v>2881</v>
      </c>
      <c r="I638" s="69" t="s">
        <v>9233</v>
      </c>
      <c r="J638" s="69" t="s">
        <v>1476</v>
      </c>
      <c r="K638" s="69" t="s">
        <v>1787</v>
      </c>
    </row>
    <row r="639" spans="1:11" s="1" customFormat="1" ht="15" customHeight="1" x14ac:dyDescent="0.15">
      <c r="A639" s="69" t="s">
        <v>2298</v>
      </c>
      <c r="B639" s="69" t="s">
        <v>2299</v>
      </c>
      <c r="C639" s="77">
        <v>606004</v>
      </c>
      <c r="D639" s="67" t="s">
        <v>2301</v>
      </c>
      <c r="E639" s="80">
        <v>3.2500000000000001E-2</v>
      </c>
      <c r="F639" s="129">
        <v>375</v>
      </c>
      <c r="G639" s="68">
        <v>1</v>
      </c>
      <c r="H639" s="69" t="s">
        <v>8557</v>
      </c>
      <c r="I639" s="69" t="s">
        <v>9234</v>
      </c>
      <c r="J639" s="69" t="s">
        <v>1476</v>
      </c>
      <c r="K639" s="69" t="s">
        <v>2298</v>
      </c>
    </row>
    <row r="640" spans="1:11" s="1" customFormat="1" ht="15" customHeight="1" x14ac:dyDescent="0.15">
      <c r="A640" s="69" t="s">
        <v>4163</v>
      </c>
      <c r="B640" s="69" t="s">
        <v>4164</v>
      </c>
      <c r="C640" s="77">
        <v>606046</v>
      </c>
      <c r="D640" s="67" t="s">
        <v>4175</v>
      </c>
      <c r="E640" s="80">
        <v>3.2500000000000001E-2</v>
      </c>
      <c r="F640" s="129">
        <v>515</v>
      </c>
      <c r="G640" s="68">
        <v>1</v>
      </c>
      <c r="H640" s="69" t="s">
        <v>8557</v>
      </c>
      <c r="I640" s="69" t="s">
        <v>9235</v>
      </c>
      <c r="J640" s="69" t="s">
        <v>1476</v>
      </c>
      <c r="K640" s="69" t="s">
        <v>4163</v>
      </c>
    </row>
    <row r="641" spans="1:11" s="1" customFormat="1" ht="15" customHeight="1" x14ac:dyDescent="0.15">
      <c r="A641" s="69" t="s">
        <v>4149</v>
      </c>
      <c r="B641" s="69" t="s">
        <v>4150</v>
      </c>
      <c r="C641" s="77">
        <v>606044</v>
      </c>
      <c r="D641" s="67" t="s">
        <v>4926</v>
      </c>
      <c r="E641" s="80">
        <v>3.2500000000000001E-2</v>
      </c>
      <c r="F641" s="129">
        <v>420</v>
      </c>
      <c r="G641" s="68">
        <v>1</v>
      </c>
      <c r="H641" s="69" t="s">
        <v>8557</v>
      </c>
      <c r="I641" s="69" t="s">
        <v>9236</v>
      </c>
      <c r="J641" s="69" t="s">
        <v>1476</v>
      </c>
      <c r="K641" s="69" t="s">
        <v>4149</v>
      </c>
    </row>
    <row r="642" spans="1:11" s="1" customFormat="1" ht="15" customHeight="1" x14ac:dyDescent="0.15">
      <c r="A642" s="69" t="s">
        <v>4147</v>
      </c>
      <c r="B642" s="69" t="s">
        <v>4148</v>
      </c>
      <c r="C642" s="77">
        <v>606043</v>
      </c>
      <c r="D642" s="67" t="s">
        <v>4927</v>
      </c>
      <c r="E642" s="80">
        <v>3.2500000000000001E-2</v>
      </c>
      <c r="F642" s="129">
        <v>550</v>
      </c>
      <c r="G642" s="68">
        <v>1</v>
      </c>
      <c r="H642" s="69" t="s">
        <v>8557</v>
      </c>
      <c r="I642" s="69" t="s">
        <v>9237</v>
      </c>
      <c r="J642" s="69" t="s">
        <v>1476</v>
      </c>
      <c r="K642" s="69" t="s">
        <v>4147</v>
      </c>
    </row>
    <row r="643" spans="1:11" s="1" customFormat="1" ht="15" customHeight="1" x14ac:dyDescent="0.15">
      <c r="A643" s="69" t="s">
        <v>4847</v>
      </c>
      <c r="B643" s="69" t="s">
        <v>4848</v>
      </c>
      <c r="C643" s="77">
        <v>606047</v>
      </c>
      <c r="D643" s="67" t="s">
        <v>4928</v>
      </c>
      <c r="E643" s="80">
        <v>3.2500000000000001E-2</v>
      </c>
      <c r="F643" s="129">
        <v>475</v>
      </c>
      <c r="G643" s="68">
        <v>1</v>
      </c>
      <c r="H643" s="69" t="s">
        <v>8557</v>
      </c>
      <c r="I643" s="69" t="s">
        <v>9238</v>
      </c>
      <c r="J643" s="69" t="s">
        <v>1476</v>
      </c>
      <c r="K643" s="69" t="s">
        <v>4847</v>
      </c>
    </row>
    <row r="644" spans="1:11" s="1" customFormat="1" ht="15" customHeight="1" x14ac:dyDescent="0.15">
      <c r="A644" s="69" t="s">
        <v>1821</v>
      </c>
      <c r="B644" s="69" t="s">
        <v>1867</v>
      </c>
      <c r="C644" s="77">
        <v>312006</v>
      </c>
      <c r="D644" s="67" t="s">
        <v>1913</v>
      </c>
      <c r="E644" s="80">
        <v>0</v>
      </c>
      <c r="F644" s="129">
        <v>32</v>
      </c>
      <c r="G644" s="68">
        <v>3</v>
      </c>
      <c r="H644" s="69" t="s">
        <v>8551</v>
      </c>
      <c r="I644" s="69" t="s">
        <v>9239</v>
      </c>
      <c r="J644" s="69" t="s">
        <v>9240</v>
      </c>
      <c r="K644" s="69" t="s">
        <v>1821</v>
      </c>
    </row>
    <row r="645" spans="1:11" s="1" customFormat="1" ht="15" customHeight="1" x14ac:dyDescent="0.15">
      <c r="A645" s="69" t="s">
        <v>2508</v>
      </c>
      <c r="B645" s="69" t="s">
        <v>2509</v>
      </c>
      <c r="C645" s="77">
        <v>107015</v>
      </c>
      <c r="D645" s="67" t="s">
        <v>2535</v>
      </c>
      <c r="E645" s="80">
        <v>0</v>
      </c>
      <c r="F645" s="129">
        <v>16.7</v>
      </c>
      <c r="G645" s="68">
        <v>3</v>
      </c>
      <c r="H645" s="69" t="s">
        <v>8551</v>
      </c>
      <c r="I645" s="69" t="s">
        <v>9241</v>
      </c>
      <c r="J645" s="69" t="s">
        <v>9242</v>
      </c>
      <c r="K645" s="69" t="s">
        <v>2508</v>
      </c>
    </row>
    <row r="646" spans="1:11" s="1" customFormat="1" ht="15" customHeight="1" x14ac:dyDescent="0.15">
      <c r="A646" s="69" t="s">
        <v>2518</v>
      </c>
      <c r="B646" s="69" t="s">
        <v>2519</v>
      </c>
      <c r="C646" s="77">
        <v>107026</v>
      </c>
      <c r="D646" s="67" t="s">
        <v>2540</v>
      </c>
      <c r="E646" s="80">
        <v>0</v>
      </c>
      <c r="F646" s="129">
        <v>26.85</v>
      </c>
      <c r="G646" s="68">
        <v>6</v>
      </c>
      <c r="H646" s="69" t="s">
        <v>8552</v>
      </c>
      <c r="I646" s="69" t="s">
        <v>9243</v>
      </c>
      <c r="J646" s="69" t="s">
        <v>9244</v>
      </c>
      <c r="K646" s="69" t="s">
        <v>2518</v>
      </c>
    </row>
    <row r="647" spans="1:11" s="1" customFormat="1" ht="15" customHeight="1" x14ac:dyDescent="0.15">
      <c r="A647" s="69" t="s">
        <v>1841</v>
      </c>
      <c r="B647" s="69" t="s">
        <v>1887</v>
      </c>
      <c r="C647" s="77">
        <v>314014</v>
      </c>
      <c r="D647" s="67" t="s">
        <v>1933</v>
      </c>
      <c r="E647" s="80">
        <v>0</v>
      </c>
      <c r="F647" s="129">
        <v>32</v>
      </c>
      <c r="G647" s="68">
        <v>3</v>
      </c>
      <c r="H647" s="69" t="s">
        <v>8551</v>
      </c>
      <c r="I647" s="69" t="s">
        <v>9245</v>
      </c>
      <c r="J647" s="69" t="s">
        <v>9246</v>
      </c>
      <c r="K647" s="69" t="s">
        <v>1841</v>
      </c>
    </row>
    <row r="648" spans="1:11" s="1" customFormat="1" ht="15" customHeight="1" x14ac:dyDescent="0.15">
      <c r="A648" s="69" t="s">
        <v>1432</v>
      </c>
      <c r="B648" s="69" t="s">
        <v>1438</v>
      </c>
      <c r="C648" s="77">
        <v>120007</v>
      </c>
      <c r="D648" s="67" t="s">
        <v>1443</v>
      </c>
      <c r="E648" s="80">
        <v>0</v>
      </c>
      <c r="F648" s="129">
        <v>44</v>
      </c>
      <c r="G648" s="68">
        <v>3</v>
      </c>
      <c r="H648" s="69" t="s">
        <v>8551</v>
      </c>
      <c r="I648" s="69" t="s">
        <v>9247</v>
      </c>
      <c r="J648" s="69" t="s">
        <v>9248</v>
      </c>
      <c r="K648" s="69" t="s">
        <v>1432</v>
      </c>
    </row>
    <row r="649" spans="1:11" s="1" customFormat="1" ht="15" customHeight="1" x14ac:dyDescent="0.15">
      <c r="A649" s="69" t="s">
        <v>5030</v>
      </c>
      <c r="B649" s="69" t="s">
        <v>5135</v>
      </c>
      <c r="C649" s="77">
        <v>120044</v>
      </c>
      <c r="D649" s="67" t="s">
        <v>5239</v>
      </c>
      <c r="E649" s="80">
        <v>0</v>
      </c>
      <c r="F649" s="129">
        <v>44</v>
      </c>
      <c r="G649" s="68">
        <v>3</v>
      </c>
      <c r="H649" s="69" t="s">
        <v>8551</v>
      </c>
      <c r="I649" s="69" t="s">
        <v>9249</v>
      </c>
      <c r="J649" s="69" t="s">
        <v>9250</v>
      </c>
      <c r="K649" s="69" t="s">
        <v>5030</v>
      </c>
    </row>
    <row r="650" spans="1:11" s="1" customFormat="1" ht="15" customHeight="1" x14ac:dyDescent="0.15">
      <c r="A650" s="69" t="s">
        <v>16996</v>
      </c>
      <c r="B650" s="69" t="s">
        <v>16997</v>
      </c>
      <c r="C650" s="77">
        <v>207080</v>
      </c>
      <c r="D650" s="67" t="s">
        <v>16898</v>
      </c>
      <c r="E650" s="80">
        <v>0</v>
      </c>
      <c r="F650" s="129">
        <v>43.9</v>
      </c>
      <c r="G650" s="68">
        <v>3</v>
      </c>
      <c r="H650" s="69" t="s">
        <v>8551</v>
      </c>
      <c r="I650" s="69" t="s">
        <v>17141</v>
      </c>
      <c r="J650" s="69" t="s">
        <v>17211</v>
      </c>
      <c r="K650" s="69" t="s">
        <v>16996</v>
      </c>
    </row>
    <row r="651" spans="1:11" s="1" customFormat="1" ht="15" customHeight="1" x14ac:dyDescent="0.15">
      <c r="A651" s="69" t="s">
        <v>16998</v>
      </c>
      <c r="B651" s="69" t="s">
        <v>16999</v>
      </c>
      <c r="C651" s="77">
        <v>108075</v>
      </c>
      <c r="D651" s="67" t="s">
        <v>16899</v>
      </c>
      <c r="E651" s="80">
        <v>0</v>
      </c>
      <c r="F651" s="129">
        <v>43.9</v>
      </c>
      <c r="G651" s="68">
        <v>3</v>
      </c>
      <c r="H651" s="69" t="s">
        <v>8551</v>
      </c>
      <c r="I651" s="69" t="s">
        <v>17142</v>
      </c>
      <c r="J651" s="69" t="s">
        <v>17212</v>
      </c>
      <c r="K651" s="69" t="s">
        <v>16998</v>
      </c>
    </row>
    <row r="652" spans="1:11" s="1" customFormat="1" ht="15" customHeight="1" x14ac:dyDescent="0.15">
      <c r="A652" s="69" t="s">
        <v>2594</v>
      </c>
      <c r="B652" s="69" t="s">
        <v>2595</v>
      </c>
      <c r="C652" s="77">
        <v>124008</v>
      </c>
      <c r="D652" s="67" t="s">
        <v>2721</v>
      </c>
      <c r="E652" s="80">
        <v>0</v>
      </c>
      <c r="F652" s="129">
        <v>26.85</v>
      </c>
      <c r="G652" s="68">
        <v>6</v>
      </c>
      <c r="H652" s="69" t="s">
        <v>8552</v>
      </c>
      <c r="I652" s="69" t="s">
        <v>9251</v>
      </c>
      <c r="J652" s="69" t="s">
        <v>9252</v>
      </c>
      <c r="K652" s="69" t="s">
        <v>2594</v>
      </c>
    </row>
    <row r="653" spans="1:11" s="1" customFormat="1" ht="15" customHeight="1" x14ac:dyDescent="0.15">
      <c r="A653" s="69" t="s">
        <v>2600</v>
      </c>
      <c r="B653" s="69" t="s">
        <v>2601</v>
      </c>
      <c r="C653" s="77">
        <v>124024</v>
      </c>
      <c r="D653" s="67" t="s">
        <v>2724</v>
      </c>
      <c r="E653" s="80">
        <v>0</v>
      </c>
      <c r="F653" s="129">
        <v>17.149999999999999</v>
      </c>
      <c r="G653" s="68">
        <v>3</v>
      </c>
      <c r="H653" s="69" t="s">
        <v>8551</v>
      </c>
      <c r="I653" s="69" t="s">
        <v>9253</v>
      </c>
      <c r="J653" s="69" t="s">
        <v>9254</v>
      </c>
      <c r="K653" s="69" t="s">
        <v>2600</v>
      </c>
    </row>
    <row r="654" spans="1:11" s="1" customFormat="1" ht="15" customHeight="1" x14ac:dyDescent="0.15">
      <c r="A654" s="69" t="s">
        <v>186</v>
      </c>
      <c r="B654" s="69" t="s">
        <v>187</v>
      </c>
      <c r="C654" s="77">
        <v>310011</v>
      </c>
      <c r="D654" s="67" t="s">
        <v>1079</v>
      </c>
      <c r="E654" s="80">
        <v>0</v>
      </c>
      <c r="F654" s="129">
        <v>34.28</v>
      </c>
      <c r="G654" s="68">
        <v>3</v>
      </c>
      <c r="H654" s="69" t="s">
        <v>8551</v>
      </c>
      <c r="I654" s="69" t="s">
        <v>9255</v>
      </c>
      <c r="J654" s="69" t="s">
        <v>9256</v>
      </c>
      <c r="K654" s="69" t="s">
        <v>186</v>
      </c>
    </row>
    <row r="655" spans="1:11" s="1" customFormat="1" ht="15" customHeight="1" x14ac:dyDescent="0.15">
      <c r="A655" s="69" t="s">
        <v>1483</v>
      </c>
      <c r="B655" s="69" t="s">
        <v>1487</v>
      </c>
      <c r="C655" s="77">
        <v>381011</v>
      </c>
      <c r="D655" s="67" t="s">
        <v>1492</v>
      </c>
      <c r="E655" s="80">
        <v>0</v>
      </c>
      <c r="F655" s="129">
        <v>32</v>
      </c>
      <c r="G655" s="68">
        <v>3</v>
      </c>
      <c r="H655" s="69" t="s">
        <v>8551</v>
      </c>
      <c r="I655" s="69" t="s">
        <v>9257</v>
      </c>
      <c r="J655" s="69" t="s">
        <v>9258</v>
      </c>
      <c r="K655" s="69" t="s">
        <v>1483</v>
      </c>
    </row>
    <row r="656" spans="1:11" s="1" customFormat="1" ht="15" customHeight="1" x14ac:dyDescent="0.15">
      <c r="A656" s="69" t="s">
        <v>1433</v>
      </c>
      <c r="B656" s="69" t="s">
        <v>1439</v>
      </c>
      <c r="C656" s="77">
        <v>120009</v>
      </c>
      <c r="D656" s="67" t="s">
        <v>1444</v>
      </c>
      <c r="E656" s="80">
        <v>0</v>
      </c>
      <c r="F656" s="129">
        <v>44</v>
      </c>
      <c r="G656" s="68">
        <v>3</v>
      </c>
      <c r="H656" s="69" t="s">
        <v>8551</v>
      </c>
      <c r="I656" s="69" t="s">
        <v>9259</v>
      </c>
      <c r="J656" s="69" t="s">
        <v>9260</v>
      </c>
      <c r="K656" s="69" t="s">
        <v>1433</v>
      </c>
    </row>
    <row r="657" spans="1:11" s="1" customFormat="1" ht="15" customHeight="1" x14ac:dyDescent="0.15">
      <c r="A657" s="69" t="s">
        <v>2007</v>
      </c>
      <c r="B657" s="69" t="s">
        <v>2008</v>
      </c>
      <c r="C657" s="77">
        <v>318007</v>
      </c>
      <c r="D657" s="67" t="s">
        <v>2037</v>
      </c>
      <c r="E657" s="80">
        <v>0</v>
      </c>
      <c r="F657" s="129">
        <v>83.79</v>
      </c>
      <c r="G657" s="68">
        <v>3</v>
      </c>
      <c r="H657" s="69" t="s">
        <v>8551</v>
      </c>
      <c r="I657" s="69" t="s">
        <v>9261</v>
      </c>
      <c r="J657" s="69" t="s">
        <v>9262</v>
      </c>
      <c r="K657" s="69" t="s">
        <v>2007</v>
      </c>
    </row>
    <row r="658" spans="1:11" s="1" customFormat="1" ht="15" customHeight="1" x14ac:dyDescent="0.15">
      <c r="A658" s="69" t="s">
        <v>2402</v>
      </c>
      <c r="B658" s="69" t="s">
        <v>2403</v>
      </c>
      <c r="C658" s="77">
        <v>384007</v>
      </c>
      <c r="D658" s="67" t="s">
        <v>2464</v>
      </c>
      <c r="E658" s="80">
        <v>0</v>
      </c>
      <c r="F658" s="129">
        <v>34.909999999999997</v>
      </c>
      <c r="G658" s="68">
        <v>3</v>
      </c>
      <c r="H658" s="69" t="s">
        <v>8551</v>
      </c>
      <c r="I658" s="69" t="s">
        <v>9263</v>
      </c>
      <c r="J658" s="69" t="s">
        <v>9264</v>
      </c>
      <c r="K658" s="69" t="s">
        <v>2402</v>
      </c>
    </row>
    <row r="659" spans="1:11" s="1" customFormat="1" ht="15" customHeight="1" x14ac:dyDescent="0.15">
      <c r="A659" s="69" t="s">
        <v>2104</v>
      </c>
      <c r="B659" s="69" t="s">
        <v>2105</v>
      </c>
      <c r="C659" s="77">
        <v>332061</v>
      </c>
      <c r="D659" s="67" t="s">
        <v>2178</v>
      </c>
      <c r="E659" s="80">
        <v>0</v>
      </c>
      <c r="F659" s="129">
        <v>44</v>
      </c>
      <c r="G659" s="68">
        <v>3</v>
      </c>
      <c r="H659" s="69" t="s">
        <v>8551</v>
      </c>
      <c r="I659" s="69" t="s">
        <v>9265</v>
      </c>
      <c r="J659" s="69" t="s">
        <v>9266</v>
      </c>
      <c r="K659" s="69" t="s">
        <v>2104</v>
      </c>
    </row>
    <row r="660" spans="1:11" s="1" customFormat="1" ht="15" customHeight="1" x14ac:dyDescent="0.15">
      <c r="A660" s="69" t="s">
        <v>15903</v>
      </c>
      <c r="B660" s="69" t="s">
        <v>16107</v>
      </c>
      <c r="C660" s="77">
        <v>204182</v>
      </c>
      <c r="D660" s="67" t="s">
        <v>16307</v>
      </c>
      <c r="E660" s="80">
        <v>0</v>
      </c>
      <c r="F660" s="129">
        <v>58</v>
      </c>
      <c r="G660" s="68">
        <v>3</v>
      </c>
      <c r="H660" s="69" t="s">
        <v>8551</v>
      </c>
      <c r="I660" s="69" t="s">
        <v>16519</v>
      </c>
      <c r="J660" s="69" t="s">
        <v>16718</v>
      </c>
      <c r="K660" s="69" t="s">
        <v>15903</v>
      </c>
    </row>
    <row r="661" spans="1:11" s="1" customFormat="1" ht="15" customHeight="1" x14ac:dyDescent="0.15">
      <c r="A661" s="69" t="s">
        <v>3205</v>
      </c>
      <c r="B661" s="69" t="s">
        <v>3189</v>
      </c>
      <c r="C661" s="77">
        <v>361056</v>
      </c>
      <c r="D661" s="67" t="s">
        <v>3190</v>
      </c>
      <c r="E661" s="80">
        <v>0</v>
      </c>
      <c r="F661" s="129">
        <v>32</v>
      </c>
      <c r="G661" s="68">
        <v>3</v>
      </c>
      <c r="H661" s="69" t="s">
        <v>8551</v>
      </c>
      <c r="I661" s="69" t="s">
        <v>9267</v>
      </c>
      <c r="J661" s="69" t="s">
        <v>9268</v>
      </c>
      <c r="K661" s="69" t="s">
        <v>3205</v>
      </c>
    </row>
    <row r="662" spans="1:11" s="1" customFormat="1" ht="15" customHeight="1" x14ac:dyDescent="0.15">
      <c r="A662" s="69" t="s">
        <v>2009</v>
      </c>
      <c r="B662" s="69" t="s">
        <v>2010</v>
      </c>
      <c r="C662" s="77">
        <v>318008</v>
      </c>
      <c r="D662" s="67" t="s">
        <v>2038</v>
      </c>
      <c r="E662" s="80">
        <v>0</v>
      </c>
      <c r="F662" s="129">
        <v>47.61</v>
      </c>
      <c r="G662" s="68">
        <v>3</v>
      </c>
      <c r="H662" s="69" t="s">
        <v>8551</v>
      </c>
      <c r="I662" s="69" t="s">
        <v>9269</v>
      </c>
      <c r="J662" s="69" t="s">
        <v>9270</v>
      </c>
      <c r="K662" s="69" t="s">
        <v>2009</v>
      </c>
    </row>
    <row r="663" spans="1:11" s="1" customFormat="1" ht="15" customHeight="1" x14ac:dyDescent="0.15">
      <c r="A663" s="69" t="s">
        <v>7091</v>
      </c>
      <c r="B663" s="69" t="s">
        <v>7092</v>
      </c>
      <c r="C663" s="77">
        <v>210001</v>
      </c>
      <c r="D663" s="67" t="s">
        <v>16308</v>
      </c>
      <c r="E663" s="80">
        <v>0</v>
      </c>
      <c r="F663" s="129">
        <v>42</v>
      </c>
      <c r="G663" s="68">
        <v>3</v>
      </c>
      <c r="H663" s="69" t="s">
        <v>8551</v>
      </c>
      <c r="I663" s="69" t="s">
        <v>9331</v>
      </c>
      <c r="J663" s="69" t="s">
        <v>9332</v>
      </c>
      <c r="K663" s="69" t="s">
        <v>7091</v>
      </c>
    </row>
    <row r="664" spans="1:11" s="1" customFormat="1" ht="15" customHeight="1" x14ac:dyDescent="0.15">
      <c r="A664" s="69" t="s">
        <v>13890</v>
      </c>
      <c r="B664" s="69" t="s">
        <v>13891</v>
      </c>
      <c r="C664" s="77">
        <v>203091</v>
      </c>
      <c r="D664" s="67" t="s">
        <v>14444</v>
      </c>
      <c r="E664" s="80">
        <v>0</v>
      </c>
      <c r="F664" s="129">
        <v>44</v>
      </c>
      <c r="G664" s="68">
        <v>3</v>
      </c>
      <c r="H664" s="69" t="s">
        <v>8551</v>
      </c>
      <c r="I664" s="69" t="s">
        <v>14790</v>
      </c>
      <c r="J664" s="69" t="s">
        <v>14791</v>
      </c>
      <c r="K664" s="69" t="s">
        <v>13890</v>
      </c>
    </row>
    <row r="665" spans="1:11" s="1" customFormat="1" ht="15" customHeight="1" x14ac:dyDescent="0.15">
      <c r="A665" s="69" t="s">
        <v>3939</v>
      </c>
      <c r="B665" s="69" t="s">
        <v>3940</v>
      </c>
      <c r="C665" s="77">
        <v>127002</v>
      </c>
      <c r="D665" s="67" t="s">
        <v>4030</v>
      </c>
      <c r="E665" s="80">
        <v>0</v>
      </c>
      <c r="F665" s="129">
        <v>44</v>
      </c>
      <c r="G665" s="68">
        <v>3</v>
      </c>
      <c r="H665" s="69" t="s">
        <v>8551</v>
      </c>
      <c r="I665" s="69" t="s">
        <v>9271</v>
      </c>
      <c r="J665" s="69" t="s">
        <v>9272</v>
      </c>
      <c r="K665" s="69" t="s">
        <v>3939</v>
      </c>
    </row>
    <row r="666" spans="1:11" s="1" customFormat="1" ht="15" customHeight="1" x14ac:dyDescent="0.15">
      <c r="A666" s="69" t="s">
        <v>3941</v>
      </c>
      <c r="B666" s="69" t="s">
        <v>3942</v>
      </c>
      <c r="C666" s="77">
        <v>127003</v>
      </c>
      <c r="D666" s="67" t="s">
        <v>4031</v>
      </c>
      <c r="E666" s="80">
        <v>0</v>
      </c>
      <c r="F666" s="129">
        <v>44</v>
      </c>
      <c r="G666" s="68">
        <v>3</v>
      </c>
      <c r="H666" s="69" t="s">
        <v>8551</v>
      </c>
      <c r="I666" s="69" t="s">
        <v>9273</v>
      </c>
      <c r="J666" s="69" t="s">
        <v>9274</v>
      </c>
      <c r="K666" s="69" t="s">
        <v>3941</v>
      </c>
    </row>
    <row r="667" spans="1:11" s="1" customFormat="1" ht="15" customHeight="1" x14ac:dyDescent="0.15">
      <c r="A667" s="69" t="s">
        <v>3951</v>
      </c>
      <c r="B667" s="69" t="s">
        <v>3952</v>
      </c>
      <c r="C667" s="77">
        <v>127014</v>
      </c>
      <c r="D667" s="67" t="s">
        <v>4035</v>
      </c>
      <c r="E667" s="80">
        <v>0</v>
      </c>
      <c r="F667" s="129">
        <v>44</v>
      </c>
      <c r="G667" s="68">
        <v>3</v>
      </c>
      <c r="H667" s="69" t="s">
        <v>8551</v>
      </c>
      <c r="I667" s="69" t="s">
        <v>9275</v>
      </c>
      <c r="J667" s="69" t="s">
        <v>9276</v>
      </c>
      <c r="K667" s="69" t="s">
        <v>3951</v>
      </c>
    </row>
    <row r="668" spans="1:11" s="1" customFormat="1" ht="15" customHeight="1" x14ac:dyDescent="0.15">
      <c r="A668" s="69" t="s">
        <v>3953</v>
      </c>
      <c r="B668" s="69" t="s">
        <v>3954</v>
      </c>
      <c r="C668" s="77">
        <v>127015</v>
      </c>
      <c r="D668" s="67" t="s">
        <v>4036</v>
      </c>
      <c r="E668" s="80">
        <v>0</v>
      </c>
      <c r="F668" s="129">
        <v>32</v>
      </c>
      <c r="G668" s="68">
        <v>3</v>
      </c>
      <c r="H668" s="69" t="s">
        <v>8551</v>
      </c>
      <c r="I668" s="69" t="s">
        <v>9277</v>
      </c>
      <c r="J668" s="69" t="s">
        <v>9278</v>
      </c>
      <c r="K668" s="69" t="s">
        <v>3953</v>
      </c>
    </row>
    <row r="669" spans="1:11" s="1" customFormat="1" ht="15" customHeight="1" x14ac:dyDescent="0.15">
      <c r="A669" s="69" t="s">
        <v>134</v>
      </c>
      <c r="B669" s="69" t="s">
        <v>135</v>
      </c>
      <c r="C669" s="77">
        <v>117010</v>
      </c>
      <c r="D669" s="67" t="s">
        <v>1054</v>
      </c>
      <c r="E669" s="80">
        <v>0</v>
      </c>
      <c r="F669" s="129">
        <v>44</v>
      </c>
      <c r="G669" s="68">
        <v>3</v>
      </c>
      <c r="H669" s="69" t="s">
        <v>8551</v>
      </c>
      <c r="I669" s="69" t="s">
        <v>9279</v>
      </c>
      <c r="J669" s="69" t="s">
        <v>9280</v>
      </c>
      <c r="K669" s="69" t="s">
        <v>134</v>
      </c>
    </row>
    <row r="670" spans="1:11" s="1" customFormat="1" ht="15" customHeight="1" x14ac:dyDescent="0.15">
      <c r="A670" s="69" t="s">
        <v>5056</v>
      </c>
      <c r="B670" s="69" t="s">
        <v>5161</v>
      </c>
      <c r="C670" s="77">
        <v>130020</v>
      </c>
      <c r="D670" s="67" t="s">
        <v>5265</v>
      </c>
      <c r="E670" s="80">
        <v>0</v>
      </c>
      <c r="F670" s="129">
        <v>44</v>
      </c>
      <c r="G670" s="68">
        <v>3</v>
      </c>
      <c r="H670" s="69" t="s">
        <v>8551</v>
      </c>
      <c r="I670" s="69" t="s">
        <v>9281</v>
      </c>
      <c r="J670" s="69" t="s">
        <v>9282</v>
      </c>
      <c r="K670" s="69" t="s">
        <v>5056</v>
      </c>
    </row>
    <row r="671" spans="1:11" s="1" customFormat="1" ht="15" customHeight="1" x14ac:dyDescent="0.15">
      <c r="A671" s="69" t="s">
        <v>5052</v>
      </c>
      <c r="B671" s="69" t="s">
        <v>5157</v>
      </c>
      <c r="C671" s="77">
        <v>130007</v>
      </c>
      <c r="D671" s="67" t="s">
        <v>5261</v>
      </c>
      <c r="E671" s="80">
        <v>0</v>
      </c>
      <c r="F671" s="129">
        <v>32</v>
      </c>
      <c r="G671" s="68">
        <v>3</v>
      </c>
      <c r="H671" s="69" t="s">
        <v>8551</v>
      </c>
      <c r="I671" s="69" t="s">
        <v>9283</v>
      </c>
      <c r="J671" s="69" t="s">
        <v>9284</v>
      </c>
      <c r="K671" s="69" t="s">
        <v>5052</v>
      </c>
    </row>
    <row r="672" spans="1:11" s="1" customFormat="1" ht="15" customHeight="1" x14ac:dyDescent="0.15">
      <c r="A672" s="69" t="s">
        <v>5053</v>
      </c>
      <c r="B672" s="69" t="s">
        <v>5158</v>
      </c>
      <c r="C672" s="77">
        <v>130008</v>
      </c>
      <c r="D672" s="67" t="s">
        <v>5262</v>
      </c>
      <c r="E672" s="80">
        <v>0</v>
      </c>
      <c r="F672" s="129">
        <v>44</v>
      </c>
      <c r="G672" s="68">
        <v>3</v>
      </c>
      <c r="H672" s="69" t="s">
        <v>8551</v>
      </c>
      <c r="I672" s="69" t="s">
        <v>9285</v>
      </c>
      <c r="J672" s="69" t="s">
        <v>9286</v>
      </c>
      <c r="K672" s="69" t="s">
        <v>5053</v>
      </c>
    </row>
    <row r="673" spans="1:11" s="1" customFormat="1" ht="15" customHeight="1" x14ac:dyDescent="0.15">
      <c r="A673" s="69" t="s">
        <v>5054</v>
      </c>
      <c r="B673" s="69" t="s">
        <v>5159</v>
      </c>
      <c r="C673" s="77">
        <v>130009</v>
      </c>
      <c r="D673" s="67" t="s">
        <v>5263</v>
      </c>
      <c r="E673" s="80">
        <v>0</v>
      </c>
      <c r="F673" s="129">
        <v>32</v>
      </c>
      <c r="G673" s="68">
        <v>3</v>
      </c>
      <c r="H673" s="69" t="s">
        <v>8551</v>
      </c>
      <c r="I673" s="69" t="s">
        <v>9287</v>
      </c>
      <c r="J673" s="69" t="s">
        <v>9288</v>
      </c>
      <c r="K673" s="69" t="s">
        <v>5054</v>
      </c>
    </row>
    <row r="674" spans="1:11" s="1" customFormat="1" ht="15" customHeight="1" x14ac:dyDescent="0.15">
      <c r="A674" s="69" t="s">
        <v>5055</v>
      </c>
      <c r="B674" s="69" t="s">
        <v>5160</v>
      </c>
      <c r="C674" s="77">
        <v>130010</v>
      </c>
      <c r="D674" s="67" t="s">
        <v>5264</v>
      </c>
      <c r="E674" s="80">
        <v>0</v>
      </c>
      <c r="F674" s="129">
        <v>32</v>
      </c>
      <c r="G674" s="68">
        <v>3</v>
      </c>
      <c r="H674" s="69" t="s">
        <v>8551</v>
      </c>
      <c r="I674" s="69" t="s">
        <v>9289</v>
      </c>
      <c r="J674" s="69" t="s">
        <v>9290</v>
      </c>
      <c r="K674" s="69" t="s">
        <v>5055</v>
      </c>
    </row>
    <row r="675" spans="1:11" s="1" customFormat="1" ht="15" customHeight="1" x14ac:dyDescent="0.15">
      <c r="A675" s="69" t="s">
        <v>4441</v>
      </c>
      <c r="B675" s="69" t="s">
        <v>4442</v>
      </c>
      <c r="C675" s="77">
        <v>356002</v>
      </c>
      <c r="D675" s="67" t="s">
        <v>4513</v>
      </c>
      <c r="E675" s="80">
        <v>0</v>
      </c>
      <c r="F675" s="129">
        <v>47</v>
      </c>
      <c r="G675" s="68">
        <v>3</v>
      </c>
      <c r="H675" s="69" t="s">
        <v>8551</v>
      </c>
      <c r="I675" s="69" t="s">
        <v>9291</v>
      </c>
      <c r="J675" s="69" t="s">
        <v>9292</v>
      </c>
      <c r="K675" s="69" t="s">
        <v>4441</v>
      </c>
    </row>
    <row r="676" spans="1:11" s="1" customFormat="1" ht="15" customHeight="1" x14ac:dyDescent="0.15">
      <c r="A676" s="69" t="s">
        <v>4443</v>
      </c>
      <c r="B676" s="69" t="s">
        <v>4444</v>
      </c>
      <c r="C676" s="77">
        <v>356003</v>
      </c>
      <c r="D676" s="67" t="s">
        <v>4514</v>
      </c>
      <c r="E676" s="80">
        <v>0</v>
      </c>
      <c r="F676" s="129">
        <v>47</v>
      </c>
      <c r="G676" s="68">
        <v>3</v>
      </c>
      <c r="H676" s="69" t="s">
        <v>8551</v>
      </c>
      <c r="I676" s="69" t="s">
        <v>9293</v>
      </c>
      <c r="J676" s="69" t="s">
        <v>9294</v>
      </c>
      <c r="K676" s="69" t="s">
        <v>4443</v>
      </c>
    </row>
    <row r="677" spans="1:11" s="1" customFormat="1" ht="15" customHeight="1" x14ac:dyDescent="0.15">
      <c r="A677" s="69" t="s">
        <v>4445</v>
      </c>
      <c r="B677" s="69" t="s">
        <v>4446</v>
      </c>
      <c r="C677" s="77">
        <v>356004</v>
      </c>
      <c r="D677" s="67" t="s">
        <v>4515</v>
      </c>
      <c r="E677" s="80">
        <v>0</v>
      </c>
      <c r="F677" s="129">
        <v>47</v>
      </c>
      <c r="G677" s="68">
        <v>3</v>
      </c>
      <c r="H677" s="69" t="s">
        <v>8551</v>
      </c>
      <c r="I677" s="69" t="s">
        <v>9295</v>
      </c>
      <c r="J677" s="69" t="s">
        <v>9296</v>
      </c>
      <c r="K677" s="69" t="s">
        <v>4445</v>
      </c>
    </row>
    <row r="678" spans="1:11" s="1" customFormat="1" ht="15" customHeight="1" x14ac:dyDescent="0.15">
      <c r="A678" s="69" t="s">
        <v>4447</v>
      </c>
      <c r="B678" s="69" t="s">
        <v>4448</v>
      </c>
      <c r="C678" s="77">
        <v>356005</v>
      </c>
      <c r="D678" s="67" t="s">
        <v>4516</v>
      </c>
      <c r="E678" s="80">
        <v>0</v>
      </c>
      <c r="F678" s="129">
        <v>47</v>
      </c>
      <c r="G678" s="68">
        <v>3</v>
      </c>
      <c r="H678" s="69" t="s">
        <v>8551</v>
      </c>
      <c r="I678" s="69" t="s">
        <v>9297</v>
      </c>
      <c r="J678" s="69" t="s">
        <v>9298</v>
      </c>
      <c r="K678" s="69" t="s">
        <v>4447</v>
      </c>
    </row>
    <row r="679" spans="1:11" s="1" customFormat="1" ht="15" customHeight="1" x14ac:dyDescent="0.15">
      <c r="A679" s="69" t="s">
        <v>4449</v>
      </c>
      <c r="B679" s="69" t="s">
        <v>4450</v>
      </c>
      <c r="C679" s="77">
        <v>356006</v>
      </c>
      <c r="D679" s="67" t="s">
        <v>4517</v>
      </c>
      <c r="E679" s="80">
        <v>0</v>
      </c>
      <c r="F679" s="129">
        <v>47</v>
      </c>
      <c r="G679" s="68">
        <v>3</v>
      </c>
      <c r="H679" s="69" t="s">
        <v>8551</v>
      </c>
      <c r="I679" s="69" t="s">
        <v>9299</v>
      </c>
      <c r="J679" s="69" t="s">
        <v>9300</v>
      </c>
      <c r="K679" s="69" t="s">
        <v>4449</v>
      </c>
    </row>
    <row r="680" spans="1:11" s="1" customFormat="1" ht="15" customHeight="1" x14ac:dyDescent="0.15">
      <c r="A680" s="69" t="s">
        <v>4451</v>
      </c>
      <c r="B680" s="69" t="s">
        <v>4452</v>
      </c>
      <c r="C680" s="77">
        <v>356007</v>
      </c>
      <c r="D680" s="67" t="s">
        <v>4518</v>
      </c>
      <c r="E680" s="80">
        <v>0</v>
      </c>
      <c r="F680" s="129">
        <v>47</v>
      </c>
      <c r="G680" s="68">
        <v>3</v>
      </c>
      <c r="H680" s="69" t="s">
        <v>8551</v>
      </c>
      <c r="I680" s="69" t="s">
        <v>9301</v>
      </c>
      <c r="J680" s="69" t="s">
        <v>9302</v>
      </c>
      <c r="K680" s="69" t="s">
        <v>4451</v>
      </c>
    </row>
    <row r="681" spans="1:11" s="1" customFormat="1" ht="15" customHeight="1" x14ac:dyDescent="0.15">
      <c r="A681" s="69" t="s">
        <v>4453</v>
      </c>
      <c r="B681" s="69" t="s">
        <v>4454</v>
      </c>
      <c r="C681" s="77">
        <v>356008</v>
      </c>
      <c r="D681" s="67" t="s">
        <v>4519</v>
      </c>
      <c r="E681" s="80">
        <v>0</v>
      </c>
      <c r="F681" s="129">
        <v>47</v>
      </c>
      <c r="G681" s="68">
        <v>3</v>
      </c>
      <c r="H681" s="69" t="s">
        <v>8551</v>
      </c>
      <c r="I681" s="69" t="s">
        <v>9303</v>
      </c>
      <c r="J681" s="69" t="s">
        <v>9304</v>
      </c>
      <c r="K681" s="69" t="s">
        <v>4453</v>
      </c>
    </row>
    <row r="682" spans="1:11" s="1" customFormat="1" ht="15" customHeight="1" x14ac:dyDescent="0.15">
      <c r="A682" s="69" t="s">
        <v>4455</v>
      </c>
      <c r="B682" s="69" t="s">
        <v>4456</v>
      </c>
      <c r="C682" s="77">
        <v>356009</v>
      </c>
      <c r="D682" s="67" t="s">
        <v>4520</v>
      </c>
      <c r="E682" s="80">
        <v>0</v>
      </c>
      <c r="F682" s="129">
        <v>47</v>
      </c>
      <c r="G682" s="68">
        <v>3</v>
      </c>
      <c r="H682" s="69" t="s">
        <v>8551</v>
      </c>
      <c r="I682" s="69" t="s">
        <v>9305</v>
      </c>
      <c r="J682" s="69" t="s">
        <v>9306</v>
      </c>
      <c r="K682" s="69" t="s">
        <v>4455</v>
      </c>
    </row>
    <row r="683" spans="1:11" s="1" customFormat="1" ht="15" customHeight="1" x14ac:dyDescent="0.15">
      <c r="A683" s="69" t="s">
        <v>4457</v>
      </c>
      <c r="B683" s="69" t="s">
        <v>4458</v>
      </c>
      <c r="C683" s="77">
        <v>356010</v>
      </c>
      <c r="D683" s="67" t="s">
        <v>4521</v>
      </c>
      <c r="E683" s="80">
        <v>0</v>
      </c>
      <c r="F683" s="129">
        <v>47</v>
      </c>
      <c r="G683" s="68">
        <v>3</v>
      </c>
      <c r="H683" s="69" t="s">
        <v>8551</v>
      </c>
      <c r="I683" s="69" t="s">
        <v>9307</v>
      </c>
      <c r="J683" s="69" t="s">
        <v>9308</v>
      </c>
      <c r="K683" s="69" t="s">
        <v>4457</v>
      </c>
    </row>
    <row r="684" spans="1:11" s="1" customFormat="1" ht="15" customHeight="1" x14ac:dyDescent="0.15">
      <c r="A684" s="69" t="s">
        <v>4459</v>
      </c>
      <c r="B684" s="69" t="s">
        <v>4460</v>
      </c>
      <c r="C684" s="77">
        <v>356011</v>
      </c>
      <c r="D684" s="67" t="s">
        <v>4522</v>
      </c>
      <c r="E684" s="80">
        <v>0</v>
      </c>
      <c r="F684" s="129">
        <v>47</v>
      </c>
      <c r="G684" s="68">
        <v>3</v>
      </c>
      <c r="H684" s="69" t="s">
        <v>8551</v>
      </c>
      <c r="I684" s="69" t="s">
        <v>9309</v>
      </c>
      <c r="J684" s="69" t="s">
        <v>9310</v>
      </c>
      <c r="K684" s="69" t="s">
        <v>4459</v>
      </c>
    </row>
    <row r="685" spans="1:11" s="1" customFormat="1" ht="15" customHeight="1" x14ac:dyDescent="0.15">
      <c r="A685" s="69" t="s">
        <v>4199</v>
      </c>
      <c r="B685" s="69" t="s">
        <v>5005</v>
      </c>
      <c r="C685" s="77">
        <v>351106</v>
      </c>
      <c r="D685" s="67" t="s">
        <v>15533</v>
      </c>
      <c r="E685" s="80">
        <v>0</v>
      </c>
      <c r="F685" s="129">
        <v>47</v>
      </c>
      <c r="G685" s="68">
        <v>3</v>
      </c>
      <c r="H685" s="69" t="s">
        <v>8551</v>
      </c>
      <c r="I685" s="69" t="s">
        <v>9311</v>
      </c>
      <c r="J685" s="69" t="s">
        <v>9312</v>
      </c>
      <c r="K685" s="69" t="s">
        <v>4199</v>
      </c>
    </row>
    <row r="686" spans="1:11" s="1" customFormat="1" ht="15" customHeight="1" x14ac:dyDescent="0.15">
      <c r="A686" s="69" t="s">
        <v>4200</v>
      </c>
      <c r="B686" s="69" t="s">
        <v>8253</v>
      </c>
      <c r="C686" s="77">
        <v>351107</v>
      </c>
      <c r="D686" s="67" t="s">
        <v>15534</v>
      </c>
      <c r="E686" s="80">
        <v>0</v>
      </c>
      <c r="F686" s="129">
        <v>47</v>
      </c>
      <c r="G686" s="68">
        <v>3</v>
      </c>
      <c r="H686" s="69" t="s">
        <v>8551</v>
      </c>
      <c r="I686" s="69" t="s">
        <v>9313</v>
      </c>
      <c r="J686" s="69" t="s">
        <v>9314</v>
      </c>
      <c r="K686" s="69" t="s">
        <v>4200</v>
      </c>
    </row>
    <row r="687" spans="1:11" s="1" customFormat="1" ht="15" customHeight="1" x14ac:dyDescent="0.15">
      <c r="A687" s="69" t="s">
        <v>4201</v>
      </c>
      <c r="B687" s="69" t="s">
        <v>6594</v>
      </c>
      <c r="C687" s="77">
        <v>351108</v>
      </c>
      <c r="D687" s="67" t="s">
        <v>15535</v>
      </c>
      <c r="E687" s="80">
        <v>0</v>
      </c>
      <c r="F687" s="129">
        <v>47</v>
      </c>
      <c r="G687" s="68">
        <v>3</v>
      </c>
      <c r="H687" s="69" t="s">
        <v>8551</v>
      </c>
      <c r="I687" s="69" t="s">
        <v>9315</v>
      </c>
      <c r="J687" s="69" t="s">
        <v>9316</v>
      </c>
      <c r="K687" s="69" t="s">
        <v>4201</v>
      </c>
    </row>
    <row r="688" spans="1:11" s="1" customFormat="1" ht="15" customHeight="1" x14ac:dyDescent="0.15">
      <c r="A688" s="69" t="s">
        <v>4202</v>
      </c>
      <c r="B688" s="69" t="s">
        <v>6487</v>
      </c>
      <c r="C688" s="77">
        <v>351109</v>
      </c>
      <c r="D688" s="67" t="s">
        <v>15536</v>
      </c>
      <c r="E688" s="80">
        <v>0</v>
      </c>
      <c r="F688" s="129">
        <v>47</v>
      </c>
      <c r="G688" s="68">
        <v>3</v>
      </c>
      <c r="H688" s="69" t="s">
        <v>8551</v>
      </c>
      <c r="I688" s="69" t="s">
        <v>9317</v>
      </c>
      <c r="J688" s="69" t="s">
        <v>9318</v>
      </c>
      <c r="K688" s="69" t="s">
        <v>4202</v>
      </c>
    </row>
    <row r="689" spans="1:11" s="1" customFormat="1" ht="15" customHeight="1" x14ac:dyDescent="0.15">
      <c r="A689" s="69" t="s">
        <v>4203</v>
      </c>
      <c r="B689" s="69" t="s">
        <v>6488</v>
      </c>
      <c r="C689" s="77">
        <v>351110</v>
      </c>
      <c r="D689" s="67" t="s">
        <v>15537</v>
      </c>
      <c r="E689" s="80">
        <v>0</v>
      </c>
      <c r="F689" s="129">
        <v>47</v>
      </c>
      <c r="G689" s="68">
        <v>3</v>
      </c>
      <c r="H689" s="69" t="s">
        <v>8551</v>
      </c>
      <c r="I689" s="69" t="s">
        <v>9319</v>
      </c>
      <c r="J689" s="69" t="s">
        <v>9320</v>
      </c>
      <c r="K689" s="69" t="s">
        <v>4203</v>
      </c>
    </row>
    <row r="690" spans="1:11" s="1" customFormat="1" ht="15" customHeight="1" x14ac:dyDescent="0.15">
      <c r="A690" s="69" t="s">
        <v>4204</v>
      </c>
      <c r="B690" s="69" t="s">
        <v>6489</v>
      </c>
      <c r="C690" s="77">
        <v>351111</v>
      </c>
      <c r="D690" s="67" t="s">
        <v>15538</v>
      </c>
      <c r="E690" s="80">
        <v>0</v>
      </c>
      <c r="F690" s="129">
        <v>47</v>
      </c>
      <c r="G690" s="68">
        <v>3</v>
      </c>
      <c r="H690" s="69" t="s">
        <v>8551</v>
      </c>
      <c r="I690" s="69" t="s">
        <v>9321</v>
      </c>
      <c r="J690" s="69" t="s">
        <v>9322</v>
      </c>
      <c r="K690" s="69" t="s">
        <v>4204</v>
      </c>
    </row>
    <row r="691" spans="1:11" s="1" customFormat="1" ht="15" customHeight="1" x14ac:dyDescent="0.15">
      <c r="A691" s="69" t="s">
        <v>4205</v>
      </c>
      <c r="B691" s="69" t="s">
        <v>6490</v>
      </c>
      <c r="C691" s="77">
        <v>351112</v>
      </c>
      <c r="D691" s="67" t="s">
        <v>15539</v>
      </c>
      <c r="E691" s="80">
        <v>0</v>
      </c>
      <c r="F691" s="129">
        <v>47</v>
      </c>
      <c r="G691" s="68">
        <v>3</v>
      </c>
      <c r="H691" s="69" t="s">
        <v>8551</v>
      </c>
      <c r="I691" s="69" t="s">
        <v>9323</v>
      </c>
      <c r="J691" s="69" t="s">
        <v>9324</v>
      </c>
      <c r="K691" s="69" t="s">
        <v>4205</v>
      </c>
    </row>
    <row r="692" spans="1:11" s="1" customFormat="1" ht="15" customHeight="1" x14ac:dyDescent="0.15">
      <c r="A692" s="69" t="s">
        <v>4206</v>
      </c>
      <c r="B692" s="69" t="s">
        <v>6491</v>
      </c>
      <c r="C692" s="77">
        <v>351113</v>
      </c>
      <c r="D692" s="67" t="s">
        <v>15540</v>
      </c>
      <c r="E692" s="80">
        <v>0</v>
      </c>
      <c r="F692" s="129">
        <v>47</v>
      </c>
      <c r="G692" s="68">
        <v>3</v>
      </c>
      <c r="H692" s="69" t="s">
        <v>8551</v>
      </c>
      <c r="I692" s="69" t="s">
        <v>9325</v>
      </c>
      <c r="J692" s="69" t="s">
        <v>9326</v>
      </c>
      <c r="K692" s="69" t="s">
        <v>4206</v>
      </c>
    </row>
    <row r="693" spans="1:11" s="1" customFormat="1" ht="15" customHeight="1" x14ac:dyDescent="0.15">
      <c r="A693" s="69" t="s">
        <v>4207</v>
      </c>
      <c r="B693" s="69" t="s">
        <v>6492</v>
      </c>
      <c r="C693" s="77">
        <v>351114</v>
      </c>
      <c r="D693" s="67" t="s">
        <v>15541</v>
      </c>
      <c r="E693" s="80">
        <v>0</v>
      </c>
      <c r="F693" s="129">
        <v>47</v>
      </c>
      <c r="G693" s="68">
        <v>3</v>
      </c>
      <c r="H693" s="69" t="s">
        <v>8551</v>
      </c>
      <c r="I693" s="69" t="s">
        <v>9327</v>
      </c>
      <c r="J693" s="69" t="s">
        <v>9328</v>
      </c>
      <c r="K693" s="69" t="s">
        <v>4207</v>
      </c>
    </row>
    <row r="694" spans="1:11" s="1" customFormat="1" ht="15" customHeight="1" x14ac:dyDescent="0.15">
      <c r="A694" s="69" t="s">
        <v>4208</v>
      </c>
      <c r="B694" s="69" t="s">
        <v>6493</v>
      </c>
      <c r="C694" s="77">
        <v>351115</v>
      </c>
      <c r="D694" s="67" t="s">
        <v>15542</v>
      </c>
      <c r="E694" s="80">
        <v>0</v>
      </c>
      <c r="F694" s="129">
        <v>47</v>
      </c>
      <c r="G694" s="68">
        <v>3</v>
      </c>
      <c r="H694" s="69" t="s">
        <v>8551</v>
      </c>
      <c r="I694" s="69" t="s">
        <v>9329</v>
      </c>
      <c r="J694" s="69" t="s">
        <v>9330</v>
      </c>
      <c r="K694" s="69" t="s">
        <v>4208</v>
      </c>
    </row>
    <row r="695" spans="1:11" s="1" customFormat="1" ht="15" customHeight="1" x14ac:dyDescent="0.15">
      <c r="A695" s="69" t="s">
        <v>2106</v>
      </c>
      <c r="B695" s="69" t="s">
        <v>2107</v>
      </c>
      <c r="C695" s="77">
        <v>332063</v>
      </c>
      <c r="D695" s="67" t="s">
        <v>2179</v>
      </c>
      <c r="E695" s="80">
        <v>0</v>
      </c>
      <c r="F695" s="129">
        <v>32</v>
      </c>
      <c r="G695" s="68">
        <v>3</v>
      </c>
      <c r="H695" s="69" t="s">
        <v>8551</v>
      </c>
      <c r="I695" s="69" t="s">
        <v>9333</v>
      </c>
      <c r="J695" s="69" t="s">
        <v>9334</v>
      </c>
      <c r="K695" s="69" t="s">
        <v>2106</v>
      </c>
    </row>
    <row r="696" spans="1:11" s="1" customFormat="1" ht="15" customHeight="1" x14ac:dyDescent="0.15">
      <c r="A696" s="69" t="s">
        <v>3083</v>
      </c>
      <c r="B696" s="69" t="s">
        <v>3111</v>
      </c>
      <c r="C696" s="77">
        <v>125007</v>
      </c>
      <c r="D696" s="67" t="s">
        <v>3139</v>
      </c>
      <c r="E696" s="80">
        <v>0</v>
      </c>
      <c r="F696" s="129">
        <v>10.5</v>
      </c>
      <c r="G696" s="68">
        <v>3</v>
      </c>
      <c r="H696" s="69" t="s">
        <v>8552</v>
      </c>
      <c r="I696" s="69" t="s">
        <v>9335</v>
      </c>
      <c r="J696" s="69" t="s">
        <v>9336</v>
      </c>
      <c r="K696" s="69" t="s">
        <v>3083</v>
      </c>
    </row>
    <row r="697" spans="1:11" s="1" customFormat="1" ht="15" customHeight="1" x14ac:dyDescent="0.15">
      <c r="A697" s="69" t="s">
        <v>2813</v>
      </c>
      <c r="B697" s="69" t="s">
        <v>2814</v>
      </c>
      <c r="C697" s="77">
        <v>207017</v>
      </c>
      <c r="D697" s="67" t="s">
        <v>2853</v>
      </c>
      <c r="E697" s="80">
        <v>0</v>
      </c>
      <c r="F697" s="129">
        <v>36</v>
      </c>
      <c r="G697" s="68">
        <v>3</v>
      </c>
      <c r="H697" s="69" t="s">
        <v>8551</v>
      </c>
      <c r="I697" s="69" t="s">
        <v>9337</v>
      </c>
      <c r="J697" s="69" t="s">
        <v>9338</v>
      </c>
      <c r="K697" s="69" t="s">
        <v>2813</v>
      </c>
    </row>
    <row r="698" spans="1:11" s="1" customFormat="1" ht="15" customHeight="1" x14ac:dyDescent="0.15">
      <c r="A698" s="69" t="s">
        <v>2815</v>
      </c>
      <c r="B698" s="69" t="s">
        <v>2816</v>
      </c>
      <c r="C698" s="77">
        <v>207018</v>
      </c>
      <c r="D698" s="67" t="s">
        <v>2854</v>
      </c>
      <c r="E698" s="80">
        <v>0</v>
      </c>
      <c r="F698" s="129">
        <v>36</v>
      </c>
      <c r="G698" s="68">
        <v>3</v>
      </c>
      <c r="H698" s="69" t="s">
        <v>8551</v>
      </c>
      <c r="I698" s="69" t="s">
        <v>9339</v>
      </c>
      <c r="J698" s="69" t="s">
        <v>9340</v>
      </c>
      <c r="K698" s="69" t="s">
        <v>2815</v>
      </c>
    </row>
    <row r="699" spans="1:11" s="1" customFormat="1" ht="15" customHeight="1" x14ac:dyDescent="0.15">
      <c r="A699" s="69" t="s">
        <v>13892</v>
      </c>
      <c r="B699" s="69" t="s">
        <v>13893</v>
      </c>
      <c r="C699" s="77">
        <v>203092</v>
      </c>
      <c r="D699" s="67" t="s">
        <v>14445</v>
      </c>
      <c r="E699" s="80">
        <v>0</v>
      </c>
      <c r="F699" s="129">
        <v>36.5</v>
      </c>
      <c r="G699" s="68">
        <v>3</v>
      </c>
      <c r="H699" s="69" t="s">
        <v>8552</v>
      </c>
      <c r="I699" s="69" t="s">
        <v>14792</v>
      </c>
      <c r="J699" s="69" t="s">
        <v>14793</v>
      </c>
      <c r="K699" s="69" t="s">
        <v>13892</v>
      </c>
    </row>
    <row r="700" spans="1:11" s="1" customFormat="1" ht="15" customHeight="1" x14ac:dyDescent="0.15">
      <c r="A700" s="69" t="s">
        <v>5039</v>
      </c>
      <c r="B700" s="69" t="s">
        <v>5144</v>
      </c>
      <c r="C700" s="77">
        <v>120045</v>
      </c>
      <c r="D700" s="67" t="s">
        <v>5248</v>
      </c>
      <c r="E700" s="80">
        <v>0</v>
      </c>
      <c r="F700" s="129">
        <v>24</v>
      </c>
      <c r="G700" s="68">
        <v>3</v>
      </c>
      <c r="H700" s="69" t="s">
        <v>8552</v>
      </c>
      <c r="I700" s="69" t="s">
        <v>9341</v>
      </c>
      <c r="J700" s="69" t="s">
        <v>9342</v>
      </c>
      <c r="K700" s="69" t="s">
        <v>5039</v>
      </c>
    </row>
    <row r="701" spans="1:11" s="1" customFormat="1" ht="15" customHeight="1" x14ac:dyDescent="0.15">
      <c r="A701" s="69" t="s">
        <v>4773</v>
      </c>
      <c r="B701" s="69" t="s">
        <v>4774</v>
      </c>
      <c r="C701" s="77">
        <v>112030</v>
      </c>
      <c r="D701" s="67" t="s">
        <v>4878</v>
      </c>
      <c r="E701" s="80">
        <v>0</v>
      </c>
      <c r="F701" s="129">
        <v>24</v>
      </c>
      <c r="G701" s="68">
        <v>3</v>
      </c>
      <c r="H701" s="69" t="s">
        <v>8552</v>
      </c>
      <c r="I701" s="69" t="s">
        <v>9343</v>
      </c>
      <c r="J701" s="69" t="s">
        <v>9344</v>
      </c>
      <c r="K701" s="69" t="s">
        <v>4773</v>
      </c>
    </row>
    <row r="702" spans="1:11" s="1" customFormat="1" ht="15" customHeight="1" x14ac:dyDescent="0.15">
      <c r="A702" s="69" t="s">
        <v>15904</v>
      </c>
      <c r="B702" s="69" t="s">
        <v>16108</v>
      </c>
      <c r="C702" s="77">
        <v>204246</v>
      </c>
      <c r="D702" s="67" t="s">
        <v>16309</v>
      </c>
      <c r="E702" s="80">
        <v>0</v>
      </c>
      <c r="F702" s="129">
        <v>24</v>
      </c>
      <c r="G702" s="68">
        <v>3</v>
      </c>
      <c r="H702" s="69" t="s">
        <v>8552</v>
      </c>
      <c r="I702" s="69" t="s">
        <v>16520</v>
      </c>
      <c r="J702" s="69" t="s">
        <v>16719</v>
      </c>
      <c r="K702" s="69" t="s">
        <v>15904</v>
      </c>
    </row>
    <row r="703" spans="1:11" s="1" customFormat="1" ht="15" customHeight="1" x14ac:dyDescent="0.15">
      <c r="A703" s="69" t="s">
        <v>6428</v>
      </c>
      <c r="B703" s="69" t="s">
        <v>6429</v>
      </c>
      <c r="C703" s="77">
        <v>212003</v>
      </c>
      <c r="D703" s="67" t="s">
        <v>15543</v>
      </c>
      <c r="E703" s="80">
        <v>0</v>
      </c>
      <c r="F703" s="129">
        <v>24</v>
      </c>
      <c r="G703" s="68">
        <v>3</v>
      </c>
      <c r="H703" s="69" t="s">
        <v>8552</v>
      </c>
      <c r="I703" s="69" t="s">
        <v>9345</v>
      </c>
      <c r="J703" s="69" t="s">
        <v>9346</v>
      </c>
      <c r="K703" s="69" t="s">
        <v>6428</v>
      </c>
    </row>
    <row r="704" spans="1:11" s="1" customFormat="1" ht="15" customHeight="1" x14ac:dyDescent="0.15">
      <c r="A704" s="69" t="s">
        <v>6125</v>
      </c>
      <c r="B704" s="69" t="s">
        <v>6212</v>
      </c>
      <c r="C704" s="77">
        <v>394008</v>
      </c>
      <c r="D704" s="67" t="s">
        <v>6298</v>
      </c>
      <c r="E704" s="80">
        <v>0</v>
      </c>
      <c r="F704" s="129">
        <v>32</v>
      </c>
      <c r="G704" s="68">
        <v>3</v>
      </c>
      <c r="H704" s="69" t="s">
        <v>8552</v>
      </c>
      <c r="I704" s="69" t="s">
        <v>9347</v>
      </c>
      <c r="J704" s="69" t="s">
        <v>9348</v>
      </c>
      <c r="K704" s="69" t="s">
        <v>6125</v>
      </c>
    </row>
    <row r="705" spans="1:11" s="1" customFormat="1" ht="15" customHeight="1" x14ac:dyDescent="0.15">
      <c r="A705" s="69" t="s">
        <v>6863</v>
      </c>
      <c r="B705" s="69" t="s">
        <v>6864</v>
      </c>
      <c r="C705" s="77">
        <v>133005</v>
      </c>
      <c r="D705" s="67" t="s">
        <v>7004</v>
      </c>
      <c r="E705" s="80">
        <v>0</v>
      </c>
      <c r="F705" s="129">
        <v>24</v>
      </c>
      <c r="G705" s="68">
        <v>3</v>
      </c>
      <c r="H705" s="69" t="s">
        <v>8552</v>
      </c>
      <c r="I705" s="69" t="s">
        <v>9349</v>
      </c>
      <c r="J705" s="69" t="s">
        <v>9350</v>
      </c>
      <c r="K705" s="69" t="s">
        <v>6863</v>
      </c>
    </row>
    <row r="706" spans="1:11" s="1" customFormat="1" ht="15" customHeight="1" x14ac:dyDescent="0.15">
      <c r="A706" s="69" t="s">
        <v>6722</v>
      </c>
      <c r="B706" s="69" t="s">
        <v>6723</v>
      </c>
      <c r="C706" s="77">
        <v>393008</v>
      </c>
      <c r="D706" s="67" t="s">
        <v>6724</v>
      </c>
      <c r="E706" s="80">
        <v>0</v>
      </c>
      <c r="F706" s="129">
        <v>32</v>
      </c>
      <c r="G706" s="68">
        <v>3</v>
      </c>
      <c r="H706" s="69" t="s">
        <v>8552</v>
      </c>
      <c r="I706" s="69" t="s">
        <v>9351</v>
      </c>
      <c r="J706" s="69" t="s">
        <v>9352</v>
      </c>
      <c r="K706" s="69" t="s">
        <v>6722</v>
      </c>
    </row>
    <row r="707" spans="1:11" s="1" customFormat="1" ht="15" customHeight="1" x14ac:dyDescent="0.15">
      <c r="A707" s="69" t="s">
        <v>6837</v>
      </c>
      <c r="B707" s="69" t="s">
        <v>6838</v>
      </c>
      <c r="C707" s="77">
        <v>132005</v>
      </c>
      <c r="D707" s="67" t="s">
        <v>6991</v>
      </c>
      <c r="E707" s="80">
        <v>0</v>
      </c>
      <c r="F707" s="129">
        <v>24</v>
      </c>
      <c r="G707" s="68">
        <v>3</v>
      </c>
      <c r="H707" s="69" t="s">
        <v>8552</v>
      </c>
      <c r="I707" s="69" t="s">
        <v>9353</v>
      </c>
      <c r="J707" s="69" t="s">
        <v>9354</v>
      </c>
      <c r="K707" s="69" t="s">
        <v>6837</v>
      </c>
    </row>
    <row r="708" spans="1:11" s="1" customFormat="1" ht="15" customHeight="1" x14ac:dyDescent="0.15">
      <c r="A708" s="69" t="s">
        <v>8254</v>
      </c>
      <c r="B708" s="69" t="s">
        <v>8255</v>
      </c>
      <c r="C708" s="77">
        <v>396012</v>
      </c>
      <c r="D708" s="67" t="s">
        <v>8256</v>
      </c>
      <c r="E708" s="80">
        <v>0</v>
      </c>
      <c r="F708" s="129">
        <v>32</v>
      </c>
      <c r="G708" s="68">
        <v>3</v>
      </c>
      <c r="H708" s="69" t="s">
        <v>8552</v>
      </c>
      <c r="I708" s="69" t="s">
        <v>9355</v>
      </c>
      <c r="J708" s="69" t="s">
        <v>9356</v>
      </c>
      <c r="K708" s="69" t="s">
        <v>8254</v>
      </c>
    </row>
    <row r="709" spans="1:11" s="1" customFormat="1" ht="15" customHeight="1" x14ac:dyDescent="0.15">
      <c r="A709" s="69" t="s">
        <v>7093</v>
      </c>
      <c r="B709" s="69" t="s">
        <v>7094</v>
      </c>
      <c r="C709" s="77">
        <v>310060</v>
      </c>
      <c r="D709" s="67" t="s">
        <v>7238</v>
      </c>
      <c r="E709" s="80">
        <v>0</v>
      </c>
      <c r="F709" s="129">
        <v>32</v>
      </c>
      <c r="G709" s="68">
        <v>3</v>
      </c>
      <c r="H709" s="69" t="s">
        <v>8552</v>
      </c>
      <c r="I709" s="69" t="s">
        <v>9357</v>
      </c>
      <c r="J709" s="69" t="s">
        <v>9358</v>
      </c>
      <c r="K709" s="69" t="s">
        <v>7093</v>
      </c>
    </row>
    <row r="710" spans="1:11" s="1" customFormat="1" ht="15" customHeight="1" x14ac:dyDescent="0.15">
      <c r="A710" s="69" t="s">
        <v>6101</v>
      </c>
      <c r="B710" s="69" t="s">
        <v>6188</v>
      </c>
      <c r="C710" s="77">
        <v>302077</v>
      </c>
      <c r="D710" s="67" t="s">
        <v>6275</v>
      </c>
      <c r="E710" s="80">
        <v>0</v>
      </c>
      <c r="F710" s="129">
        <v>32</v>
      </c>
      <c r="G710" s="68">
        <v>3</v>
      </c>
      <c r="H710" s="69" t="s">
        <v>8552</v>
      </c>
      <c r="I710" s="69" t="s">
        <v>9359</v>
      </c>
      <c r="J710" s="69" t="s">
        <v>9360</v>
      </c>
      <c r="K710" s="69" t="s">
        <v>6101</v>
      </c>
    </row>
    <row r="711" spans="1:11" s="1" customFormat="1" ht="15" customHeight="1" x14ac:dyDescent="0.15">
      <c r="A711" s="69" t="s">
        <v>6092</v>
      </c>
      <c r="B711" s="69" t="s">
        <v>6179</v>
      </c>
      <c r="C711" s="77">
        <v>301077</v>
      </c>
      <c r="D711" s="67" t="s">
        <v>6266</v>
      </c>
      <c r="E711" s="80">
        <v>0</v>
      </c>
      <c r="F711" s="129">
        <v>32</v>
      </c>
      <c r="G711" s="68">
        <v>3</v>
      </c>
      <c r="H711" s="69" t="s">
        <v>8552</v>
      </c>
      <c r="I711" s="69" t="s">
        <v>9361</v>
      </c>
      <c r="J711" s="69" t="s">
        <v>9362</v>
      </c>
      <c r="K711" s="69" t="s">
        <v>6092</v>
      </c>
    </row>
    <row r="712" spans="1:11" s="1" customFormat="1" ht="15" customHeight="1" x14ac:dyDescent="0.15">
      <c r="A712" s="69" t="s">
        <v>6110</v>
      </c>
      <c r="B712" s="69" t="s">
        <v>6197</v>
      </c>
      <c r="C712" s="77">
        <v>319003</v>
      </c>
      <c r="D712" s="67" t="s">
        <v>6284</v>
      </c>
      <c r="E712" s="80">
        <v>0</v>
      </c>
      <c r="F712" s="129">
        <v>32</v>
      </c>
      <c r="G712" s="68">
        <v>3</v>
      </c>
      <c r="H712" s="69" t="s">
        <v>8552</v>
      </c>
      <c r="I712" s="69" t="s">
        <v>9363</v>
      </c>
      <c r="J712" s="69" t="s">
        <v>9364</v>
      </c>
      <c r="K712" s="69" t="s">
        <v>6110</v>
      </c>
    </row>
    <row r="713" spans="1:11" s="1" customFormat="1" ht="15" customHeight="1" x14ac:dyDescent="0.15">
      <c r="A713" s="69" t="s">
        <v>6430</v>
      </c>
      <c r="B713" s="69" t="s">
        <v>6431</v>
      </c>
      <c r="C713" s="77">
        <v>307053</v>
      </c>
      <c r="D713" s="67" t="s">
        <v>15544</v>
      </c>
      <c r="E713" s="80">
        <v>0</v>
      </c>
      <c r="F713" s="129">
        <v>32</v>
      </c>
      <c r="G713" s="68">
        <v>3</v>
      </c>
      <c r="H713" s="69" t="s">
        <v>8552</v>
      </c>
      <c r="I713" s="69" t="s">
        <v>9365</v>
      </c>
      <c r="J713" s="69" t="s">
        <v>9366</v>
      </c>
      <c r="K713" s="69" t="s">
        <v>6430</v>
      </c>
    </row>
    <row r="714" spans="1:11" s="1" customFormat="1" ht="15" customHeight="1" x14ac:dyDescent="0.15">
      <c r="A714" s="69" t="s">
        <v>5443</v>
      </c>
      <c r="B714" s="69" t="s">
        <v>5444</v>
      </c>
      <c r="C714" s="77">
        <v>392006</v>
      </c>
      <c r="D714" s="67" t="s">
        <v>5670</v>
      </c>
      <c r="E714" s="80">
        <v>0</v>
      </c>
      <c r="F714" s="129">
        <v>32</v>
      </c>
      <c r="G714" s="68">
        <v>3</v>
      </c>
      <c r="H714" s="69" t="s">
        <v>8552</v>
      </c>
      <c r="I714" s="69" t="s">
        <v>9367</v>
      </c>
      <c r="J714" s="69" t="s">
        <v>9368</v>
      </c>
      <c r="K714" s="69" t="s">
        <v>5443</v>
      </c>
    </row>
    <row r="715" spans="1:11" s="1" customFormat="1" ht="15" customHeight="1" x14ac:dyDescent="0.15">
      <c r="A715" s="69" t="s">
        <v>5445</v>
      </c>
      <c r="B715" s="69" t="s">
        <v>5446</v>
      </c>
      <c r="C715" s="77">
        <v>391006</v>
      </c>
      <c r="D715" s="67" t="s">
        <v>5671</v>
      </c>
      <c r="E715" s="80">
        <v>0</v>
      </c>
      <c r="F715" s="129">
        <v>32</v>
      </c>
      <c r="G715" s="68">
        <v>3</v>
      </c>
      <c r="H715" s="69" t="s">
        <v>8552</v>
      </c>
      <c r="I715" s="69" t="s">
        <v>9369</v>
      </c>
      <c r="J715" s="69" t="s">
        <v>9370</v>
      </c>
      <c r="K715" s="69" t="s">
        <v>5445</v>
      </c>
    </row>
    <row r="716" spans="1:11" s="1" customFormat="1" ht="15" customHeight="1" x14ac:dyDescent="0.15">
      <c r="A716" s="69" t="s">
        <v>5078</v>
      </c>
      <c r="B716" s="69" t="s">
        <v>5183</v>
      </c>
      <c r="C716" s="77">
        <v>131003</v>
      </c>
      <c r="D716" s="67" t="s">
        <v>5287</v>
      </c>
      <c r="E716" s="80">
        <v>0</v>
      </c>
      <c r="F716" s="129">
        <v>24</v>
      </c>
      <c r="G716" s="68">
        <v>3</v>
      </c>
      <c r="H716" s="69" t="s">
        <v>8552</v>
      </c>
      <c r="I716" s="69" t="s">
        <v>9371</v>
      </c>
      <c r="J716" s="69" t="s">
        <v>9372</v>
      </c>
      <c r="K716" s="69" t="s">
        <v>5078</v>
      </c>
    </row>
    <row r="717" spans="1:11" s="1" customFormat="1" ht="15" customHeight="1" x14ac:dyDescent="0.15">
      <c r="A717" s="69" t="s">
        <v>4433</v>
      </c>
      <c r="B717" s="69" t="s">
        <v>4434</v>
      </c>
      <c r="C717" s="77">
        <v>356012</v>
      </c>
      <c r="D717" s="67" t="s">
        <v>4509</v>
      </c>
      <c r="E717" s="80">
        <v>0</v>
      </c>
      <c r="F717" s="129">
        <v>32</v>
      </c>
      <c r="G717" s="68">
        <v>3</v>
      </c>
      <c r="H717" s="69" t="s">
        <v>8552</v>
      </c>
      <c r="I717" s="69" t="s">
        <v>9373</v>
      </c>
      <c r="J717" s="69" t="s">
        <v>9374</v>
      </c>
      <c r="K717" s="69" t="s">
        <v>4433</v>
      </c>
    </row>
    <row r="718" spans="1:11" s="1" customFormat="1" ht="15" customHeight="1" x14ac:dyDescent="0.15">
      <c r="A718" s="69" t="s">
        <v>3193</v>
      </c>
      <c r="B718" s="69" t="s">
        <v>3165</v>
      </c>
      <c r="C718" s="77">
        <v>305028</v>
      </c>
      <c r="D718" s="67" t="s">
        <v>3166</v>
      </c>
      <c r="E718" s="80">
        <v>0</v>
      </c>
      <c r="F718" s="129">
        <v>32</v>
      </c>
      <c r="G718" s="68">
        <v>3</v>
      </c>
      <c r="H718" s="69" t="s">
        <v>8552</v>
      </c>
      <c r="I718" s="69" t="s">
        <v>9375</v>
      </c>
      <c r="J718" s="69" t="s">
        <v>9376</v>
      </c>
      <c r="K718" s="69" t="s">
        <v>3193</v>
      </c>
    </row>
    <row r="719" spans="1:11" s="1" customFormat="1" ht="15" customHeight="1" x14ac:dyDescent="0.15">
      <c r="A719" s="69" t="s">
        <v>3084</v>
      </c>
      <c r="B719" s="69" t="s">
        <v>3112</v>
      </c>
      <c r="C719" s="77">
        <v>125009</v>
      </c>
      <c r="D719" s="67" t="s">
        <v>3140</v>
      </c>
      <c r="E719" s="80">
        <v>0</v>
      </c>
      <c r="F719" s="129">
        <v>24</v>
      </c>
      <c r="G719" s="68">
        <v>3</v>
      </c>
      <c r="H719" s="69" t="s">
        <v>8552</v>
      </c>
      <c r="I719" s="69" t="s">
        <v>9377</v>
      </c>
      <c r="J719" s="69" t="s">
        <v>9378</v>
      </c>
      <c r="K719" s="69" t="s">
        <v>3084</v>
      </c>
    </row>
    <row r="720" spans="1:11" s="1" customFormat="1" ht="15" customHeight="1" x14ac:dyDescent="0.15">
      <c r="A720" s="69" t="s">
        <v>5105</v>
      </c>
      <c r="B720" s="69" t="s">
        <v>5210</v>
      </c>
      <c r="C720" s="77">
        <v>401006</v>
      </c>
      <c r="D720" s="67" t="s">
        <v>5314</v>
      </c>
      <c r="E720" s="80">
        <v>0</v>
      </c>
      <c r="F720" s="129">
        <v>32</v>
      </c>
      <c r="G720" s="68">
        <v>3</v>
      </c>
      <c r="H720" s="69" t="s">
        <v>8552</v>
      </c>
      <c r="I720" s="69" t="s">
        <v>9379</v>
      </c>
      <c r="J720" s="69" t="s">
        <v>9380</v>
      </c>
      <c r="K720" s="69" t="s">
        <v>5105</v>
      </c>
    </row>
    <row r="721" spans="1:11" s="1" customFormat="1" ht="15" customHeight="1" x14ac:dyDescent="0.15">
      <c r="A721" s="69" t="s">
        <v>4731</v>
      </c>
      <c r="B721" s="69" t="s">
        <v>4732</v>
      </c>
      <c r="C721" s="77">
        <v>106046</v>
      </c>
      <c r="D721" s="67" t="s">
        <v>4858</v>
      </c>
      <c r="E721" s="80">
        <v>0</v>
      </c>
      <c r="F721" s="129">
        <v>24</v>
      </c>
      <c r="G721" s="68">
        <v>3</v>
      </c>
      <c r="H721" s="69" t="s">
        <v>8552</v>
      </c>
      <c r="I721" s="69" t="s">
        <v>9381</v>
      </c>
      <c r="J721" s="69" t="s">
        <v>9382</v>
      </c>
      <c r="K721" s="69" t="s">
        <v>4731</v>
      </c>
    </row>
    <row r="722" spans="1:11" s="1" customFormat="1" ht="15" customHeight="1" x14ac:dyDescent="0.15">
      <c r="A722" s="69" t="s">
        <v>4209</v>
      </c>
      <c r="B722" s="69" t="s">
        <v>4210</v>
      </c>
      <c r="C722" s="77">
        <v>351116</v>
      </c>
      <c r="D722" s="67" t="s">
        <v>4331</v>
      </c>
      <c r="E722" s="80">
        <v>0</v>
      </c>
      <c r="F722" s="129">
        <v>32</v>
      </c>
      <c r="G722" s="68">
        <v>3</v>
      </c>
      <c r="H722" s="69" t="s">
        <v>8552</v>
      </c>
      <c r="I722" s="69" t="s">
        <v>9383</v>
      </c>
      <c r="J722" s="69" t="s">
        <v>9384</v>
      </c>
      <c r="K722" s="69" t="s">
        <v>4209</v>
      </c>
    </row>
    <row r="723" spans="1:11" s="1" customFormat="1" ht="15" customHeight="1" x14ac:dyDescent="0.15">
      <c r="A723" s="69" t="s">
        <v>4278</v>
      </c>
      <c r="B723" s="69" t="s">
        <v>4279</v>
      </c>
      <c r="C723" s="77">
        <v>352006</v>
      </c>
      <c r="D723" s="67" t="s">
        <v>4365</v>
      </c>
      <c r="E723" s="80">
        <v>0</v>
      </c>
      <c r="F723" s="129">
        <v>32</v>
      </c>
      <c r="G723" s="68">
        <v>3</v>
      </c>
      <c r="H723" s="69" t="s">
        <v>8552</v>
      </c>
      <c r="I723" s="69" t="s">
        <v>9385</v>
      </c>
      <c r="J723" s="69" t="s">
        <v>9386</v>
      </c>
      <c r="K723" s="69" t="s">
        <v>4278</v>
      </c>
    </row>
    <row r="724" spans="1:11" s="1" customFormat="1" ht="15" customHeight="1" x14ac:dyDescent="0.15">
      <c r="A724" s="69" t="s">
        <v>5018</v>
      </c>
      <c r="B724" s="69" t="s">
        <v>5123</v>
      </c>
      <c r="C724" s="77">
        <v>117043</v>
      </c>
      <c r="D724" s="67" t="s">
        <v>5228</v>
      </c>
      <c r="E724" s="80">
        <v>0</v>
      </c>
      <c r="F724" s="129">
        <v>24</v>
      </c>
      <c r="G724" s="68">
        <v>3</v>
      </c>
      <c r="H724" s="69" t="s">
        <v>8552</v>
      </c>
      <c r="I724" s="69" t="s">
        <v>9387</v>
      </c>
      <c r="J724" s="69" t="s">
        <v>9388</v>
      </c>
      <c r="K724" s="69" t="s">
        <v>5018</v>
      </c>
    </row>
    <row r="725" spans="1:11" s="1" customFormat="1" ht="15" customHeight="1" x14ac:dyDescent="0.15">
      <c r="A725" s="69" t="s">
        <v>3969</v>
      </c>
      <c r="B725" s="69" t="s">
        <v>3970</v>
      </c>
      <c r="C725" s="77">
        <v>321005</v>
      </c>
      <c r="D725" s="67" t="s">
        <v>4044</v>
      </c>
      <c r="E725" s="80">
        <v>0</v>
      </c>
      <c r="F725" s="129">
        <v>32</v>
      </c>
      <c r="G725" s="68">
        <v>3</v>
      </c>
      <c r="H725" s="69" t="s">
        <v>8552</v>
      </c>
      <c r="I725" s="69" t="s">
        <v>9389</v>
      </c>
      <c r="J725" s="69" t="s">
        <v>9390</v>
      </c>
      <c r="K725" s="69" t="s">
        <v>3969</v>
      </c>
    </row>
    <row r="726" spans="1:11" s="1" customFormat="1" ht="15" customHeight="1" x14ac:dyDescent="0.15">
      <c r="A726" s="69" t="s">
        <v>7095</v>
      </c>
      <c r="B726" s="69" t="s">
        <v>7096</v>
      </c>
      <c r="C726" s="77">
        <v>402006</v>
      </c>
      <c r="D726" s="67" t="s">
        <v>7239</v>
      </c>
      <c r="E726" s="80">
        <v>0</v>
      </c>
      <c r="F726" s="129">
        <v>34</v>
      </c>
      <c r="G726" s="68">
        <v>3</v>
      </c>
      <c r="H726" s="69" t="s">
        <v>8552</v>
      </c>
      <c r="I726" s="69" t="s">
        <v>9391</v>
      </c>
      <c r="J726" s="69" t="s">
        <v>9392</v>
      </c>
      <c r="K726" s="69" t="s">
        <v>7095</v>
      </c>
    </row>
    <row r="727" spans="1:11" s="1" customFormat="1" ht="15" customHeight="1" x14ac:dyDescent="0.15">
      <c r="A727" s="69" t="s">
        <v>5090</v>
      </c>
      <c r="B727" s="69" t="s">
        <v>5195</v>
      </c>
      <c r="C727" s="77">
        <v>321023</v>
      </c>
      <c r="D727" s="67" t="s">
        <v>5299</v>
      </c>
      <c r="E727" s="80">
        <v>0</v>
      </c>
      <c r="F727" s="129">
        <v>32</v>
      </c>
      <c r="G727" s="68">
        <v>3</v>
      </c>
      <c r="H727" s="69" t="s">
        <v>8552</v>
      </c>
      <c r="I727" s="69" t="s">
        <v>9393</v>
      </c>
      <c r="J727" s="69" t="s">
        <v>9394</v>
      </c>
      <c r="K727" s="69" t="s">
        <v>5090</v>
      </c>
    </row>
    <row r="728" spans="1:11" s="1" customFormat="1" ht="15" customHeight="1" x14ac:dyDescent="0.15">
      <c r="A728" s="69" t="s">
        <v>4807</v>
      </c>
      <c r="B728" s="69" t="s">
        <v>4808</v>
      </c>
      <c r="C728" s="77">
        <v>118055</v>
      </c>
      <c r="D728" s="67" t="s">
        <v>4894</v>
      </c>
      <c r="E728" s="80">
        <v>0</v>
      </c>
      <c r="F728" s="129">
        <v>24</v>
      </c>
      <c r="G728" s="68">
        <v>3</v>
      </c>
      <c r="H728" s="69" t="s">
        <v>8552</v>
      </c>
      <c r="I728" s="69" t="s">
        <v>9395</v>
      </c>
      <c r="J728" s="69" t="s">
        <v>9396</v>
      </c>
      <c r="K728" s="69" t="s">
        <v>4807</v>
      </c>
    </row>
    <row r="729" spans="1:11" s="1" customFormat="1" ht="15" customHeight="1" x14ac:dyDescent="0.15">
      <c r="A729" s="69" t="s">
        <v>4403</v>
      </c>
      <c r="B729" s="69" t="s">
        <v>4404</v>
      </c>
      <c r="C729" s="77">
        <v>317004</v>
      </c>
      <c r="D729" s="67" t="s">
        <v>4495</v>
      </c>
      <c r="E729" s="80">
        <v>0</v>
      </c>
      <c r="F729" s="129">
        <v>32</v>
      </c>
      <c r="G729" s="68">
        <v>3</v>
      </c>
      <c r="H729" s="69" t="s">
        <v>8552</v>
      </c>
      <c r="I729" s="69" t="s">
        <v>9397</v>
      </c>
      <c r="J729" s="69" t="s">
        <v>9398</v>
      </c>
      <c r="K729" s="69" t="s">
        <v>4403</v>
      </c>
    </row>
    <row r="730" spans="1:11" s="1" customFormat="1" ht="15" customHeight="1" x14ac:dyDescent="0.15">
      <c r="A730" s="69" t="s">
        <v>6921</v>
      </c>
      <c r="B730" s="69" t="s">
        <v>6922</v>
      </c>
      <c r="C730" s="77">
        <v>321044</v>
      </c>
      <c r="D730" s="67" t="s">
        <v>7031</v>
      </c>
      <c r="E730" s="80">
        <v>0</v>
      </c>
      <c r="F730" s="129">
        <v>32</v>
      </c>
      <c r="G730" s="68">
        <v>3</v>
      </c>
      <c r="H730" s="69" t="s">
        <v>8552</v>
      </c>
      <c r="I730" s="69" t="s">
        <v>9399</v>
      </c>
      <c r="J730" s="69" t="s">
        <v>9400</v>
      </c>
      <c r="K730" s="69" t="s">
        <v>6921</v>
      </c>
    </row>
    <row r="731" spans="1:11" s="1" customFormat="1" ht="15" customHeight="1" x14ac:dyDescent="0.15">
      <c r="A731" s="69" t="s">
        <v>6923</v>
      </c>
      <c r="B731" s="69" t="s">
        <v>6924</v>
      </c>
      <c r="C731" s="77">
        <v>321074</v>
      </c>
      <c r="D731" s="67" t="s">
        <v>7032</v>
      </c>
      <c r="E731" s="80">
        <v>0</v>
      </c>
      <c r="F731" s="129">
        <v>32</v>
      </c>
      <c r="G731" s="68">
        <v>3</v>
      </c>
      <c r="H731" s="69" t="s">
        <v>8552</v>
      </c>
      <c r="I731" s="69" t="s">
        <v>9401</v>
      </c>
      <c r="J731" s="69" t="s">
        <v>9402</v>
      </c>
      <c r="K731" s="69" t="s">
        <v>6923</v>
      </c>
    </row>
    <row r="732" spans="1:11" s="1" customFormat="1" ht="15" customHeight="1" x14ac:dyDescent="0.15">
      <c r="A732" s="69" t="s">
        <v>1822</v>
      </c>
      <c r="B732" s="69" t="s">
        <v>1868</v>
      </c>
      <c r="C732" s="77">
        <v>312007</v>
      </c>
      <c r="D732" s="67" t="s">
        <v>1914</v>
      </c>
      <c r="E732" s="80">
        <v>0</v>
      </c>
      <c r="F732" s="129">
        <v>47.61</v>
      </c>
      <c r="G732" s="68">
        <v>3</v>
      </c>
      <c r="H732" s="69" t="s">
        <v>8551</v>
      </c>
      <c r="I732" s="69" t="s">
        <v>9403</v>
      </c>
      <c r="J732" s="69" t="s">
        <v>9404</v>
      </c>
      <c r="K732" s="69" t="s">
        <v>1822</v>
      </c>
    </row>
    <row r="733" spans="1:11" s="1" customFormat="1" ht="15" customHeight="1" x14ac:dyDescent="0.15">
      <c r="A733" s="69" t="s">
        <v>1842</v>
      </c>
      <c r="B733" s="69" t="s">
        <v>1888</v>
      </c>
      <c r="C733" s="77">
        <v>314015</v>
      </c>
      <c r="D733" s="67" t="s">
        <v>1934</v>
      </c>
      <c r="E733" s="80">
        <v>0</v>
      </c>
      <c r="F733" s="129">
        <v>47.61</v>
      </c>
      <c r="G733" s="68">
        <v>3</v>
      </c>
      <c r="H733" s="69" t="s">
        <v>8552</v>
      </c>
      <c r="I733" s="69" t="s">
        <v>9405</v>
      </c>
      <c r="J733" s="69" t="s">
        <v>9406</v>
      </c>
      <c r="K733" s="69" t="s">
        <v>1842</v>
      </c>
    </row>
    <row r="734" spans="1:11" s="1" customFormat="1" ht="15" customHeight="1" x14ac:dyDescent="0.15">
      <c r="A734" s="69" t="s">
        <v>2404</v>
      </c>
      <c r="B734" s="69" t="s">
        <v>2405</v>
      </c>
      <c r="C734" s="77">
        <v>384009</v>
      </c>
      <c r="D734" s="67" t="s">
        <v>2465</v>
      </c>
      <c r="E734" s="80">
        <v>0</v>
      </c>
      <c r="F734" s="129">
        <v>47.61</v>
      </c>
      <c r="G734" s="68">
        <v>3</v>
      </c>
      <c r="H734" s="69" t="s">
        <v>8552</v>
      </c>
      <c r="I734" s="69" t="s">
        <v>9407</v>
      </c>
      <c r="J734" s="69" t="s">
        <v>9408</v>
      </c>
      <c r="K734" s="69" t="s">
        <v>2404</v>
      </c>
    </row>
    <row r="735" spans="1:11" s="1" customFormat="1" ht="15" customHeight="1" x14ac:dyDescent="0.15">
      <c r="A735" s="69" t="s">
        <v>2108</v>
      </c>
      <c r="B735" s="69" t="s">
        <v>2109</v>
      </c>
      <c r="C735" s="77">
        <v>332064</v>
      </c>
      <c r="D735" s="67" t="s">
        <v>2180</v>
      </c>
      <c r="E735" s="80">
        <v>0</v>
      </c>
      <c r="F735" s="129">
        <v>47.61</v>
      </c>
      <c r="G735" s="68">
        <v>3</v>
      </c>
      <c r="H735" s="69" t="s">
        <v>8552</v>
      </c>
      <c r="I735" s="69" t="s">
        <v>9409</v>
      </c>
      <c r="J735" s="69" t="s">
        <v>9410</v>
      </c>
      <c r="K735" s="69" t="s">
        <v>2108</v>
      </c>
    </row>
    <row r="736" spans="1:11" s="1" customFormat="1" ht="15" customHeight="1" x14ac:dyDescent="0.15">
      <c r="A736" s="69" t="s">
        <v>2626</v>
      </c>
      <c r="B736" s="69" t="s">
        <v>2627</v>
      </c>
      <c r="C736" s="77">
        <v>326002</v>
      </c>
      <c r="D736" s="67" t="s">
        <v>2737</v>
      </c>
      <c r="E736" s="80">
        <v>0</v>
      </c>
      <c r="F736" s="129">
        <v>47.61</v>
      </c>
      <c r="G736" s="68">
        <v>3</v>
      </c>
      <c r="H736" s="69" t="s">
        <v>8552</v>
      </c>
      <c r="I736" s="69" t="s">
        <v>9411</v>
      </c>
      <c r="J736" s="69" t="s">
        <v>9412</v>
      </c>
      <c r="K736" s="69" t="s">
        <v>2626</v>
      </c>
    </row>
    <row r="737" spans="1:11" s="1" customFormat="1" ht="15" customHeight="1" x14ac:dyDescent="0.15">
      <c r="A737" s="69" t="s">
        <v>2640</v>
      </c>
      <c r="B737" s="69" t="s">
        <v>2641</v>
      </c>
      <c r="C737" s="77">
        <v>371040</v>
      </c>
      <c r="D737" s="67" t="s">
        <v>2744</v>
      </c>
      <c r="E737" s="80">
        <v>0</v>
      </c>
      <c r="F737" s="129">
        <v>47.61</v>
      </c>
      <c r="G737" s="68">
        <v>3</v>
      </c>
      <c r="H737" s="69" t="s">
        <v>8552</v>
      </c>
      <c r="I737" s="69" t="s">
        <v>9413</v>
      </c>
      <c r="J737" s="69" t="s">
        <v>9414</v>
      </c>
      <c r="K737" s="69" t="s">
        <v>2640</v>
      </c>
    </row>
    <row r="738" spans="1:11" s="1" customFormat="1" ht="15" customHeight="1" x14ac:dyDescent="0.15">
      <c r="A738" s="69" t="s">
        <v>1554</v>
      </c>
      <c r="B738" s="69" t="s">
        <v>1574</v>
      </c>
      <c r="C738" s="77">
        <v>365012</v>
      </c>
      <c r="D738" s="67" t="s">
        <v>1594</v>
      </c>
      <c r="E738" s="80">
        <v>0</v>
      </c>
      <c r="F738" s="129">
        <v>47.61</v>
      </c>
      <c r="G738" s="68">
        <v>3</v>
      </c>
      <c r="H738" s="69" t="s">
        <v>8552</v>
      </c>
      <c r="I738" s="69" t="s">
        <v>9415</v>
      </c>
      <c r="J738" s="69" t="s">
        <v>9416</v>
      </c>
      <c r="K738" s="69" t="s">
        <v>1554</v>
      </c>
    </row>
    <row r="739" spans="1:11" s="1" customFormat="1" ht="15" customHeight="1" x14ac:dyDescent="0.15">
      <c r="A739" s="69" t="s">
        <v>1812</v>
      </c>
      <c r="B739" s="69" t="s">
        <v>1858</v>
      </c>
      <c r="C739" s="77">
        <v>303047</v>
      </c>
      <c r="D739" s="67" t="s">
        <v>1904</v>
      </c>
      <c r="E739" s="80">
        <v>0</v>
      </c>
      <c r="F739" s="129">
        <v>47.61</v>
      </c>
      <c r="G739" s="68">
        <v>3</v>
      </c>
      <c r="H739" s="69" t="s">
        <v>8552</v>
      </c>
      <c r="I739" s="69" t="s">
        <v>9417</v>
      </c>
      <c r="J739" s="69" t="s">
        <v>9418</v>
      </c>
      <c r="K739" s="69" t="s">
        <v>1812</v>
      </c>
    </row>
    <row r="740" spans="1:11" s="1" customFormat="1" ht="15" customHeight="1" x14ac:dyDescent="0.15">
      <c r="A740" s="69" t="s">
        <v>2060</v>
      </c>
      <c r="B740" s="69" t="s">
        <v>2061</v>
      </c>
      <c r="C740" s="77">
        <v>331155</v>
      </c>
      <c r="D740" s="67" t="s">
        <v>2156</v>
      </c>
      <c r="E740" s="80">
        <v>0</v>
      </c>
      <c r="F740" s="129">
        <v>47.61</v>
      </c>
      <c r="G740" s="68">
        <v>3</v>
      </c>
      <c r="H740" s="69" t="s">
        <v>8552</v>
      </c>
      <c r="I740" s="69" t="s">
        <v>9419</v>
      </c>
      <c r="J740" s="69" t="s">
        <v>9420</v>
      </c>
      <c r="K740" s="69" t="s">
        <v>2060</v>
      </c>
    </row>
    <row r="741" spans="1:11" s="1" customFormat="1" ht="15" customHeight="1" x14ac:dyDescent="0.15">
      <c r="A741" s="69" t="s">
        <v>2062</v>
      </c>
      <c r="B741" s="69" t="s">
        <v>2063</v>
      </c>
      <c r="C741" s="77">
        <v>331156</v>
      </c>
      <c r="D741" s="67" t="s">
        <v>2157</v>
      </c>
      <c r="E741" s="80">
        <v>0</v>
      </c>
      <c r="F741" s="129">
        <v>47.61</v>
      </c>
      <c r="G741" s="68">
        <v>3</v>
      </c>
      <c r="H741" s="69" t="s">
        <v>8552</v>
      </c>
      <c r="I741" s="69" t="s">
        <v>9421</v>
      </c>
      <c r="J741" s="69" t="s">
        <v>9422</v>
      </c>
      <c r="K741" s="69" t="s">
        <v>2062</v>
      </c>
    </row>
    <row r="742" spans="1:11" s="1" customFormat="1" ht="15" customHeight="1" x14ac:dyDescent="0.15">
      <c r="A742" s="69" t="s">
        <v>4419</v>
      </c>
      <c r="B742" s="69" t="s">
        <v>4420</v>
      </c>
      <c r="C742" s="77">
        <v>356013</v>
      </c>
      <c r="D742" s="67" t="s">
        <v>15545</v>
      </c>
      <c r="E742" s="80">
        <v>0</v>
      </c>
      <c r="F742" s="129">
        <v>14</v>
      </c>
      <c r="G742" s="68">
        <v>3</v>
      </c>
      <c r="H742" s="69" t="s">
        <v>8552</v>
      </c>
      <c r="I742" s="69" t="s">
        <v>9423</v>
      </c>
      <c r="J742" s="69" t="s">
        <v>9424</v>
      </c>
      <c r="K742" s="69" t="s">
        <v>4419</v>
      </c>
    </row>
    <row r="743" spans="1:11" s="1" customFormat="1" ht="15" customHeight="1" x14ac:dyDescent="0.15">
      <c r="A743" s="69" t="s">
        <v>3192</v>
      </c>
      <c r="B743" s="69" t="s">
        <v>3163</v>
      </c>
      <c r="C743" s="77">
        <v>305027</v>
      </c>
      <c r="D743" s="67" t="s">
        <v>3164</v>
      </c>
      <c r="E743" s="80">
        <v>0</v>
      </c>
      <c r="F743" s="129">
        <v>14</v>
      </c>
      <c r="G743" s="68">
        <v>3</v>
      </c>
      <c r="H743" s="69" t="s">
        <v>8552</v>
      </c>
      <c r="I743" s="69" t="s">
        <v>9425</v>
      </c>
      <c r="J743" s="69" t="s">
        <v>9426</v>
      </c>
      <c r="K743" s="69" t="s">
        <v>3192</v>
      </c>
    </row>
    <row r="744" spans="1:11" s="1" customFormat="1" ht="15" customHeight="1" x14ac:dyDescent="0.15">
      <c r="A744" s="69" t="s">
        <v>4733</v>
      </c>
      <c r="B744" s="69" t="s">
        <v>4734</v>
      </c>
      <c r="C744" s="77">
        <v>106047</v>
      </c>
      <c r="D744" s="67" t="s">
        <v>4859</v>
      </c>
      <c r="E744" s="80">
        <v>0</v>
      </c>
      <c r="F744" s="129">
        <v>10.5</v>
      </c>
      <c r="G744" s="68">
        <v>3</v>
      </c>
      <c r="H744" s="69" t="s">
        <v>8552</v>
      </c>
      <c r="I744" s="69" t="s">
        <v>9427</v>
      </c>
      <c r="J744" s="69" t="s">
        <v>9428</v>
      </c>
      <c r="K744" s="69" t="s">
        <v>4733</v>
      </c>
    </row>
    <row r="745" spans="1:11" s="1" customFormat="1" ht="15" customHeight="1" x14ac:dyDescent="0.15">
      <c r="A745" s="69" t="s">
        <v>5012</v>
      </c>
      <c r="B745" s="69" t="s">
        <v>5117</v>
      </c>
      <c r="C745" s="77">
        <v>117044</v>
      </c>
      <c r="D745" s="67" t="s">
        <v>5222</v>
      </c>
      <c r="E745" s="80">
        <v>0</v>
      </c>
      <c r="F745" s="129">
        <v>10.5</v>
      </c>
      <c r="G745" s="68">
        <v>3</v>
      </c>
      <c r="H745" s="69" t="s">
        <v>8552</v>
      </c>
      <c r="I745" s="69" t="s">
        <v>9429</v>
      </c>
      <c r="J745" s="69" t="s">
        <v>9430</v>
      </c>
      <c r="K745" s="69" t="s">
        <v>5012</v>
      </c>
    </row>
    <row r="746" spans="1:11" s="1" customFormat="1" ht="15" customHeight="1" x14ac:dyDescent="0.15">
      <c r="A746" s="69" t="s">
        <v>3971</v>
      </c>
      <c r="B746" s="69" t="s">
        <v>3972</v>
      </c>
      <c r="C746" s="77">
        <v>321006</v>
      </c>
      <c r="D746" s="67" t="s">
        <v>4045</v>
      </c>
      <c r="E746" s="80">
        <v>0</v>
      </c>
      <c r="F746" s="129">
        <v>14</v>
      </c>
      <c r="G746" s="68">
        <v>3</v>
      </c>
      <c r="H746" s="69" t="s">
        <v>8552</v>
      </c>
      <c r="I746" s="69" t="s">
        <v>9431</v>
      </c>
      <c r="J746" s="69" t="s">
        <v>9432</v>
      </c>
      <c r="K746" s="69" t="s">
        <v>3971</v>
      </c>
    </row>
    <row r="747" spans="1:11" s="1" customFormat="1" ht="15" customHeight="1" x14ac:dyDescent="0.15">
      <c r="A747" s="69" t="s">
        <v>4809</v>
      </c>
      <c r="B747" s="69" t="s">
        <v>4810</v>
      </c>
      <c r="C747" s="77">
        <v>118056</v>
      </c>
      <c r="D747" s="67" t="s">
        <v>4895</v>
      </c>
      <c r="E747" s="80">
        <v>0</v>
      </c>
      <c r="F747" s="129">
        <v>10.5</v>
      </c>
      <c r="G747" s="68">
        <v>3</v>
      </c>
      <c r="H747" s="69" t="s">
        <v>8552</v>
      </c>
      <c r="I747" s="69" t="s">
        <v>9433</v>
      </c>
      <c r="J747" s="69" t="s">
        <v>9434</v>
      </c>
      <c r="K747" s="69" t="s">
        <v>4809</v>
      </c>
    </row>
    <row r="748" spans="1:11" s="1" customFormat="1" ht="15" customHeight="1" x14ac:dyDescent="0.15">
      <c r="A748" s="69" t="s">
        <v>4393</v>
      </c>
      <c r="B748" s="69" t="s">
        <v>4394</v>
      </c>
      <c r="C748" s="77">
        <v>317005</v>
      </c>
      <c r="D748" s="67" t="s">
        <v>15546</v>
      </c>
      <c r="E748" s="80">
        <v>0</v>
      </c>
      <c r="F748" s="129">
        <v>14</v>
      </c>
      <c r="G748" s="68">
        <v>3</v>
      </c>
      <c r="H748" s="69" t="s">
        <v>8552</v>
      </c>
      <c r="I748" s="69" t="s">
        <v>9435</v>
      </c>
      <c r="J748" s="69" t="s">
        <v>9436</v>
      </c>
      <c r="K748" s="69" t="s">
        <v>4393</v>
      </c>
    </row>
    <row r="749" spans="1:11" s="1" customFormat="1" ht="15" customHeight="1" x14ac:dyDescent="0.15">
      <c r="A749" s="69" t="s">
        <v>3010</v>
      </c>
      <c r="B749" s="69" t="s">
        <v>3011</v>
      </c>
      <c r="C749" s="77">
        <v>331179</v>
      </c>
      <c r="D749" s="67" t="s">
        <v>3056</v>
      </c>
      <c r="E749" s="80">
        <v>0</v>
      </c>
      <c r="F749" s="129">
        <v>14</v>
      </c>
      <c r="G749" s="68">
        <v>3</v>
      </c>
      <c r="H749" s="69" t="s">
        <v>8552</v>
      </c>
      <c r="I749" s="69" t="s">
        <v>9437</v>
      </c>
      <c r="J749" s="69" t="s">
        <v>9438</v>
      </c>
      <c r="K749" s="69" t="s">
        <v>3010</v>
      </c>
    </row>
    <row r="750" spans="1:11" s="1" customFormat="1" ht="15" customHeight="1" x14ac:dyDescent="0.15">
      <c r="A750" s="69" t="s">
        <v>3026</v>
      </c>
      <c r="B750" s="69" t="s">
        <v>3027</v>
      </c>
      <c r="C750" s="77">
        <v>331187</v>
      </c>
      <c r="D750" s="67" t="s">
        <v>3063</v>
      </c>
      <c r="E750" s="80">
        <v>0</v>
      </c>
      <c r="F750" s="129">
        <v>14</v>
      </c>
      <c r="G750" s="68">
        <v>3</v>
      </c>
      <c r="H750" s="69" t="s">
        <v>8552</v>
      </c>
      <c r="I750" s="69" t="s">
        <v>9439</v>
      </c>
      <c r="J750" s="69" t="s">
        <v>9440</v>
      </c>
      <c r="K750" s="69" t="s">
        <v>3026</v>
      </c>
    </row>
    <row r="751" spans="1:11" s="1" customFormat="1" ht="15" customHeight="1" x14ac:dyDescent="0.15">
      <c r="A751" s="69" t="s">
        <v>15905</v>
      </c>
      <c r="B751" s="69" t="s">
        <v>16109</v>
      </c>
      <c r="C751" s="77">
        <v>204306</v>
      </c>
      <c r="D751" s="67" t="s">
        <v>16310</v>
      </c>
      <c r="E751" s="80">
        <v>0</v>
      </c>
      <c r="F751" s="129">
        <v>159</v>
      </c>
      <c r="G751" s="68">
        <v>3</v>
      </c>
      <c r="H751" s="69" t="s">
        <v>8551</v>
      </c>
      <c r="I751" s="69" t="s">
        <v>16521</v>
      </c>
      <c r="J751" s="69" t="s">
        <v>16720</v>
      </c>
      <c r="K751" s="69" t="s">
        <v>15905</v>
      </c>
    </row>
    <row r="752" spans="1:11" s="1" customFormat="1" ht="15" customHeight="1" x14ac:dyDescent="0.15">
      <c r="A752" s="69" t="s">
        <v>15907</v>
      </c>
      <c r="B752" s="69" t="s">
        <v>16111</v>
      </c>
      <c r="C752" s="77">
        <v>204324</v>
      </c>
      <c r="D752" s="67" t="s">
        <v>16311</v>
      </c>
      <c r="E752" s="80">
        <v>0</v>
      </c>
      <c r="F752" s="129">
        <v>65</v>
      </c>
      <c r="G752" s="68">
        <v>3</v>
      </c>
      <c r="H752" s="69" t="s">
        <v>8551</v>
      </c>
      <c r="I752" s="69" t="s">
        <v>16523</v>
      </c>
      <c r="J752" s="69" t="s">
        <v>16722</v>
      </c>
      <c r="K752" s="69" t="s">
        <v>15907</v>
      </c>
    </row>
    <row r="753" spans="1:11" s="1" customFormat="1" ht="15" customHeight="1" x14ac:dyDescent="0.15">
      <c r="A753" s="69" t="s">
        <v>17000</v>
      </c>
      <c r="B753" s="69" t="s">
        <v>17001</v>
      </c>
      <c r="C753" s="77">
        <v>207081</v>
      </c>
      <c r="D753" s="67" t="s">
        <v>16900</v>
      </c>
      <c r="E753" s="80">
        <v>0</v>
      </c>
      <c r="F753" s="129">
        <v>43.9</v>
      </c>
      <c r="G753" s="68">
        <v>3</v>
      </c>
      <c r="H753" s="69" t="s">
        <v>8551</v>
      </c>
      <c r="I753" s="69" t="s">
        <v>17143</v>
      </c>
      <c r="J753" s="69" t="s">
        <v>17213</v>
      </c>
      <c r="K753" s="69" t="s">
        <v>17000</v>
      </c>
    </row>
    <row r="754" spans="1:11" s="1" customFormat="1" ht="15" customHeight="1" x14ac:dyDescent="0.15">
      <c r="A754" s="69" t="s">
        <v>17002</v>
      </c>
      <c r="B754" s="69" t="s">
        <v>17003</v>
      </c>
      <c r="C754" s="77">
        <v>108076</v>
      </c>
      <c r="D754" s="67" t="s">
        <v>16901</v>
      </c>
      <c r="E754" s="80">
        <v>0</v>
      </c>
      <c r="F754" s="129">
        <v>43.9</v>
      </c>
      <c r="G754" s="68">
        <v>3</v>
      </c>
      <c r="H754" s="69" t="s">
        <v>8551</v>
      </c>
      <c r="I754" s="69" t="s">
        <v>17144</v>
      </c>
      <c r="J754" s="69" t="s">
        <v>17214</v>
      </c>
      <c r="K754" s="69" t="s">
        <v>17002</v>
      </c>
    </row>
    <row r="755" spans="1:11" s="1" customFormat="1" ht="15" customHeight="1" x14ac:dyDescent="0.15">
      <c r="A755" s="69" t="s">
        <v>2510</v>
      </c>
      <c r="B755" s="69" t="s">
        <v>2511</v>
      </c>
      <c r="C755" s="77">
        <v>107018</v>
      </c>
      <c r="D755" s="67" t="s">
        <v>2536</v>
      </c>
      <c r="E755" s="80">
        <v>0</v>
      </c>
      <c r="F755" s="129">
        <v>36</v>
      </c>
      <c r="G755" s="68">
        <v>3</v>
      </c>
      <c r="H755" s="69" t="s">
        <v>8551</v>
      </c>
      <c r="I755" s="69" t="s">
        <v>9441</v>
      </c>
      <c r="J755" s="69" t="s">
        <v>9442</v>
      </c>
      <c r="K755" s="69" t="s">
        <v>2510</v>
      </c>
    </row>
    <row r="756" spans="1:11" s="1" customFormat="1" ht="15" customHeight="1" x14ac:dyDescent="0.15">
      <c r="A756" s="69" t="s">
        <v>4624</v>
      </c>
      <c r="B756" s="69" t="s">
        <v>4625</v>
      </c>
      <c r="C756" s="77">
        <v>129005</v>
      </c>
      <c r="D756" s="67" t="s">
        <v>4700</v>
      </c>
      <c r="E756" s="80">
        <v>0</v>
      </c>
      <c r="F756" s="129">
        <v>36</v>
      </c>
      <c r="G756" s="68">
        <v>3</v>
      </c>
      <c r="H756" s="69" t="s">
        <v>8551</v>
      </c>
      <c r="I756" s="69" t="s">
        <v>9443</v>
      </c>
      <c r="J756" s="69" t="s">
        <v>9444</v>
      </c>
      <c r="K756" s="69" t="s">
        <v>4624</v>
      </c>
    </row>
    <row r="757" spans="1:11" s="1" customFormat="1" ht="15" customHeight="1" x14ac:dyDescent="0.15">
      <c r="A757" s="69" t="s">
        <v>4626</v>
      </c>
      <c r="B757" s="69" t="s">
        <v>4627</v>
      </c>
      <c r="C757" s="77">
        <v>129006</v>
      </c>
      <c r="D757" s="67" t="s">
        <v>4701</v>
      </c>
      <c r="E757" s="80">
        <v>0</v>
      </c>
      <c r="F757" s="129">
        <v>36</v>
      </c>
      <c r="G757" s="68">
        <v>3</v>
      </c>
      <c r="H757" s="69" t="s">
        <v>8551</v>
      </c>
      <c r="I757" s="69" t="s">
        <v>9445</v>
      </c>
      <c r="J757" s="69" t="s">
        <v>9446</v>
      </c>
      <c r="K757" s="69" t="s">
        <v>4626</v>
      </c>
    </row>
    <row r="758" spans="1:11" s="1" customFormat="1" ht="15" customHeight="1" x14ac:dyDescent="0.15">
      <c r="A758" s="69" t="s">
        <v>4620</v>
      </c>
      <c r="B758" s="69" t="s">
        <v>4621</v>
      </c>
      <c r="C758" s="77">
        <v>129003</v>
      </c>
      <c r="D758" s="67" t="s">
        <v>4698</v>
      </c>
      <c r="E758" s="80">
        <v>0</v>
      </c>
      <c r="F758" s="129">
        <v>36</v>
      </c>
      <c r="G758" s="68">
        <v>3</v>
      </c>
      <c r="H758" s="69" t="s">
        <v>8551</v>
      </c>
      <c r="I758" s="69" t="s">
        <v>9447</v>
      </c>
      <c r="J758" s="69" t="s">
        <v>9448</v>
      </c>
      <c r="K758" s="69" t="s">
        <v>4620</v>
      </c>
    </row>
    <row r="759" spans="1:11" s="1" customFormat="1" ht="15" customHeight="1" x14ac:dyDescent="0.15">
      <c r="A759" s="69" t="s">
        <v>4622</v>
      </c>
      <c r="B759" s="69" t="s">
        <v>4623</v>
      </c>
      <c r="C759" s="77">
        <v>129004</v>
      </c>
      <c r="D759" s="67" t="s">
        <v>4699</v>
      </c>
      <c r="E759" s="80">
        <v>0</v>
      </c>
      <c r="F759" s="129">
        <v>36</v>
      </c>
      <c r="G759" s="68">
        <v>3</v>
      </c>
      <c r="H759" s="69" t="s">
        <v>8551</v>
      </c>
      <c r="I759" s="69" t="s">
        <v>9449</v>
      </c>
      <c r="J759" s="69" t="s">
        <v>9450</v>
      </c>
      <c r="K759" s="69" t="s">
        <v>4622</v>
      </c>
    </row>
    <row r="760" spans="1:11" s="1" customFormat="1" ht="15" customHeight="1" x14ac:dyDescent="0.15">
      <c r="A760" s="69" t="s">
        <v>7097</v>
      </c>
      <c r="B760" s="69" t="s">
        <v>7098</v>
      </c>
      <c r="C760" s="77">
        <v>129027</v>
      </c>
      <c r="D760" s="67" t="s">
        <v>7240</v>
      </c>
      <c r="E760" s="80">
        <v>0</v>
      </c>
      <c r="F760" s="129">
        <v>36</v>
      </c>
      <c r="G760" s="68">
        <v>3</v>
      </c>
      <c r="H760" s="69" t="s">
        <v>8551</v>
      </c>
      <c r="I760" s="69" t="s">
        <v>9451</v>
      </c>
      <c r="J760" s="69" t="s">
        <v>9452</v>
      </c>
      <c r="K760" s="69" t="s">
        <v>7097</v>
      </c>
    </row>
    <row r="761" spans="1:11" s="1" customFormat="1" ht="15" customHeight="1" x14ac:dyDescent="0.15">
      <c r="A761" s="69" t="s">
        <v>4628</v>
      </c>
      <c r="B761" s="69" t="s">
        <v>4629</v>
      </c>
      <c r="C761" s="77">
        <v>129007</v>
      </c>
      <c r="D761" s="67" t="s">
        <v>4702</v>
      </c>
      <c r="E761" s="80">
        <v>0</v>
      </c>
      <c r="F761" s="129">
        <v>36</v>
      </c>
      <c r="G761" s="68">
        <v>3</v>
      </c>
      <c r="H761" s="69" t="s">
        <v>8551</v>
      </c>
      <c r="I761" s="69" t="s">
        <v>9453</v>
      </c>
      <c r="J761" s="69" t="s">
        <v>9454</v>
      </c>
      <c r="K761" s="69" t="s">
        <v>4628</v>
      </c>
    </row>
    <row r="762" spans="1:11" s="1" customFormat="1" ht="15" customHeight="1" x14ac:dyDescent="0.15">
      <c r="A762" s="69" t="s">
        <v>2011</v>
      </c>
      <c r="B762" s="69" t="s">
        <v>2012</v>
      </c>
      <c r="C762" s="77">
        <v>318009</v>
      </c>
      <c r="D762" s="67" t="s">
        <v>2039</v>
      </c>
      <c r="E762" s="80">
        <v>0</v>
      </c>
      <c r="F762" s="129">
        <v>47.61</v>
      </c>
      <c r="G762" s="68">
        <v>3</v>
      </c>
      <c r="H762" s="69" t="s">
        <v>8551</v>
      </c>
      <c r="I762" s="69" t="s">
        <v>9455</v>
      </c>
      <c r="J762" s="69" t="s">
        <v>9456</v>
      </c>
      <c r="K762" s="69" t="s">
        <v>2011</v>
      </c>
    </row>
    <row r="763" spans="1:11" s="1" customFormat="1" ht="15" customHeight="1" x14ac:dyDescent="0.15">
      <c r="A763" s="69" t="s">
        <v>15359</v>
      </c>
      <c r="B763" s="69" t="s">
        <v>15360</v>
      </c>
      <c r="C763" s="77">
        <v>108035</v>
      </c>
      <c r="D763" s="67" t="s">
        <v>15547</v>
      </c>
      <c r="E763" s="80">
        <v>0</v>
      </c>
      <c r="F763" s="129">
        <v>36</v>
      </c>
      <c r="G763" s="68">
        <v>3</v>
      </c>
      <c r="H763" s="69" t="s">
        <v>8551</v>
      </c>
      <c r="I763" s="69" t="s">
        <v>15721</v>
      </c>
      <c r="J763" s="69" t="s">
        <v>15803</v>
      </c>
      <c r="K763" s="69" t="s">
        <v>15359</v>
      </c>
    </row>
    <row r="764" spans="1:11" s="1" customFormat="1" ht="15" customHeight="1" x14ac:dyDescent="0.15">
      <c r="A764" s="69" t="s">
        <v>15361</v>
      </c>
      <c r="B764" s="69" t="s">
        <v>15362</v>
      </c>
      <c r="C764" s="77">
        <v>108036</v>
      </c>
      <c r="D764" s="67" t="s">
        <v>15548</v>
      </c>
      <c r="E764" s="80">
        <v>0</v>
      </c>
      <c r="F764" s="129">
        <v>36</v>
      </c>
      <c r="G764" s="68">
        <v>3</v>
      </c>
      <c r="H764" s="69" t="s">
        <v>8551</v>
      </c>
      <c r="I764" s="69" t="s">
        <v>15722</v>
      </c>
      <c r="J764" s="69" t="s">
        <v>15804</v>
      </c>
      <c r="K764" s="69" t="s">
        <v>15361</v>
      </c>
    </row>
    <row r="765" spans="1:11" s="1" customFormat="1" ht="15" customHeight="1" x14ac:dyDescent="0.15">
      <c r="A765" s="69" t="s">
        <v>15908</v>
      </c>
      <c r="B765" s="69" t="s">
        <v>16112</v>
      </c>
      <c r="C765" s="77">
        <v>209001</v>
      </c>
      <c r="D765" s="67" t="s">
        <v>16312</v>
      </c>
      <c r="E765" s="80">
        <v>0</v>
      </c>
      <c r="F765" s="129">
        <v>36</v>
      </c>
      <c r="G765" s="68">
        <v>3</v>
      </c>
      <c r="H765" s="69" t="s">
        <v>8551</v>
      </c>
      <c r="I765" s="69" t="s">
        <v>16524</v>
      </c>
      <c r="J765" s="69" t="s">
        <v>16723</v>
      </c>
      <c r="K765" s="69" t="s">
        <v>15908</v>
      </c>
    </row>
    <row r="766" spans="1:11" s="1" customFormat="1" ht="15" customHeight="1" x14ac:dyDescent="0.15">
      <c r="A766" s="69" t="s">
        <v>7099</v>
      </c>
      <c r="B766" s="69" t="s">
        <v>7100</v>
      </c>
      <c r="C766" s="77">
        <v>210002</v>
      </c>
      <c r="D766" s="67" t="s">
        <v>16313</v>
      </c>
      <c r="E766" s="80">
        <v>0</v>
      </c>
      <c r="F766" s="129">
        <v>42</v>
      </c>
      <c r="G766" s="68">
        <v>3</v>
      </c>
      <c r="H766" s="69" t="s">
        <v>8551</v>
      </c>
      <c r="I766" s="69" t="s">
        <v>9457</v>
      </c>
      <c r="J766" s="69" t="s">
        <v>9458</v>
      </c>
      <c r="K766" s="69" t="s">
        <v>7099</v>
      </c>
    </row>
    <row r="767" spans="1:11" s="1" customFormat="1" ht="15" customHeight="1" x14ac:dyDescent="0.15">
      <c r="A767" s="69" t="s">
        <v>13894</v>
      </c>
      <c r="B767" s="69" t="s">
        <v>13895</v>
      </c>
      <c r="C767" s="77">
        <v>203126</v>
      </c>
      <c r="D767" s="67" t="s">
        <v>14446</v>
      </c>
      <c r="E767" s="80">
        <v>0</v>
      </c>
      <c r="F767" s="129">
        <v>66</v>
      </c>
      <c r="G767" s="68">
        <v>3</v>
      </c>
      <c r="H767" s="69" t="s">
        <v>8551</v>
      </c>
      <c r="I767" s="69" t="s">
        <v>14794</v>
      </c>
      <c r="J767" s="69" t="s">
        <v>14795</v>
      </c>
      <c r="K767" s="69" t="s">
        <v>13894</v>
      </c>
    </row>
    <row r="768" spans="1:11" s="1" customFormat="1" ht="15" customHeight="1" x14ac:dyDescent="0.15">
      <c r="A768" s="69" t="s">
        <v>3937</v>
      </c>
      <c r="B768" s="69" t="s">
        <v>3938</v>
      </c>
      <c r="C768" s="77">
        <v>127001</v>
      </c>
      <c r="D768" s="67" t="s">
        <v>4029</v>
      </c>
      <c r="E768" s="80">
        <v>0</v>
      </c>
      <c r="F768" s="129">
        <v>36</v>
      </c>
      <c r="G768" s="68">
        <v>3</v>
      </c>
      <c r="H768" s="69" t="s">
        <v>8551</v>
      </c>
      <c r="I768" s="69" t="s">
        <v>9459</v>
      </c>
      <c r="J768" s="69" t="s">
        <v>9460</v>
      </c>
      <c r="K768" s="69" t="s">
        <v>3937</v>
      </c>
    </row>
    <row r="769" spans="1:11" s="1" customFormat="1" ht="15" customHeight="1" x14ac:dyDescent="0.15">
      <c r="A769" s="69" t="s">
        <v>7477</v>
      </c>
      <c r="B769" s="69" t="s">
        <v>7478</v>
      </c>
      <c r="C769" s="77">
        <v>206197</v>
      </c>
      <c r="D769" s="67" t="s">
        <v>7479</v>
      </c>
      <c r="E769" s="80">
        <v>0</v>
      </c>
      <c r="F769" s="129">
        <v>36</v>
      </c>
      <c r="G769" s="68">
        <v>3</v>
      </c>
      <c r="H769" s="69" t="s">
        <v>8551</v>
      </c>
      <c r="I769" s="69" t="s">
        <v>9461</v>
      </c>
      <c r="J769" s="69" t="s">
        <v>9462</v>
      </c>
      <c r="K769" s="69" t="s">
        <v>7477</v>
      </c>
    </row>
    <row r="770" spans="1:11" s="1" customFormat="1" ht="15" customHeight="1" x14ac:dyDescent="0.15">
      <c r="A770" s="69" t="s">
        <v>15363</v>
      </c>
      <c r="B770" s="69" t="s">
        <v>15364</v>
      </c>
      <c r="C770" s="77">
        <v>208041</v>
      </c>
      <c r="D770" s="67" t="s">
        <v>15549</v>
      </c>
      <c r="E770" s="80">
        <v>0</v>
      </c>
      <c r="F770" s="129">
        <v>36</v>
      </c>
      <c r="G770" s="68">
        <v>3</v>
      </c>
      <c r="H770" s="69" t="s">
        <v>8551</v>
      </c>
      <c r="I770" s="69" t="s">
        <v>15723</v>
      </c>
      <c r="J770" s="69" t="s">
        <v>15805</v>
      </c>
      <c r="K770" s="69" t="s">
        <v>15363</v>
      </c>
    </row>
    <row r="771" spans="1:11" s="1" customFormat="1" ht="15" customHeight="1" x14ac:dyDescent="0.15">
      <c r="A771" s="69" t="s">
        <v>15365</v>
      </c>
      <c r="B771" s="69" t="s">
        <v>15366</v>
      </c>
      <c r="C771" s="77">
        <v>208042</v>
      </c>
      <c r="D771" s="67" t="s">
        <v>15550</v>
      </c>
      <c r="E771" s="80">
        <v>0</v>
      </c>
      <c r="F771" s="129">
        <v>36</v>
      </c>
      <c r="G771" s="68">
        <v>3</v>
      </c>
      <c r="H771" s="69" t="s">
        <v>8551</v>
      </c>
      <c r="I771" s="69" t="s">
        <v>15724</v>
      </c>
      <c r="J771" s="69" t="s">
        <v>15806</v>
      </c>
      <c r="K771" s="69" t="s">
        <v>15365</v>
      </c>
    </row>
    <row r="772" spans="1:11" s="1" customFormat="1" ht="15" customHeight="1" x14ac:dyDescent="0.15">
      <c r="A772" s="69" t="s">
        <v>15367</v>
      </c>
      <c r="B772" s="69" t="s">
        <v>15368</v>
      </c>
      <c r="C772" s="77">
        <v>208043</v>
      </c>
      <c r="D772" s="67" t="s">
        <v>15551</v>
      </c>
      <c r="E772" s="80">
        <v>0</v>
      </c>
      <c r="F772" s="129">
        <v>42</v>
      </c>
      <c r="G772" s="68">
        <v>3</v>
      </c>
      <c r="H772" s="69" t="s">
        <v>8551</v>
      </c>
      <c r="I772" s="69" t="s">
        <v>15725</v>
      </c>
      <c r="J772" s="69" t="s">
        <v>15807</v>
      </c>
      <c r="K772" s="69" t="s">
        <v>15367</v>
      </c>
    </row>
    <row r="773" spans="1:11" s="1" customFormat="1" ht="15" customHeight="1" x14ac:dyDescent="0.15">
      <c r="A773" s="69" t="s">
        <v>15369</v>
      </c>
      <c r="B773" s="69" t="s">
        <v>15370</v>
      </c>
      <c r="C773" s="77">
        <v>208045</v>
      </c>
      <c r="D773" s="67" t="s">
        <v>15552</v>
      </c>
      <c r="E773" s="80">
        <v>0</v>
      </c>
      <c r="F773" s="129">
        <v>42</v>
      </c>
      <c r="G773" s="68">
        <v>3</v>
      </c>
      <c r="H773" s="69" t="s">
        <v>8551</v>
      </c>
      <c r="I773" s="69" t="s">
        <v>15726</v>
      </c>
      <c r="J773" s="69" t="s">
        <v>15808</v>
      </c>
      <c r="K773" s="69" t="s">
        <v>15369</v>
      </c>
    </row>
    <row r="774" spans="1:11" s="1" customFormat="1" ht="15" customHeight="1" x14ac:dyDescent="0.15">
      <c r="A774" s="69" t="s">
        <v>2642</v>
      </c>
      <c r="B774" s="69" t="s">
        <v>2643</v>
      </c>
      <c r="C774" s="77">
        <v>371041</v>
      </c>
      <c r="D774" s="67" t="s">
        <v>2745</v>
      </c>
      <c r="E774" s="80">
        <v>0</v>
      </c>
      <c r="F774" s="129">
        <v>32</v>
      </c>
      <c r="G774" s="68">
        <v>3</v>
      </c>
      <c r="H774" s="69" t="s">
        <v>8551</v>
      </c>
      <c r="I774" s="69" t="s">
        <v>9463</v>
      </c>
      <c r="J774" s="69" t="s">
        <v>9464</v>
      </c>
      <c r="K774" s="69" t="s">
        <v>2642</v>
      </c>
    </row>
    <row r="775" spans="1:11" s="1" customFormat="1" ht="15" customHeight="1" x14ac:dyDescent="0.15">
      <c r="A775" s="69" t="s">
        <v>2660</v>
      </c>
      <c r="B775" s="69" t="s">
        <v>2661</v>
      </c>
      <c r="C775" s="77">
        <v>371054</v>
      </c>
      <c r="D775" s="67" t="s">
        <v>2754</v>
      </c>
      <c r="E775" s="80">
        <v>0</v>
      </c>
      <c r="F775" s="129">
        <v>32</v>
      </c>
      <c r="G775" s="68">
        <v>3</v>
      </c>
      <c r="H775" s="69" t="s">
        <v>8551</v>
      </c>
      <c r="I775" s="69" t="s">
        <v>9465</v>
      </c>
      <c r="J775" s="69" t="s">
        <v>9466</v>
      </c>
      <c r="K775" s="69" t="s">
        <v>2660</v>
      </c>
    </row>
    <row r="776" spans="1:11" s="1" customFormat="1" ht="15" customHeight="1" x14ac:dyDescent="0.15">
      <c r="A776" s="69" t="s">
        <v>1456</v>
      </c>
      <c r="B776" s="69" t="s">
        <v>1464</v>
      </c>
      <c r="C776" s="77">
        <v>302050</v>
      </c>
      <c r="D776" s="67" t="s">
        <v>1474</v>
      </c>
      <c r="E776" s="80">
        <v>0</v>
      </c>
      <c r="F776" s="129">
        <v>32</v>
      </c>
      <c r="G776" s="68">
        <v>3</v>
      </c>
      <c r="H776" s="69" t="s">
        <v>8551</v>
      </c>
      <c r="I776" s="69" t="s">
        <v>9467</v>
      </c>
      <c r="J776" s="69" t="s">
        <v>9468</v>
      </c>
      <c r="K776" s="69" t="s">
        <v>1456</v>
      </c>
    </row>
    <row r="777" spans="1:11" s="1" customFormat="1" ht="15" customHeight="1" x14ac:dyDescent="0.15">
      <c r="A777" s="69" t="s">
        <v>2550</v>
      </c>
      <c r="B777" s="69" t="s">
        <v>2551</v>
      </c>
      <c r="C777" s="77">
        <v>307031</v>
      </c>
      <c r="D777" s="67" t="s">
        <v>2565</v>
      </c>
      <c r="E777" s="80">
        <v>0</v>
      </c>
      <c r="F777" s="129">
        <v>32</v>
      </c>
      <c r="G777" s="68">
        <v>3</v>
      </c>
      <c r="H777" s="69" t="s">
        <v>8551</v>
      </c>
      <c r="I777" s="69" t="s">
        <v>9469</v>
      </c>
      <c r="J777" s="69" t="s">
        <v>9470</v>
      </c>
      <c r="K777" s="69" t="s">
        <v>2550</v>
      </c>
    </row>
    <row r="778" spans="1:11" s="1" customFormat="1" ht="15" customHeight="1" x14ac:dyDescent="0.15">
      <c r="A778" s="69" t="s">
        <v>1555</v>
      </c>
      <c r="B778" s="69" t="s">
        <v>1575</v>
      </c>
      <c r="C778" s="77">
        <v>365013</v>
      </c>
      <c r="D778" s="67" t="s">
        <v>1595</v>
      </c>
      <c r="E778" s="80">
        <v>0</v>
      </c>
      <c r="F778" s="129">
        <v>22.64</v>
      </c>
      <c r="G778" s="68">
        <v>3</v>
      </c>
      <c r="H778" s="69" t="s">
        <v>8551</v>
      </c>
      <c r="I778" s="69" t="s">
        <v>9471</v>
      </c>
      <c r="J778" s="69" t="s">
        <v>9472</v>
      </c>
      <c r="K778" s="69" t="s">
        <v>1555</v>
      </c>
    </row>
    <row r="779" spans="1:11" s="1" customFormat="1" ht="15" customHeight="1" x14ac:dyDescent="0.15">
      <c r="A779" s="69" t="s">
        <v>6126</v>
      </c>
      <c r="B779" s="69" t="s">
        <v>6213</v>
      </c>
      <c r="C779" s="77">
        <v>394009</v>
      </c>
      <c r="D779" s="67" t="s">
        <v>6299</v>
      </c>
      <c r="E779" s="80">
        <v>0</v>
      </c>
      <c r="F779" s="129">
        <v>32</v>
      </c>
      <c r="G779" s="68">
        <v>3</v>
      </c>
      <c r="H779" s="69" t="s">
        <v>8551</v>
      </c>
      <c r="I779" s="69" t="s">
        <v>9473</v>
      </c>
      <c r="J779" s="69" t="s">
        <v>9474</v>
      </c>
      <c r="K779" s="69" t="s">
        <v>6126</v>
      </c>
    </row>
    <row r="780" spans="1:11" s="1" customFormat="1" ht="15" customHeight="1" x14ac:dyDescent="0.15">
      <c r="A780" s="69" t="s">
        <v>15371</v>
      </c>
      <c r="B780" s="69" t="s">
        <v>15372</v>
      </c>
      <c r="C780" s="77">
        <v>207044</v>
      </c>
      <c r="D780" s="67" t="s">
        <v>15553</v>
      </c>
      <c r="E780" s="80">
        <v>0</v>
      </c>
      <c r="F780" s="129">
        <v>25.5</v>
      </c>
      <c r="G780" s="68">
        <v>3</v>
      </c>
      <c r="H780" s="69" t="s">
        <v>8551</v>
      </c>
      <c r="I780" s="69" t="s">
        <v>15727</v>
      </c>
      <c r="J780" s="69" t="s">
        <v>15809</v>
      </c>
      <c r="K780" s="69" t="s">
        <v>15371</v>
      </c>
    </row>
    <row r="781" spans="1:11" s="1" customFormat="1" ht="15" customHeight="1" x14ac:dyDescent="0.15">
      <c r="A781" s="69" t="s">
        <v>6727</v>
      </c>
      <c r="B781" s="69" t="s">
        <v>6728</v>
      </c>
      <c r="C781" s="77">
        <v>393009</v>
      </c>
      <c r="D781" s="67" t="s">
        <v>6729</v>
      </c>
      <c r="E781" s="80">
        <v>0</v>
      </c>
      <c r="F781" s="129">
        <v>32</v>
      </c>
      <c r="G781" s="68">
        <v>3</v>
      </c>
      <c r="H781" s="69" t="s">
        <v>8551</v>
      </c>
      <c r="I781" s="69" t="s">
        <v>9475</v>
      </c>
      <c r="J781" s="69" t="s">
        <v>9476</v>
      </c>
      <c r="K781" s="69" t="s">
        <v>6727</v>
      </c>
    </row>
    <row r="782" spans="1:11" s="1" customFormat="1" ht="15" customHeight="1" x14ac:dyDescent="0.15">
      <c r="A782" s="69" t="s">
        <v>7331</v>
      </c>
      <c r="B782" s="69" t="s">
        <v>7332</v>
      </c>
      <c r="C782" s="77">
        <v>395007</v>
      </c>
      <c r="D782" s="67" t="s">
        <v>7333</v>
      </c>
      <c r="E782" s="80">
        <v>0</v>
      </c>
      <c r="F782" s="129">
        <v>32</v>
      </c>
      <c r="G782" s="68">
        <v>3</v>
      </c>
      <c r="H782" s="69" t="s">
        <v>8551</v>
      </c>
      <c r="I782" s="69" t="s">
        <v>9477</v>
      </c>
      <c r="J782" s="69" t="s">
        <v>9478</v>
      </c>
      <c r="K782" s="69" t="s">
        <v>7331</v>
      </c>
    </row>
    <row r="783" spans="1:11" s="1" customFormat="1" ht="15" customHeight="1" x14ac:dyDescent="0.15">
      <c r="A783" s="69" t="s">
        <v>8257</v>
      </c>
      <c r="B783" s="69" t="s">
        <v>8258</v>
      </c>
      <c r="C783" s="77">
        <v>396013</v>
      </c>
      <c r="D783" s="67" t="s">
        <v>8259</v>
      </c>
      <c r="E783" s="80">
        <v>0</v>
      </c>
      <c r="F783" s="129">
        <v>32</v>
      </c>
      <c r="G783" s="68">
        <v>3</v>
      </c>
      <c r="H783" s="69" t="s">
        <v>8551</v>
      </c>
      <c r="I783" s="69" t="s">
        <v>9479</v>
      </c>
      <c r="J783" s="69" t="s">
        <v>9480</v>
      </c>
      <c r="K783" s="69" t="s">
        <v>8257</v>
      </c>
    </row>
    <row r="784" spans="1:11" s="1" customFormat="1" ht="15" customHeight="1" x14ac:dyDescent="0.15">
      <c r="A784" s="69" t="s">
        <v>5447</v>
      </c>
      <c r="B784" s="69" t="s">
        <v>5448</v>
      </c>
      <c r="C784" s="77">
        <v>392007</v>
      </c>
      <c r="D784" s="67" t="s">
        <v>5672</v>
      </c>
      <c r="E784" s="80">
        <v>0</v>
      </c>
      <c r="F784" s="129">
        <v>32</v>
      </c>
      <c r="G784" s="68">
        <v>3</v>
      </c>
      <c r="H784" s="69" t="s">
        <v>8551</v>
      </c>
      <c r="I784" s="69" t="s">
        <v>9481</v>
      </c>
      <c r="J784" s="69" t="s">
        <v>9482</v>
      </c>
      <c r="K784" s="69" t="s">
        <v>5447</v>
      </c>
    </row>
    <row r="785" spans="1:11" s="1" customFormat="1" ht="15" customHeight="1" x14ac:dyDescent="0.15">
      <c r="A785" s="69" t="s">
        <v>5449</v>
      </c>
      <c r="B785" s="69" t="s">
        <v>5450</v>
      </c>
      <c r="C785" s="77">
        <v>391007</v>
      </c>
      <c r="D785" s="67" t="s">
        <v>5673</v>
      </c>
      <c r="E785" s="80">
        <v>0</v>
      </c>
      <c r="F785" s="129">
        <v>32</v>
      </c>
      <c r="G785" s="68">
        <v>3</v>
      </c>
      <c r="H785" s="69" t="s">
        <v>8551</v>
      </c>
      <c r="I785" s="69" t="s">
        <v>9483</v>
      </c>
      <c r="J785" s="69" t="s">
        <v>9484</v>
      </c>
      <c r="K785" s="69" t="s">
        <v>5449</v>
      </c>
    </row>
    <row r="786" spans="1:11" s="1" customFormat="1" ht="15" customHeight="1" x14ac:dyDescent="0.15">
      <c r="A786" s="69" t="s">
        <v>15909</v>
      </c>
      <c r="B786" s="69" t="s">
        <v>16113</v>
      </c>
      <c r="C786" s="77">
        <v>321058</v>
      </c>
      <c r="D786" s="67" t="s">
        <v>16314</v>
      </c>
      <c r="E786" s="80">
        <v>0</v>
      </c>
      <c r="F786" s="129">
        <v>85</v>
      </c>
      <c r="G786" s="68">
        <v>3</v>
      </c>
      <c r="H786" s="69" t="s">
        <v>8552</v>
      </c>
      <c r="I786" s="69" t="s">
        <v>16525</v>
      </c>
      <c r="J786" s="69" t="s">
        <v>16724</v>
      </c>
      <c r="K786" s="69" t="s">
        <v>15909</v>
      </c>
    </row>
    <row r="787" spans="1:11" s="1" customFormat="1" ht="15" customHeight="1" x14ac:dyDescent="0.15">
      <c r="A787" s="69" t="s">
        <v>15373</v>
      </c>
      <c r="B787" s="69" t="s">
        <v>15374</v>
      </c>
      <c r="C787" s="77">
        <v>207045</v>
      </c>
      <c r="D787" s="67" t="s">
        <v>15554</v>
      </c>
      <c r="E787" s="80">
        <v>0</v>
      </c>
      <c r="F787" s="129">
        <v>23</v>
      </c>
      <c r="G787" s="68">
        <v>6</v>
      </c>
      <c r="H787" s="69" t="s">
        <v>8551</v>
      </c>
      <c r="I787" s="69" t="s">
        <v>15728</v>
      </c>
      <c r="J787" s="69" t="s">
        <v>15810</v>
      </c>
      <c r="K787" s="69" t="s">
        <v>15373</v>
      </c>
    </row>
    <row r="788" spans="1:11" s="1" customFormat="1" ht="15" customHeight="1" x14ac:dyDescent="0.15">
      <c r="A788" s="69" t="s">
        <v>17004</v>
      </c>
      <c r="B788" s="69" t="s">
        <v>17005</v>
      </c>
      <c r="C788" s="77">
        <v>108077</v>
      </c>
      <c r="D788" s="67" t="s">
        <v>16902</v>
      </c>
      <c r="E788" s="80">
        <v>0</v>
      </c>
      <c r="F788" s="129">
        <v>32</v>
      </c>
      <c r="G788" s="68">
        <v>6</v>
      </c>
      <c r="H788" s="69" t="s">
        <v>8551</v>
      </c>
      <c r="I788" s="69" t="s">
        <v>17145</v>
      </c>
      <c r="J788" s="69" t="s">
        <v>17215</v>
      </c>
      <c r="K788" s="69" t="s">
        <v>17004</v>
      </c>
    </row>
    <row r="789" spans="1:11" s="1" customFormat="1" ht="15" customHeight="1" x14ac:dyDescent="0.15">
      <c r="A789" s="69" t="s">
        <v>15910</v>
      </c>
      <c r="B789" s="69" t="s">
        <v>16114</v>
      </c>
      <c r="C789" s="77">
        <v>204325</v>
      </c>
      <c r="D789" s="67" t="s">
        <v>16315</v>
      </c>
      <c r="E789" s="80">
        <v>0</v>
      </c>
      <c r="F789" s="129">
        <v>38</v>
      </c>
      <c r="G789" s="68">
        <v>6</v>
      </c>
      <c r="H789" s="69" t="s">
        <v>8551</v>
      </c>
      <c r="I789" s="69" t="s">
        <v>16526</v>
      </c>
      <c r="J789" s="69" t="s">
        <v>16725</v>
      </c>
      <c r="K789" s="69" t="s">
        <v>15910</v>
      </c>
    </row>
    <row r="790" spans="1:11" s="1" customFormat="1" ht="15" customHeight="1" x14ac:dyDescent="0.15">
      <c r="A790" s="69" t="s">
        <v>5072</v>
      </c>
      <c r="B790" s="69" t="s">
        <v>5177</v>
      </c>
      <c r="C790" s="77">
        <v>131004</v>
      </c>
      <c r="D790" s="67" t="s">
        <v>5281</v>
      </c>
      <c r="E790" s="80">
        <v>0</v>
      </c>
      <c r="F790" s="129">
        <v>18</v>
      </c>
      <c r="G790" s="68">
        <v>3</v>
      </c>
      <c r="H790" s="69" t="s">
        <v>8551</v>
      </c>
      <c r="I790" s="69" t="s">
        <v>9485</v>
      </c>
      <c r="J790" s="69" t="s">
        <v>9486</v>
      </c>
      <c r="K790" s="69" t="s">
        <v>5072</v>
      </c>
    </row>
    <row r="791" spans="1:11" s="1" customFormat="1" ht="15" customHeight="1" x14ac:dyDescent="0.15">
      <c r="A791" s="69" t="s">
        <v>5073</v>
      </c>
      <c r="B791" s="69" t="s">
        <v>5178</v>
      </c>
      <c r="C791" s="77">
        <v>131005</v>
      </c>
      <c r="D791" s="67" t="s">
        <v>5282</v>
      </c>
      <c r="E791" s="80">
        <v>0</v>
      </c>
      <c r="F791" s="129">
        <v>26.5</v>
      </c>
      <c r="G791" s="68">
        <v>3</v>
      </c>
      <c r="H791" s="69" t="s">
        <v>8551</v>
      </c>
      <c r="I791" s="69" t="s">
        <v>9487</v>
      </c>
      <c r="J791" s="69" t="s">
        <v>9488</v>
      </c>
      <c r="K791" s="69" t="s">
        <v>5073</v>
      </c>
    </row>
    <row r="792" spans="1:11" s="1" customFormat="1" ht="15" customHeight="1" x14ac:dyDescent="0.15">
      <c r="A792" s="69" t="s">
        <v>5074</v>
      </c>
      <c r="B792" s="69" t="s">
        <v>5179</v>
      </c>
      <c r="C792" s="77">
        <v>131006</v>
      </c>
      <c r="D792" s="67" t="s">
        <v>5283</v>
      </c>
      <c r="E792" s="80">
        <v>0</v>
      </c>
      <c r="F792" s="129">
        <v>26.5</v>
      </c>
      <c r="G792" s="68">
        <v>3</v>
      </c>
      <c r="H792" s="69" t="s">
        <v>8551</v>
      </c>
      <c r="I792" s="69" t="s">
        <v>9489</v>
      </c>
      <c r="J792" s="69" t="s">
        <v>9490</v>
      </c>
      <c r="K792" s="69" t="s">
        <v>5074</v>
      </c>
    </row>
    <row r="793" spans="1:11" s="1" customFormat="1" ht="15" customHeight="1" x14ac:dyDescent="0.15">
      <c r="A793" s="69" t="s">
        <v>15906</v>
      </c>
      <c r="B793" s="69" t="s">
        <v>16110</v>
      </c>
      <c r="C793" s="77">
        <v>204250</v>
      </c>
      <c r="D793" s="67" t="s">
        <v>16903</v>
      </c>
      <c r="E793" s="80">
        <v>0</v>
      </c>
      <c r="F793" s="129">
        <v>26</v>
      </c>
      <c r="G793" s="68">
        <v>3</v>
      </c>
      <c r="H793" s="69" t="s">
        <v>8551</v>
      </c>
      <c r="I793" s="69" t="s">
        <v>16522</v>
      </c>
      <c r="J793" s="69" t="s">
        <v>16721</v>
      </c>
      <c r="K793" s="69" t="s">
        <v>15906</v>
      </c>
    </row>
    <row r="794" spans="1:11" s="1" customFormat="1" ht="15" customHeight="1" x14ac:dyDescent="0.15">
      <c r="A794" s="69" t="s">
        <v>4656</v>
      </c>
      <c r="B794" s="69" t="s">
        <v>4657</v>
      </c>
      <c r="C794" s="77">
        <v>312030</v>
      </c>
      <c r="D794" s="67" t="s">
        <v>4715</v>
      </c>
      <c r="E794" s="80">
        <v>0</v>
      </c>
      <c r="F794" s="129">
        <v>71.42</v>
      </c>
      <c r="G794" s="68">
        <v>3</v>
      </c>
      <c r="H794" s="69" t="s">
        <v>8552</v>
      </c>
      <c r="I794" s="69" t="s">
        <v>9491</v>
      </c>
      <c r="J794" s="69" t="s">
        <v>9492</v>
      </c>
      <c r="K794" s="69" t="s">
        <v>4656</v>
      </c>
    </row>
    <row r="795" spans="1:11" s="1" customFormat="1" ht="15" customHeight="1" x14ac:dyDescent="0.15">
      <c r="A795" s="69" t="s">
        <v>4660</v>
      </c>
      <c r="B795" s="69" t="s">
        <v>4661</v>
      </c>
      <c r="C795" s="77">
        <v>314016</v>
      </c>
      <c r="D795" s="67" t="s">
        <v>4717</v>
      </c>
      <c r="E795" s="80">
        <v>0</v>
      </c>
      <c r="F795" s="129">
        <v>71.42</v>
      </c>
      <c r="G795" s="68">
        <v>3</v>
      </c>
      <c r="H795" s="69" t="s">
        <v>8552</v>
      </c>
      <c r="I795" s="69" t="s">
        <v>9493</v>
      </c>
      <c r="J795" s="69" t="s">
        <v>9494</v>
      </c>
      <c r="K795" s="69" t="s">
        <v>4660</v>
      </c>
    </row>
    <row r="796" spans="1:11" s="1" customFormat="1" ht="15" customHeight="1" x14ac:dyDescent="0.15">
      <c r="A796" s="69" t="s">
        <v>4839</v>
      </c>
      <c r="B796" s="69" t="s">
        <v>4840</v>
      </c>
      <c r="C796" s="77">
        <v>318010</v>
      </c>
      <c r="D796" s="67" t="s">
        <v>4910</v>
      </c>
      <c r="E796" s="80">
        <v>0</v>
      </c>
      <c r="F796" s="129">
        <v>71.42</v>
      </c>
      <c r="G796" s="68">
        <v>3</v>
      </c>
      <c r="H796" s="69" t="s">
        <v>8552</v>
      </c>
      <c r="I796" s="69" t="s">
        <v>9495</v>
      </c>
      <c r="J796" s="69" t="s">
        <v>9496</v>
      </c>
      <c r="K796" s="69" t="s">
        <v>4839</v>
      </c>
    </row>
    <row r="797" spans="1:11" s="1" customFormat="1" ht="15" customHeight="1" x14ac:dyDescent="0.15">
      <c r="A797" s="69" t="s">
        <v>4837</v>
      </c>
      <c r="B797" s="69" t="s">
        <v>4838</v>
      </c>
      <c r="C797" s="77">
        <v>315016</v>
      </c>
      <c r="D797" s="67" t="s">
        <v>4909</v>
      </c>
      <c r="E797" s="80">
        <v>0</v>
      </c>
      <c r="F797" s="129">
        <v>71.42</v>
      </c>
      <c r="G797" s="68">
        <v>3</v>
      </c>
      <c r="H797" s="69" t="s">
        <v>8552</v>
      </c>
      <c r="I797" s="69" t="s">
        <v>9497</v>
      </c>
      <c r="J797" s="69" t="s">
        <v>9498</v>
      </c>
      <c r="K797" s="69" t="s">
        <v>4837</v>
      </c>
    </row>
    <row r="798" spans="1:11" s="1" customFormat="1" ht="15" customHeight="1" x14ac:dyDescent="0.15">
      <c r="A798" s="69" t="s">
        <v>4845</v>
      </c>
      <c r="B798" s="69" t="s">
        <v>4846</v>
      </c>
      <c r="C798" s="77">
        <v>384010</v>
      </c>
      <c r="D798" s="67" t="s">
        <v>4914</v>
      </c>
      <c r="E798" s="80">
        <v>0</v>
      </c>
      <c r="F798" s="129">
        <v>71.42</v>
      </c>
      <c r="G798" s="68">
        <v>3</v>
      </c>
      <c r="H798" s="69" t="s">
        <v>8552</v>
      </c>
      <c r="I798" s="69" t="s">
        <v>9499</v>
      </c>
      <c r="J798" s="69" t="s">
        <v>9500</v>
      </c>
      <c r="K798" s="69" t="s">
        <v>4845</v>
      </c>
    </row>
    <row r="799" spans="1:11" s="1" customFormat="1" ht="15" customHeight="1" x14ac:dyDescent="0.15">
      <c r="A799" s="69" t="s">
        <v>4650</v>
      </c>
      <c r="B799" s="69" t="s">
        <v>4651</v>
      </c>
      <c r="C799" s="77">
        <v>307027</v>
      </c>
      <c r="D799" s="67" t="s">
        <v>4712</v>
      </c>
      <c r="E799" s="80">
        <v>0</v>
      </c>
      <c r="F799" s="129">
        <v>71.42</v>
      </c>
      <c r="G799" s="68">
        <v>3</v>
      </c>
      <c r="H799" s="69" t="s">
        <v>8552</v>
      </c>
      <c r="I799" s="69" t="s">
        <v>9501</v>
      </c>
      <c r="J799" s="69" t="s">
        <v>9502</v>
      </c>
      <c r="K799" s="69" t="s">
        <v>4650</v>
      </c>
    </row>
    <row r="800" spans="1:11" s="1" customFormat="1" ht="15" customHeight="1" x14ac:dyDescent="0.15">
      <c r="A800" s="69" t="s">
        <v>4669</v>
      </c>
      <c r="B800" s="69" t="s">
        <v>4670</v>
      </c>
      <c r="C800" s="77">
        <v>336007</v>
      </c>
      <c r="D800" s="67" t="s">
        <v>4721</v>
      </c>
      <c r="E800" s="80">
        <v>0</v>
      </c>
      <c r="F800" s="129">
        <v>71.42</v>
      </c>
      <c r="G800" s="68">
        <v>3</v>
      </c>
      <c r="H800" s="69" t="s">
        <v>8552</v>
      </c>
      <c r="I800" s="69" t="s">
        <v>9503</v>
      </c>
      <c r="J800" s="69" t="s">
        <v>9504</v>
      </c>
      <c r="K800" s="69" t="s">
        <v>4669</v>
      </c>
    </row>
    <row r="801" spans="1:11" s="1" customFormat="1" ht="15" customHeight="1" x14ac:dyDescent="0.15">
      <c r="A801" s="69" t="s">
        <v>4646</v>
      </c>
      <c r="B801" s="69" t="s">
        <v>4647</v>
      </c>
      <c r="C801" s="77">
        <v>303048</v>
      </c>
      <c r="D801" s="67" t="s">
        <v>4710</v>
      </c>
      <c r="E801" s="80">
        <v>0</v>
      </c>
      <c r="F801" s="129">
        <v>71.42</v>
      </c>
      <c r="G801" s="68">
        <v>3</v>
      </c>
      <c r="H801" s="69" t="s">
        <v>8552</v>
      </c>
      <c r="I801" s="69" t="s">
        <v>9505</v>
      </c>
      <c r="J801" s="69" t="s">
        <v>9506</v>
      </c>
      <c r="K801" s="69" t="s">
        <v>4646</v>
      </c>
    </row>
    <row r="802" spans="1:11" s="1" customFormat="1" ht="15" customHeight="1" x14ac:dyDescent="0.15">
      <c r="A802" s="69" t="s">
        <v>4841</v>
      </c>
      <c r="B802" s="69" t="s">
        <v>4842</v>
      </c>
      <c r="C802" s="77">
        <v>335005</v>
      </c>
      <c r="D802" s="67" t="s">
        <v>4911</v>
      </c>
      <c r="E802" s="80">
        <v>0</v>
      </c>
      <c r="F802" s="129">
        <v>71.42</v>
      </c>
      <c r="G802" s="68">
        <v>3</v>
      </c>
      <c r="H802" s="69" t="s">
        <v>8552</v>
      </c>
      <c r="I802" s="69" t="s">
        <v>9507</v>
      </c>
      <c r="J802" s="69" t="s">
        <v>9508</v>
      </c>
      <c r="K802" s="69" t="s">
        <v>4841</v>
      </c>
    </row>
    <row r="803" spans="1:11" s="1" customFormat="1" ht="15" customHeight="1" x14ac:dyDescent="0.15">
      <c r="A803" s="69" t="s">
        <v>4663</v>
      </c>
      <c r="B803" s="69" t="s">
        <v>4664</v>
      </c>
      <c r="C803" s="77">
        <v>331143</v>
      </c>
      <c r="D803" s="67" t="s">
        <v>4718</v>
      </c>
      <c r="E803" s="80">
        <v>0</v>
      </c>
      <c r="F803" s="129">
        <v>71.42</v>
      </c>
      <c r="G803" s="68">
        <v>3</v>
      </c>
      <c r="H803" s="69" t="s">
        <v>8552</v>
      </c>
      <c r="I803" s="69" t="s">
        <v>9509</v>
      </c>
      <c r="J803" s="69" t="s">
        <v>9510</v>
      </c>
      <c r="K803" s="69" t="s">
        <v>4663</v>
      </c>
    </row>
    <row r="804" spans="1:11" s="1" customFormat="1" ht="15" customHeight="1" x14ac:dyDescent="0.15">
      <c r="A804" s="69" t="s">
        <v>15375</v>
      </c>
      <c r="B804" s="69" t="s">
        <v>15376</v>
      </c>
      <c r="C804" s="77">
        <v>207065</v>
      </c>
      <c r="D804" s="67" t="s">
        <v>15555</v>
      </c>
      <c r="E804" s="80">
        <v>0</v>
      </c>
      <c r="F804" s="129">
        <v>39</v>
      </c>
      <c r="G804" s="68">
        <v>3</v>
      </c>
      <c r="H804" s="69" t="s">
        <v>8551</v>
      </c>
      <c r="I804" s="69" t="s">
        <v>15729</v>
      </c>
      <c r="J804" s="69" t="s">
        <v>15811</v>
      </c>
      <c r="K804" s="69" t="s">
        <v>15375</v>
      </c>
    </row>
    <row r="805" spans="1:11" s="1" customFormat="1" ht="15" customHeight="1" x14ac:dyDescent="0.15">
      <c r="A805" s="69" t="s">
        <v>15377</v>
      </c>
      <c r="B805" s="69" t="s">
        <v>15378</v>
      </c>
      <c r="C805" s="77">
        <v>207046</v>
      </c>
      <c r="D805" s="67" t="s">
        <v>15556</v>
      </c>
      <c r="E805" s="80">
        <v>0</v>
      </c>
      <c r="F805" s="129">
        <v>43.5</v>
      </c>
      <c r="G805" s="68">
        <v>3</v>
      </c>
      <c r="H805" s="69" t="s">
        <v>8551</v>
      </c>
      <c r="I805" s="69" t="s">
        <v>15730</v>
      </c>
      <c r="J805" s="69" t="s">
        <v>15812</v>
      </c>
      <c r="K805" s="69" t="s">
        <v>15377</v>
      </c>
    </row>
    <row r="806" spans="1:11" s="1" customFormat="1" ht="15" customHeight="1" x14ac:dyDescent="0.15">
      <c r="A806" s="69" t="s">
        <v>2064</v>
      </c>
      <c r="B806" s="69" t="s">
        <v>2065</v>
      </c>
      <c r="C806" s="77">
        <v>331157</v>
      </c>
      <c r="D806" s="67" t="s">
        <v>2158</v>
      </c>
      <c r="E806" s="80">
        <v>0</v>
      </c>
      <c r="F806" s="129">
        <v>32</v>
      </c>
      <c r="G806" s="68">
        <v>3</v>
      </c>
      <c r="H806" s="69" t="s">
        <v>8551</v>
      </c>
      <c r="I806" s="69" t="s">
        <v>9511</v>
      </c>
      <c r="J806" s="69" t="s">
        <v>9512</v>
      </c>
      <c r="K806" s="69" t="s">
        <v>2064</v>
      </c>
    </row>
    <row r="807" spans="1:11" s="1" customFormat="1" ht="15" customHeight="1" x14ac:dyDescent="0.15">
      <c r="A807" s="69" t="s">
        <v>2066</v>
      </c>
      <c r="B807" s="69" t="s">
        <v>2067</v>
      </c>
      <c r="C807" s="77">
        <v>331159</v>
      </c>
      <c r="D807" s="67" t="s">
        <v>2159</v>
      </c>
      <c r="E807" s="80">
        <v>0</v>
      </c>
      <c r="F807" s="129">
        <v>32</v>
      </c>
      <c r="G807" s="68">
        <v>3</v>
      </c>
      <c r="H807" s="69" t="s">
        <v>8551</v>
      </c>
      <c r="I807" s="69" t="s">
        <v>9513</v>
      </c>
      <c r="J807" s="69" t="s">
        <v>9514</v>
      </c>
      <c r="K807" s="69" t="s">
        <v>2066</v>
      </c>
    </row>
    <row r="808" spans="1:11" s="1" customFormat="1" ht="15" customHeight="1" x14ac:dyDescent="0.15">
      <c r="A808" s="69" t="s">
        <v>2817</v>
      </c>
      <c r="B808" s="69" t="s">
        <v>2818</v>
      </c>
      <c r="C808" s="77">
        <v>207020</v>
      </c>
      <c r="D808" s="67" t="s">
        <v>2855</v>
      </c>
      <c r="E808" s="80">
        <v>0</v>
      </c>
      <c r="F808" s="129">
        <v>116</v>
      </c>
      <c r="G808" s="68">
        <v>3</v>
      </c>
      <c r="H808" s="69" t="s">
        <v>8551</v>
      </c>
      <c r="I808" s="69" t="s">
        <v>9515</v>
      </c>
      <c r="J808" s="69" t="s">
        <v>9516</v>
      </c>
      <c r="K808" s="69" t="s">
        <v>2817</v>
      </c>
    </row>
    <row r="809" spans="1:11" s="1" customFormat="1" ht="15" customHeight="1" x14ac:dyDescent="0.15">
      <c r="A809" s="69" t="s">
        <v>2819</v>
      </c>
      <c r="B809" s="69" t="s">
        <v>2820</v>
      </c>
      <c r="C809" s="77">
        <v>207021</v>
      </c>
      <c r="D809" s="67" t="s">
        <v>2856</v>
      </c>
      <c r="E809" s="80">
        <v>0</v>
      </c>
      <c r="F809" s="129">
        <v>98</v>
      </c>
      <c r="G809" s="68">
        <v>3</v>
      </c>
      <c r="H809" s="69" t="s">
        <v>8551</v>
      </c>
      <c r="I809" s="69" t="s">
        <v>9517</v>
      </c>
      <c r="J809" s="69" t="s">
        <v>9518</v>
      </c>
      <c r="K809" s="69" t="s">
        <v>2819</v>
      </c>
    </row>
    <row r="810" spans="1:11" s="1" customFormat="1" ht="15" customHeight="1" x14ac:dyDescent="0.15">
      <c r="A810" s="69" t="s">
        <v>7101</v>
      </c>
      <c r="B810" s="69" t="s">
        <v>7102</v>
      </c>
      <c r="C810" s="77">
        <v>327001</v>
      </c>
      <c r="D810" s="67" t="s">
        <v>15557</v>
      </c>
      <c r="E810" s="80">
        <v>0</v>
      </c>
      <c r="F810" s="129">
        <v>83</v>
      </c>
      <c r="G810" s="68">
        <v>3</v>
      </c>
      <c r="H810" s="69" t="s">
        <v>8551</v>
      </c>
      <c r="I810" s="69" t="s">
        <v>9519</v>
      </c>
      <c r="J810" s="69" t="s">
        <v>9520</v>
      </c>
      <c r="K810" s="69" t="s">
        <v>7101</v>
      </c>
    </row>
    <row r="811" spans="1:11" s="1" customFormat="1" ht="15" customHeight="1" x14ac:dyDescent="0.15">
      <c r="A811" s="69" t="s">
        <v>15911</v>
      </c>
      <c r="B811" s="69" t="s">
        <v>16115</v>
      </c>
      <c r="C811" s="77">
        <v>204251</v>
      </c>
      <c r="D811" s="67" t="s">
        <v>16316</v>
      </c>
      <c r="E811" s="80">
        <v>0</v>
      </c>
      <c r="F811" s="129">
        <v>57.5</v>
      </c>
      <c r="G811" s="68">
        <v>3</v>
      </c>
      <c r="H811" s="69" t="s">
        <v>8552</v>
      </c>
      <c r="I811" s="69" t="s">
        <v>16527</v>
      </c>
      <c r="J811" s="69" t="s">
        <v>16726</v>
      </c>
      <c r="K811" s="69" t="s">
        <v>15911</v>
      </c>
    </row>
    <row r="812" spans="1:11" s="1" customFormat="1" ht="15" customHeight="1" x14ac:dyDescent="0.15">
      <c r="A812" s="69" t="s">
        <v>15912</v>
      </c>
      <c r="B812" s="69" t="s">
        <v>16116</v>
      </c>
      <c r="C812" s="77">
        <v>204252</v>
      </c>
      <c r="D812" s="67" t="s">
        <v>16317</v>
      </c>
      <c r="E812" s="80">
        <v>0</v>
      </c>
      <c r="F812" s="129">
        <v>98</v>
      </c>
      <c r="G812" s="68">
        <v>3</v>
      </c>
      <c r="H812" s="69" t="s">
        <v>8551</v>
      </c>
      <c r="I812" s="69" t="s">
        <v>16528</v>
      </c>
      <c r="J812" s="69" t="s">
        <v>16727</v>
      </c>
      <c r="K812" s="69" t="s">
        <v>15912</v>
      </c>
    </row>
    <row r="813" spans="1:11" s="1" customFormat="1" ht="15" customHeight="1" x14ac:dyDescent="0.15">
      <c r="A813" s="69" t="s">
        <v>15913</v>
      </c>
      <c r="B813" s="69" t="s">
        <v>16117</v>
      </c>
      <c r="C813" s="77">
        <v>204253</v>
      </c>
      <c r="D813" s="67" t="s">
        <v>16318</v>
      </c>
      <c r="E813" s="80">
        <v>0</v>
      </c>
      <c r="F813" s="129">
        <v>98</v>
      </c>
      <c r="G813" s="68">
        <v>3</v>
      </c>
      <c r="H813" s="69" t="s">
        <v>8551</v>
      </c>
      <c r="I813" s="69" t="s">
        <v>16529</v>
      </c>
      <c r="J813" s="69" t="s">
        <v>16728</v>
      </c>
      <c r="K813" s="69" t="s">
        <v>15913</v>
      </c>
    </row>
    <row r="814" spans="1:11" s="1" customFormat="1" ht="15" customHeight="1" x14ac:dyDescent="0.15">
      <c r="A814" s="69" t="s">
        <v>13896</v>
      </c>
      <c r="B814" s="69" t="s">
        <v>13897</v>
      </c>
      <c r="C814" s="77">
        <v>203096</v>
      </c>
      <c r="D814" s="67" t="s">
        <v>14447</v>
      </c>
      <c r="E814" s="80">
        <v>0</v>
      </c>
      <c r="F814" s="129">
        <v>109</v>
      </c>
      <c r="G814" s="68">
        <v>3</v>
      </c>
      <c r="H814" s="69" t="s">
        <v>8551</v>
      </c>
      <c r="I814" s="69" t="s">
        <v>14796</v>
      </c>
      <c r="J814" s="69" t="s">
        <v>14797</v>
      </c>
      <c r="K814" s="69" t="s">
        <v>13896</v>
      </c>
    </row>
    <row r="815" spans="1:11" s="1" customFormat="1" ht="15" customHeight="1" x14ac:dyDescent="0.15">
      <c r="A815" s="69" t="s">
        <v>13898</v>
      </c>
      <c r="B815" s="69" t="s">
        <v>13899</v>
      </c>
      <c r="C815" s="77">
        <v>203055</v>
      </c>
      <c r="D815" s="67" t="s">
        <v>14448</v>
      </c>
      <c r="E815" s="80">
        <v>0</v>
      </c>
      <c r="F815" s="129">
        <v>59</v>
      </c>
      <c r="G815" s="68">
        <v>3</v>
      </c>
      <c r="H815" s="69" t="s">
        <v>8551</v>
      </c>
      <c r="I815" s="69" t="s">
        <v>14798</v>
      </c>
      <c r="J815" s="69" t="s">
        <v>14799</v>
      </c>
      <c r="K815" s="69" t="s">
        <v>13898</v>
      </c>
    </row>
    <row r="816" spans="1:11" s="1" customFormat="1" ht="15" customHeight="1" x14ac:dyDescent="0.15">
      <c r="A816" s="69" t="s">
        <v>7334</v>
      </c>
      <c r="B816" s="69" t="s">
        <v>7335</v>
      </c>
      <c r="C816" s="77">
        <v>321123</v>
      </c>
      <c r="D816" s="67" t="s">
        <v>7336</v>
      </c>
      <c r="E816" s="80">
        <v>0</v>
      </c>
      <c r="F816" s="129">
        <v>59</v>
      </c>
      <c r="G816" s="68">
        <v>3</v>
      </c>
      <c r="H816" s="69" t="s">
        <v>8554</v>
      </c>
      <c r="I816" s="69" t="s">
        <v>9521</v>
      </c>
      <c r="J816" s="69" t="s">
        <v>9522</v>
      </c>
      <c r="K816" s="69" t="s">
        <v>7334</v>
      </c>
    </row>
    <row r="817" spans="1:11" s="1" customFormat="1" ht="15" customHeight="1" x14ac:dyDescent="0.15">
      <c r="A817" s="69" t="s">
        <v>7630</v>
      </c>
      <c r="B817" s="69" t="s">
        <v>7631</v>
      </c>
      <c r="C817" s="77">
        <v>113125</v>
      </c>
      <c r="D817" s="67" t="s">
        <v>7934</v>
      </c>
      <c r="E817" s="80">
        <v>0</v>
      </c>
      <c r="F817" s="129">
        <v>35</v>
      </c>
      <c r="G817" s="68">
        <v>3</v>
      </c>
      <c r="H817" s="69" t="s">
        <v>8551</v>
      </c>
      <c r="I817" s="69" t="s">
        <v>9523</v>
      </c>
      <c r="J817" s="69" t="s">
        <v>9524</v>
      </c>
      <c r="K817" s="69" t="s">
        <v>7630</v>
      </c>
    </row>
    <row r="818" spans="1:11" s="1" customFormat="1" ht="15" customHeight="1" x14ac:dyDescent="0.15">
      <c r="A818" s="69" t="s">
        <v>7632</v>
      </c>
      <c r="B818" s="69" t="s">
        <v>7633</v>
      </c>
      <c r="C818" s="77">
        <v>113126</v>
      </c>
      <c r="D818" s="67" t="s">
        <v>7935</v>
      </c>
      <c r="E818" s="80">
        <v>0</v>
      </c>
      <c r="F818" s="129">
        <v>35</v>
      </c>
      <c r="G818" s="68">
        <v>3</v>
      </c>
      <c r="H818" s="69" t="s">
        <v>8551</v>
      </c>
      <c r="I818" s="69" t="s">
        <v>9525</v>
      </c>
      <c r="J818" s="69" t="s">
        <v>9526</v>
      </c>
      <c r="K818" s="69" t="s">
        <v>7632</v>
      </c>
    </row>
    <row r="819" spans="1:11" s="1" customFormat="1" ht="15" customHeight="1" x14ac:dyDescent="0.15">
      <c r="A819" s="69" t="s">
        <v>7634</v>
      </c>
      <c r="B819" s="69" t="s">
        <v>7635</v>
      </c>
      <c r="C819" s="77">
        <v>113127</v>
      </c>
      <c r="D819" s="67" t="s">
        <v>7936</v>
      </c>
      <c r="E819" s="80">
        <v>0</v>
      </c>
      <c r="F819" s="129">
        <v>35</v>
      </c>
      <c r="G819" s="68">
        <v>3</v>
      </c>
      <c r="H819" s="69" t="s">
        <v>8551</v>
      </c>
      <c r="I819" s="69" t="s">
        <v>9527</v>
      </c>
      <c r="J819" s="69" t="s">
        <v>9528</v>
      </c>
      <c r="K819" s="69" t="s">
        <v>7634</v>
      </c>
    </row>
    <row r="820" spans="1:11" s="1" customFormat="1" ht="15" customHeight="1" x14ac:dyDescent="0.15">
      <c r="A820" s="69" t="s">
        <v>7636</v>
      </c>
      <c r="B820" s="69" t="s">
        <v>7637</v>
      </c>
      <c r="C820" s="77">
        <v>113128</v>
      </c>
      <c r="D820" s="67" t="s">
        <v>7937</v>
      </c>
      <c r="E820" s="80">
        <v>0</v>
      </c>
      <c r="F820" s="129">
        <v>35</v>
      </c>
      <c r="G820" s="68">
        <v>3</v>
      </c>
      <c r="H820" s="69" t="s">
        <v>8551</v>
      </c>
      <c r="I820" s="69" t="s">
        <v>9529</v>
      </c>
      <c r="J820" s="69" t="s">
        <v>9530</v>
      </c>
      <c r="K820" s="69" t="s">
        <v>7636</v>
      </c>
    </row>
    <row r="821" spans="1:11" s="1" customFormat="1" ht="15" customHeight="1" x14ac:dyDescent="0.15">
      <c r="A821" s="69" t="s">
        <v>7638</v>
      </c>
      <c r="B821" s="69" t="s">
        <v>7639</v>
      </c>
      <c r="C821" s="77">
        <v>113129</v>
      </c>
      <c r="D821" s="67" t="s">
        <v>7938</v>
      </c>
      <c r="E821" s="80">
        <v>0</v>
      </c>
      <c r="F821" s="129">
        <v>35</v>
      </c>
      <c r="G821" s="68">
        <v>3</v>
      </c>
      <c r="H821" s="69" t="s">
        <v>8551</v>
      </c>
      <c r="I821" s="69" t="s">
        <v>9531</v>
      </c>
      <c r="J821" s="69" t="s">
        <v>9532</v>
      </c>
      <c r="K821" s="69" t="s">
        <v>7638</v>
      </c>
    </row>
    <row r="822" spans="1:11" s="1" customFormat="1" ht="15" customHeight="1" x14ac:dyDescent="0.15">
      <c r="A822" s="69" t="s">
        <v>7640</v>
      </c>
      <c r="B822" s="69" t="s">
        <v>7641</v>
      </c>
      <c r="C822" s="77">
        <v>113130</v>
      </c>
      <c r="D822" s="67" t="s">
        <v>7939</v>
      </c>
      <c r="E822" s="80">
        <v>0</v>
      </c>
      <c r="F822" s="129">
        <v>35</v>
      </c>
      <c r="G822" s="68">
        <v>3</v>
      </c>
      <c r="H822" s="69" t="s">
        <v>8551</v>
      </c>
      <c r="I822" s="69" t="s">
        <v>9533</v>
      </c>
      <c r="J822" s="69" t="s">
        <v>9534</v>
      </c>
      <c r="K822" s="69" t="s">
        <v>7640</v>
      </c>
    </row>
    <row r="823" spans="1:11" s="1" customFormat="1" ht="15" customHeight="1" x14ac:dyDescent="0.15">
      <c r="A823" s="69" t="s">
        <v>7642</v>
      </c>
      <c r="B823" s="69" t="s">
        <v>7643</v>
      </c>
      <c r="C823" s="77">
        <v>113131</v>
      </c>
      <c r="D823" s="67" t="s">
        <v>7940</v>
      </c>
      <c r="E823" s="80">
        <v>0</v>
      </c>
      <c r="F823" s="129">
        <v>35</v>
      </c>
      <c r="G823" s="68">
        <v>3</v>
      </c>
      <c r="H823" s="69" t="s">
        <v>8551</v>
      </c>
      <c r="I823" s="69" t="s">
        <v>9535</v>
      </c>
      <c r="J823" s="69" t="s">
        <v>9536</v>
      </c>
      <c r="K823" s="69" t="s">
        <v>7642</v>
      </c>
    </row>
    <row r="824" spans="1:11" s="1" customFormat="1" ht="15" customHeight="1" x14ac:dyDescent="0.15">
      <c r="A824" s="69" t="s">
        <v>4630</v>
      </c>
      <c r="B824" s="69" t="s">
        <v>4631</v>
      </c>
      <c r="C824" s="77">
        <v>129008</v>
      </c>
      <c r="D824" s="67" t="s">
        <v>4703</v>
      </c>
      <c r="E824" s="80">
        <v>0</v>
      </c>
      <c r="F824" s="129">
        <v>22.5</v>
      </c>
      <c r="G824" s="68">
        <v>3</v>
      </c>
      <c r="H824" s="69" t="s">
        <v>8551</v>
      </c>
      <c r="I824" s="69" t="s">
        <v>9537</v>
      </c>
      <c r="J824" s="69" t="s">
        <v>9538</v>
      </c>
      <c r="K824" s="69" t="s">
        <v>4630</v>
      </c>
    </row>
    <row r="825" spans="1:11" s="1" customFormat="1" ht="15" customHeight="1" x14ac:dyDescent="0.15">
      <c r="A825" s="69" t="s">
        <v>4632</v>
      </c>
      <c r="B825" s="69" t="s">
        <v>4633</v>
      </c>
      <c r="C825" s="77">
        <v>129009</v>
      </c>
      <c r="D825" s="67" t="s">
        <v>4704</v>
      </c>
      <c r="E825" s="80">
        <v>0</v>
      </c>
      <c r="F825" s="129">
        <v>22.5</v>
      </c>
      <c r="G825" s="68">
        <v>3</v>
      </c>
      <c r="H825" s="69" t="s">
        <v>8551</v>
      </c>
      <c r="I825" s="69" t="s">
        <v>9539</v>
      </c>
      <c r="J825" s="69" t="s">
        <v>9540</v>
      </c>
      <c r="K825" s="69" t="s">
        <v>4632</v>
      </c>
    </row>
    <row r="826" spans="1:11" s="1" customFormat="1" ht="15" customHeight="1" x14ac:dyDescent="0.15">
      <c r="A826" s="69" t="s">
        <v>5024</v>
      </c>
      <c r="B826" s="69" t="s">
        <v>5129</v>
      </c>
      <c r="C826" s="77">
        <v>120046</v>
      </c>
      <c r="D826" s="67" t="s">
        <v>5234</v>
      </c>
      <c r="E826" s="80">
        <v>0</v>
      </c>
      <c r="F826" s="129">
        <v>21</v>
      </c>
      <c r="G826" s="68">
        <v>3</v>
      </c>
      <c r="H826" s="69" t="s">
        <v>8551</v>
      </c>
      <c r="I826" s="69" t="s">
        <v>9541</v>
      </c>
      <c r="J826" s="69" t="s">
        <v>9542</v>
      </c>
      <c r="K826" s="69" t="s">
        <v>5024</v>
      </c>
    </row>
    <row r="827" spans="1:11" s="1" customFormat="1" ht="15" customHeight="1" x14ac:dyDescent="0.15">
      <c r="A827" s="69" t="s">
        <v>1652</v>
      </c>
      <c r="B827" s="69" t="s">
        <v>1677</v>
      </c>
      <c r="C827" s="77">
        <v>113040</v>
      </c>
      <c r="D827" s="67" t="s">
        <v>1702</v>
      </c>
      <c r="E827" s="80">
        <v>0</v>
      </c>
      <c r="F827" s="129">
        <v>22.5</v>
      </c>
      <c r="G827" s="68">
        <v>3</v>
      </c>
      <c r="H827" s="69" t="s">
        <v>8551</v>
      </c>
      <c r="I827" s="69" t="s">
        <v>9543</v>
      </c>
      <c r="J827" s="69" t="s">
        <v>9544</v>
      </c>
      <c r="K827" s="69" t="s">
        <v>1652</v>
      </c>
    </row>
    <row r="828" spans="1:11" s="1" customFormat="1" ht="15" customHeight="1" x14ac:dyDescent="0.15">
      <c r="A828" s="69" t="s">
        <v>1653</v>
      </c>
      <c r="B828" s="69" t="s">
        <v>1678</v>
      </c>
      <c r="C828" s="77">
        <v>113041</v>
      </c>
      <c r="D828" s="67" t="s">
        <v>1703</v>
      </c>
      <c r="E828" s="80">
        <v>0</v>
      </c>
      <c r="F828" s="129">
        <v>22.5</v>
      </c>
      <c r="G828" s="68">
        <v>3</v>
      </c>
      <c r="H828" s="69" t="s">
        <v>8551</v>
      </c>
      <c r="I828" s="69" t="s">
        <v>9545</v>
      </c>
      <c r="J828" s="69" t="s">
        <v>9546</v>
      </c>
      <c r="K828" s="69" t="s">
        <v>1653</v>
      </c>
    </row>
    <row r="829" spans="1:11" s="1" customFormat="1" ht="15" customHeight="1" x14ac:dyDescent="0.15">
      <c r="A829" s="69" t="s">
        <v>1654</v>
      </c>
      <c r="B829" s="69" t="s">
        <v>1679</v>
      </c>
      <c r="C829" s="77">
        <v>113042</v>
      </c>
      <c r="D829" s="67" t="s">
        <v>1704</v>
      </c>
      <c r="E829" s="80">
        <v>0</v>
      </c>
      <c r="F829" s="129">
        <v>22.5</v>
      </c>
      <c r="G829" s="68">
        <v>3</v>
      </c>
      <c r="H829" s="69" t="s">
        <v>8551</v>
      </c>
      <c r="I829" s="69" t="s">
        <v>9547</v>
      </c>
      <c r="J829" s="69" t="s">
        <v>9548</v>
      </c>
      <c r="K829" s="69" t="s">
        <v>1654</v>
      </c>
    </row>
    <row r="830" spans="1:11" s="1" customFormat="1" ht="15" customHeight="1" x14ac:dyDescent="0.15">
      <c r="A830" s="69" t="s">
        <v>1655</v>
      </c>
      <c r="B830" s="69" t="s">
        <v>1680</v>
      </c>
      <c r="C830" s="77">
        <v>113043</v>
      </c>
      <c r="D830" s="67" t="s">
        <v>1705</v>
      </c>
      <c r="E830" s="80">
        <v>0</v>
      </c>
      <c r="F830" s="129">
        <v>22.5</v>
      </c>
      <c r="G830" s="68">
        <v>3</v>
      </c>
      <c r="H830" s="69" t="s">
        <v>8551</v>
      </c>
      <c r="I830" s="69" t="s">
        <v>9549</v>
      </c>
      <c r="J830" s="69" t="s">
        <v>9550</v>
      </c>
      <c r="K830" s="69" t="s">
        <v>1655</v>
      </c>
    </row>
    <row r="831" spans="1:11" s="1" customFormat="1" ht="15" customHeight="1" x14ac:dyDescent="0.15">
      <c r="A831" s="69" t="s">
        <v>3856</v>
      </c>
      <c r="B831" s="69" t="s">
        <v>3857</v>
      </c>
      <c r="C831" s="77">
        <v>113087</v>
      </c>
      <c r="D831" s="67" t="s">
        <v>4686</v>
      </c>
      <c r="E831" s="80">
        <v>0</v>
      </c>
      <c r="F831" s="129">
        <v>22.5</v>
      </c>
      <c r="G831" s="68">
        <v>3</v>
      </c>
      <c r="H831" s="69" t="s">
        <v>8551</v>
      </c>
      <c r="I831" s="69" t="s">
        <v>9551</v>
      </c>
      <c r="J831" s="69" t="s">
        <v>9552</v>
      </c>
      <c r="K831" s="69" t="s">
        <v>3856</v>
      </c>
    </row>
    <row r="832" spans="1:11" s="1" customFormat="1" ht="15" customHeight="1" x14ac:dyDescent="0.15">
      <c r="A832" s="69" t="s">
        <v>1656</v>
      </c>
      <c r="B832" s="69" t="s">
        <v>1681</v>
      </c>
      <c r="C832" s="77">
        <v>113044</v>
      </c>
      <c r="D832" s="67" t="s">
        <v>3592</v>
      </c>
      <c r="E832" s="80">
        <v>0</v>
      </c>
      <c r="F832" s="129">
        <v>22.5</v>
      </c>
      <c r="G832" s="68">
        <v>3</v>
      </c>
      <c r="H832" s="69" t="s">
        <v>8551</v>
      </c>
      <c r="I832" s="69" t="s">
        <v>9553</v>
      </c>
      <c r="J832" s="69" t="s">
        <v>9554</v>
      </c>
      <c r="K832" s="69" t="s">
        <v>1656</v>
      </c>
    </row>
    <row r="833" spans="1:11" s="1" customFormat="1" ht="15" customHeight="1" x14ac:dyDescent="0.15">
      <c r="A833" s="69" t="s">
        <v>4540</v>
      </c>
      <c r="B833" s="69" t="s">
        <v>4541</v>
      </c>
      <c r="C833" s="77">
        <v>113045</v>
      </c>
      <c r="D833" s="67" t="s">
        <v>4680</v>
      </c>
      <c r="E833" s="80">
        <v>0</v>
      </c>
      <c r="F833" s="129">
        <v>22.5</v>
      </c>
      <c r="G833" s="68">
        <v>3</v>
      </c>
      <c r="H833" s="69" t="s">
        <v>8551</v>
      </c>
      <c r="I833" s="69" t="s">
        <v>9555</v>
      </c>
      <c r="J833" s="69" t="s">
        <v>9556</v>
      </c>
      <c r="K833" s="69" t="s">
        <v>4540</v>
      </c>
    </row>
    <row r="834" spans="1:11" s="1" customFormat="1" ht="15" customHeight="1" x14ac:dyDescent="0.15">
      <c r="A834" s="69" t="s">
        <v>1657</v>
      </c>
      <c r="B834" s="69" t="s">
        <v>1682</v>
      </c>
      <c r="C834" s="77">
        <v>113046</v>
      </c>
      <c r="D834" s="67" t="s">
        <v>1706</v>
      </c>
      <c r="E834" s="80">
        <v>0</v>
      </c>
      <c r="F834" s="129">
        <v>22.5</v>
      </c>
      <c r="G834" s="68">
        <v>3</v>
      </c>
      <c r="H834" s="69" t="s">
        <v>8551</v>
      </c>
      <c r="I834" s="69" t="s">
        <v>9557</v>
      </c>
      <c r="J834" s="69" t="s">
        <v>9558</v>
      </c>
      <c r="K834" s="69" t="s">
        <v>1657</v>
      </c>
    </row>
    <row r="835" spans="1:11" s="1" customFormat="1" ht="15" customHeight="1" x14ac:dyDescent="0.15">
      <c r="A835" s="69" t="s">
        <v>7480</v>
      </c>
      <c r="B835" s="69" t="s">
        <v>7481</v>
      </c>
      <c r="C835" s="77">
        <v>215004</v>
      </c>
      <c r="D835" s="67" t="s">
        <v>7482</v>
      </c>
      <c r="E835" s="80">
        <v>0</v>
      </c>
      <c r="F835" s="129">
        <v>22.5</v>
      </c>
      <c r="G835" s="68">
        <v>3</v>
      </c>
      <c r="H835" s="69" t="s">
        <v>8551</v>
      </c>
      <c r="I835" s="69" t="s">
        <v>9559</v>
      </c>
      <c r="J835" s="69" t="s">
        <v>9560</v>
      </c>
      <c r="K835" s="69" t="s">
        <v>7480</v>
      </c>
    </row>
    <row r="836" spans="1:11" s="1" customFormat="1" ht="15" customHeight="1" x14ac:dyDescent="0.15">
      <c r="A836" s="69" t="s">
        <v>2821</v>
      </c>
      <c r="B836" s="69" t="s">
        <v>2822</v>
      </c>
      <c r="C836" s="77">
        <v>207024</v>
      </c>
      <c r="D836" s="67" t="s">
        <v>2857</v>
      </c>
      <c r="E836" s="80">
        <v>0</v>
      </c>
      <c r="F836" s="129">
        <v>22.5</v>
      </c>
      <c r="G836" s="68">
        <v>3</v>
      </c>
      <c r="H836" s="69" t="s">
        <v>8551</v>
      </c>
      <c r="I836" s="69" t="s">
        <v>9561</v>
      </c>
      <c r="J836" s="69" t="s">
        <v>9562</v>
      </c>
      <c r="K836" s="69" t="s">
        <v>2821</v>
      </c>
    </row>
    <row r="837" spans="1:11" s="1" customFormat="1" ht="15" customHeight="1" x14ac:dyDescent="0.15">
      <c r="A837" s="69" t="s">
        <v>7103</v>
      </c>
      <c r="B837" s="69" t="s">
        <v>7104</v>
      </c>
      <c r="C837" s="77">
        <v>129028</v>
      </c>
      <c r="D837" s="67" t="s">
        <v>7241</v>
      </c>
      <c r="E837" s="80">
        <v>0</v>
      </c>
      <c r="F837" s="129">
        <v>22.5</v>
      </c>
      <c r="G837" s="68">
        <v>3</v>
      </c>
      <c r="H837" s="69" t="s">
        <v>8551</v>
      </c>
      <c r="I837" s="69" t="s">
        <v>9563</v>
      </c>
      <c r="J837" s="69" t="s">
        <v>9564</v>
      </c>
      <c r="K837" s="69" t="s">
        <v>7103</v>
      </c>
    </row>
    <row r="838" spans="1:11" s="1" customFormat="1" ht="15" customHeight="1" x14ac:dyDescent="0.15">
      <c r="A838" s="69" t="s">
        <v>15914</v>
      </c>
      <c r="B838" s="69" t="s">
        <v>16118</v>
      </c>
      <c r="C838" s="77">
        <v>209003</v>
      </c>
      <c r="D838" s="67" t="s">
        <v>16319</v>
      </c>
      <c r="E838" s="80">
        <v>0</v>
      </c>
      <c r="F838" s="129">
        <v>22.5</v>
      </c>
      <c r="G838" s="68">
        <v>3</v>
      </c>
      <c r="H838" s="69" t="s">
        <v>8551</v>
      </c>
      <c r="I838" s="69" t="s">
        <v>16530</v>
      </c>
      <c r="J838" s="69" t="s">
        <v>16729</v>
      </c>
      <c r="K838" s="69" t="s">
        <v>15914</v>
      </c>
    </row>
    <row r="839" spans="1:11" s="1" customFormat="1" ht="15" customHeight="1" x14ac:dyDescent="0.15">
      <c r="A839" s="69" t="s">
        <v>15915</v>
      </c>
      <c r="B839" s="69" t="s">
        <v>16119</v>
      </c>
      <c r="C839" s="77">
        <v>209004</v>
      </c>
      <c r="D839" s="67" t="s">
        <v>16320</v>
      </c>
      <c r="E839" s="80">
        <v>0</v>
      </c>
      <c r="F839" s="129">
        <v>22.5</v>
      </c>
      <c r="G839" s="68">
        <v>3</v>
      </c>
      <c r="H839" s="69" t="s">
        <v>8551</v>
      </c>
      <c r="I839" s="69" t="s">
        <v>16531</v>
      </c>
      <c r="J839" s="69" t="s">
        <v>16730</v>
      </c>
      <c r="K839" s="69" t="s">
        <v>15915</v>
      </c>
    </row>
    <row r="840" spans="1:11" s="1" customFormat="1" ht="15" customHeight="1" x14ac:dyDescent="0.15">
      <c r="A840" s="69" t="s">
        <v>1823</v>
      </c>
      <c r="B840" s="69" t="s">
        <v>1869</v>
      </c>
      <c r="C840" s="77">
        <v>312008</v>
      </c>
      <c r="D840" s="67" t="s">
        <v>1915</v>
      </c>
      <c r="E840" s="80">
        <v>0</v>
      </c>
      <c r="F840" s="129">
        <v>60.31</v>
      </c>
      <c r="G840" s="68">
        <v>3</v>
      </c>
      <c r="H840" s="69" t="s">
        <v>8552</v>
      </c>
      <c r="I840" s="69" t="s">
        <v>9565</v>
      </c>
      <c r="J840" s="69" t="s">
        <v>9566</v>
      </c>
      <c r="K840" s="69" t="s">
        <v>1823</v>
      </c>
    </row>
    <row r="841" spans="1:11" s="1" customFormat="1" ht="15" customHeight="1" x14ac:dyDescent="0.15">
      <c r="A841" s="69" t="s">
        <v>3206</v>
      </c>
      <c r="B841" s="69" t="s">
        <v>3207</v>
      </c>
      <c r="C841" s="77">
        <v>113064</v>
      </c>
      <c r="D841" s="67" t="s">
        <v>3594</v>
      </c>
      <c r="E841" s="80">
        <v>0</v>
      </c>
      <c r="F841" s="129">
        <v>42.5</v>
      </c>
      <c r="G841" s="68">
        <v>3</v>
      </c>
      <c r="H841" s="69" t="s">
        <v>8552</v>
      </c>
      <c r="I841" s="69" t="s">
        <v>9567</v>
      </c>
      <c r="J841" s="69" t="s">
        <v>9568</v>
      </c>
      <c r="K841" s="69" t="s">
        <v>3206</v>
      </c>
    </row>
    <row r="842" spans="1:11" s="1" customFormat="1" ht="15" customHeight="1" x14ac:dyDescent="0.15">
      <c r="A842" s="69" t="s">
        <v>3208</v>
      </c>
      <c r="B842" s="69" t="s">
        <v>3209</v>
      </c>
      <c r="C842" s="77">
        <v>113065</v>
      </c>
      <c r="D842" s="67" t="s">
        <v>3595</v>
      </c>
      <c r="E842" s="80">
        <v>0</v>
      </c>
      <c r="F842" s="129">
        <v>42.5</v>
      </c>
      <c r="G842" s="68">
        <v>3</v>
      </c>
      <c r="H842" s="69" t="s">
        <v>8552</v>
      </c>
      <c r="I842" s="69" t="s">
        <v>9569</v>
      </c>
      <c r="J842" s="69" t="s">
        <v>9570</v>
      </c>
      <c r="K842" s="69" t="s">
        <v>3208</v>
      </c>
    </row>
    <row r="843" spans="1:11" s="1" customFormat="1" ht="15" customHeight="1" x14ac:dyDescent="0.15">
      <c r="A843" s="69" t="s">
        <v>3210</v>
      </c>
      <c r="B843" s="69" t="s">
        <v>3211</v>
      </c>
      <c r="C843" s="77">
        <v>113066</v>
      </c>
      <c r="D843" s="67" t="s">
        <v>3596</v>
      </c>
      <c r="E843" s="80">
        <v>0</v>
      </c>
      <c r="F843" s="129">
        <v>42.5</v>
      </c>
      <c r="G843" s="68">
        <v>3</v>
      </c>
      <c r="H843" s="69" t="s">
        <v>8552</v>
      </c>
      <c r="I843" s="69" t="s">
        <v>9571</v>
      </c>
      <c r="J843" s="69" t="s">
        <v>9572</v>
      </c>
      <c r="K843" s="69" t="s">
        <v>3210</v>
      </c>
    </row>
    <row r="844" spans="1:11" s="1" customFormat="1" ht="15" customHeight="1" x14ac:dyDescent="0.15">
      <c r="A844" s="69" t="s">
        <v>3212</v>
      </c>
      <c r="B844" s="69" t="s">
        <v>3213</v>
      </c>
      <c r="C844" s="77">
        <v>113067</v>
      </c>
      <c r="D844" s="67" t="s">
        <v>3597</v>
      </c>
      <c r="E844" s="80">
        <v>0</v>
      </c>
      <c r="F844" s="129">
        <v>42.5</v>
      </c>
      <c r="G844" s="68">
        <v>3</v>
      </c>
      <c r="H844" s="69" t="s">
        <v>8552</v>
      </c>
      <c r="I844" s="69" t="s">
        <v>9573</v>
      </c>
      <c r="J844" s="69" t="s">
        <v>9574</v>
      </c>
      <c r="K844" s="69" t="s">
        <v>3212</v>
      </c>
    </row>
    <row r="845" spans="1:11" s="1" customFormat="1" ht="15" customHeight="1" x14ac:dyDescent="0.15">
      <c r="A845" s="69" t="s">
        <v>7483</v>
      </c>
      <c r="B845" s="69" t="s">
        <v>7484</v>
      </c>
      <c r="C845" s="77">
        <v>215005</v>
      </c>
      <c r="D845" s="67" t="s">
        <v>7485</v>
      </c>
      <c r="E845" s="80">
        <v>0</v>
      </c>
      <c r="F845" s="129">
        <v>42.5</v>
      </c>
      <c r="G845" s="68">
        <v>3</v>
      </c>
      <c r="H845" s="69" t="s">
        <v>8552</v>
      </c>
      <c r="I845" s="69" t="s">
        <v>9575</v>
      </c>
      <c r="J845" s="69" t="s">
        <v>9576</v>
      </c>
      <c r="K845" s="69" t="s">
        <v>7483</v>
      </c>
    </row>
    <row r="846" spans="1:11" s="1" customFormat="1" ht="15" customHeight="1" x14ac:dyDescent="0.15">
      <c r="A846" s="69" t="s">
        <v>2823</v>
      </c>
      <c r="B846" s="69" t="s">
        <v>2824</v>
      </c>
      <c r="C846" s="77">
        <v>207025</v>
      </c>
      <c r="D846" s="67" t="s">
        <v>2858</v>
      </c>
      <c r="E846" s="80">
        <v>0</v>
      </c>
      <c r="F846" s="129">
        <v>29.5</v>
      </c>
      <c r="G846" s="68">
        <v>3</v>
      </c>
      <c r="H846" s="69" t="s">
        <v>8552</v>
      </c>
      <c r="I846" s="69" t="s">
        <v>9577</v>
      </c>
      <c r="J846" s="69" t="s">
        <v>9578</v>
      </c>
      <c r="K846" s="69" t="s">
        <v>2823</v>
      </c>
    </row>
    <row r="847" spans="1:11" s="1" customFormat="1" ht="15" customHeight="1" x14ac:dyDescent="0.15">
      <c r="A847" s="69" t="s">
        <v>3214</v>
      </c>
      <c r="B847" s="69" t="s">
        <v>3215</v>
      </c>
      <c r="C847" s="77">
        <v>113068</v>
      </c>
      <c r="D847" s="67" t="s">
        <v>3598</v>
      </c>
      <c r="E847" s="80">
        <v>0</v>
      </c>
      <c r="F847" s="129">
        <v>42.5</v>
      </c>
      <c r="G847" s="68">
        <v>3</v>
      </c>
      <c r="H847" s="69" t="s">
        <v>8552</v>
      </c>
      <c r="I847" s="69" t="s">
        <v>9579</v>
      </c>
      <c r="J847" s="69" t="s">
        <v>9580</v>
      </c>
      <c r="K847" s="69" t="s">
        <v>3214</v>
      </c>
    </row>
    <row r="848" spans="1:11" s="1" customFormat="1" ht="15" customHeight="1" x14ac:dyDescent="0.15">
      <c r="A848" s="69" t="s">
        <v>15916</v>
      </c>
      <c r="B848" s="69" t="s">
        <v>16120</v>
      </c>
      <c r="C848" s="77">
        <v>129040</v>
      </c>
      <c r="D848" s="67" t="s">
        <v>16321</v>
      </c>
      <c r="E848" s="80">
        <v>0</v>
      </c>
      <c r="F848" s="129">
        <v>42.5</v>
      </c>
      <c r="G848" s="68">
        <v>3</v>
      </c>
      <c r="H848" s="69" t="s">
        <v>8552</v>
      </c>
      <c r="I848" s="69" t="s">
        <v>16532</v>
      </c>
      <c r="J848" s="69" t="s">
        <v>16731</v>
      </c>
      <c r="K848" s="69" t="s">
        <v>15916</v>
      </c>
    </row>
    <row r="849" spans="1:11" s="1" customFormat="1" ht="15" customHeight="1" x14ac:dyDescent="0.15">
      <c r="A849" s="69" t="s">
        <v>2013</v>
      </c>
      <c r="B849" s="69" t="s">
        <v>2014</v>
      </c>
      <c r="C849" s="77">
        <v>318011</v>
      </c>
      <c r="D849" s="67" t="s">
        <v>2040</v>
      </c>
      <c r="E849" s="80">
        <v>0</v>
      </c>
      <c r="F849" s="129">
        <v>60.31</v>
      </c>
      <c r="G849" s="68">
        <v>3</v>
      </c>
      <c r="H849" s="69" t="s">
        <v>8552</v>
      </c>
      <c r="I849" s="69" t="s">
        <v>9581</v>
      </c>
      <c r="J849" s="69" t="s">
        <v>9582</v>
      </c>
      <c r="K849" s="69" t="s">
        <v>2013</v>
      </c>
    </row>
    <row r="850" spans="1:11" s="1" customFormat="1" ht="15" customHeight="1" x14ac:dyDescent="0.15">
      <c r="A850" s="69" t="s">
        <v>3216</v>
      </c>
      <c r="B850" s="69" t="s">
        <v>3217</v>
      </c>
      <c r="C850" s="77">
        <v>113069</v>
      </c>
      <c r="D850" s="67" t="s">
        <v>3599</v>
      </c>
      <c r="E850" s="80">
        <v>0</v>
      </c>
      <c r="F850" s="129">
        <v>42.5</v>
      </c>
      <c r="G850" s="68">
        <v>3</v>
      </c>
      <c r="H850" s="69" t="s">
        <v>8552</v>
      </c>
      <c r="I850" s="69" t="s">
        <v>9583</v>
      </c>
      <c r="J850" s="69" t="s">
        <v>9584</v>
      </c>
      <c r="K850" s="69" t="s">
        <v>3216</v>
      </c>
    </row>
    <row r="851" spans="1:11" s="1" customFormat="1" ht="15" customHeight="1" x14ac:dyDescent="0.15">
      <c r="A851" s="69" t="s">
        <v>15379</v>
      </c>
      <c r="B851" s="69" t="s">
        <v>15380</v>
      </c>
      <c r="C851" s="77">
        <v>125010</v>
      </c>
      <c r="D851" s="67" t="s">
        <v>15558</v>
      </c>
      <c r="E851" s="80">
        <v>0</v>
      </c>
      <c r="F851" s="129">
        <v>39</v>
      </c>
      <c r="G851" s="68">
        <v>3</v>
      </c>
      <c r="H851" s="69" t="s">
        <v>8552</v>
      </c>
      <c r="I851" s="69" t="s">
        <v>15731</v>
      </c>
      <c r="J851" s="69" t="s">
        <v>15813</v>
      </c>
      <c r="K851" s="69" t="s">
        <v>15379</v>
      </c>
    </row>
    <row r="852" spans="1:11" s="1" customFormat="1" ht="15" customHeight="1" x14ac:dyDescent="0.15">
      <c r="A852" s="69" t="s">
        <v>8260</v>
      </c>
      <c r="B852" s="69" t="s">
        <v>8261</v>
      </c>
      <c r="C852" s="77">
        <v>396046</v>
      </c>
      <c r="D852" s="67" t="s">
        <v>8262</v>
      </c>
      <c r="E852" s="80">
        <v>0</v>
      </c>
      <c r="F852" s="129">
        <v>36</v>
      </c>
      <c r="G852" s="68">
        <v>3</v>
      </c>
      <c r="H852" s="69" t="s">
        <v>8552</v>
      </c>
      <c r="I852" s="69" t="s">
        <v>9585</v>
      </c>
      <c r="J852" s="69" t="s">
        <v>9586</v>
      </c>
      <c r="K852" s="69" t="s">
        <v>8260</v>
      </c>
    </row>
    <row r="853" spans="1:11" s="1" customFormat="1" ht="15" customHeight="1" x14ac:dyDescent="0.15">
      <c r="A853" s="69" t="s">
        <v>1484</v>
      </c>
      <c r="B853" s="69" t="s">
        <v>1488</v>
      </c>
      <c r="C853" s="77">
        <v>381013</v>
      </c>
      <c r="D853" s="67" t="s">
        <v>1493</v>
      </c>
      <c r="E853" s="80">
        <v>0</v>
      </c>
      <c r="F853" s="129">
        <v>60.31</v>
      </c>
      <c r="G853" s="68">
        <v>3</v>
      </c>
      <c r="H853" s="69" t="s">
        <v>8552</v>
      </c>
      <c r="I853" s="69" t="s">
        <v>9587</v>
      </c>
      <c r="J853" s="69" t="s">
        <v>9588</v>
      </c>
      <c r="K853" s="69" t="s">
        <v>1484</v>
      </c>
    </row>
    <row r="854" spans="1:11" s="1" customFormat="1" ht="15" customHeight="1" x14ac:dyDescent="0.15">
      <c r="A854" s="69" t="s">
        <v>7105</v>
      </c>
      <c r="B854" s="69" t="s">
        <v>7106</v>
      </c>
      <c r="C854" s="77">
        <v>327002</v>
      </c>
      <c r="D854" s="67" t="s">
        <v>7242</v>
      </c>
      <c r="E854" s="80">
        <v>0</v>
      </c>
      <c r="F854" s="129">
        <v>60.31</v>
      </c>
      <c r="G854" s="68">
        <v>3</v>
      </c>
      <c r="H854" s="69" t="s">
        <v>8551</v>
      </c>
      <c r="I854" s="69" t="s">
        <v>9589</v>
      </c>
      <c r="J854" s="69" t="s">
        <v>9590</v>
      </c>
      <c r="K854" s="69" t="s">
        <v>7105</v>
      </c>
    </row>
    <row r="855" spans="1:11" s="1" customFormat="1" ht="15" customHeight="1" x14ac:dyDescent="0.15">
      <c r="A855" s="69" t="s">
        <v>2110</v>
      </c>
      <c r="B855" s="69" t="s">
        <v>2111</v>
      </c>
      <c r="C855" s="77">
        <v>332066</v>
      </c>
      <c r="D855" s="67" t="s">
        <v>2181</v>
      </c>
      <c r="E855" s="80">
        <v>0</v>
      </c>
      <c r="F855" s="129">
        <v>60.31</v>
      </c>
      <c r="G855" s="68">
        <v>3</v>
      </c>
      <c r="H855" s="69" t="s">
        <v>8552</v>
      </c>
      <c r="I855" s="69" t="s">
        <v>9591</v>
      </c>
      <c r="J855" s="69" t="s">
        <v>9592</v>
      </c>
      <c r="K855" s="69" t="s">
        <v>2110</v>
      </c>
    </row>
    <row r="856" spans="1:11" s="1" customFormat="1" ht="15" customHeight="1" x14ac:dyDescent="0.15">
      <c r="A856" s="69" t="s">
        <v>15917</v>
      </c>
      <c r="B856" s="69" t="s">
        <v>16121</v>
      </c>
      <c r="C856" s="77">
        <v>204183</v>
      </c>
      <c r="D856" s="67" t="s">
        <v>16322</v>
      </c>
      <c r="E856" s="80">
        <v>0</v>
      </c>
      <c r="F856" s="129">
        <v>29.5</v>
      </c>
      <c r="G856" s="68">
        <v>3</v>
      </c>
      <c r="H856" s="69" t="s">
        <v>8552</v>
      </c>
      <c r="I856" s="69" t="s">
        <v>16533</v>
      </c>
      <c r="J856" s="69" t="s">
        <v>16732</v>
      </c>
      <c r="K856" s="69" t="s">
        <v>15917</v>
      </c>
    </row>
    <row r="857" spans="1:11" s="1" customFormat="1" ht="15" customHeight="1" x14ac:dyDescent="0.15">
      <c r="A857" s="69" t="s">
        <v>17006</v>
      </c>
      <c r="B857" s="69" t="s">
        <v>17007</v>
      </c>
      <c r="C857" s="77">
        <v>207082</v>
      </c>
      <c r="D857" s="67" t="s">
        <v>16904</v>
      </c>
      <c r="E857" s="80">
        <v>0</v>
      </c>
      <c r="F857" s="129">
        <v>41</v>
      </c>
      <c r="G857" s="68">
        <v>3</v>
      </c>
      <c r="H857" s="69" t="s">
        <v>8552</v>
      </c>
      <c r="I857" s="69" t="s">
        <v>17146</v>
      </c>
      <c r="J857" s="69" t="s">
        <v>17216</v>
      </c>
      <c r="K857" s="69" t="s">
        <v>17006</v>
      </c>
    </row>
    <row r="858" spans="1:11" s="1" customFormat="1" ht="15" customHeight="1" x14ac:dyDescent="0.15">
      <c r="A858" s="69" t="s">
        <v>15918</v>
      </c>
      <c r="B858" s="69" t="s">
        <v>16122</v>
      </c>
      <c r="C858" s="77">
        <v>204184</v>
      </c>
      <c r="D858" s="67" t="s">
        <v>16323</v>
      </c>
      <c r="E858" s="80">
        <v>0</v>
      </c>
      <c r="F858" s="129">
        <v>41</v>
      </c>
      <c r="G858" s="68">
        <v>3</v>
      </c>
      <c r="H858" s="69" t="s">
        <v>8552</v>
      </c>
      <c r="I858" s="69" t="s">
        <v>16534</v>
      </c>
      <c r="J858" s="69" t="s">
        <v>16733</v>
      </c>
      <c r="K858" s="69" t="s">
        <v>15918</v>
      </c>
    </row>
    <row r="859" spans="1:11" s="1" customFormat="1" ht="15" customHeight="1" x14ac:dyDescent="0.15">
      <c r="A859" s="69" t="s">
        <v>2486</v>
      </c>
      <c r="B859" s="69" t="s">
        <v>2487</v>
      </c>
      <c r="C859" s="77">
        <v>361044</v>
      </c>
      <c r="D859" s="67" t="s">
        <v>2500</v>
      </c>
      <c r="E859" s="80">
        <v>0</v>
      </c>
      <c r="F859" s="129">
        <v>60.31</v>
      </c>
      <c r="G859" s="68">
        <v>3</v>
      </c>
      <c r="H859" s="69" t="s">
        <v>8552</v>
      </c>
      <c r="I859" s="69" t="s">
        <v>9593</v>
      </c>
      <c r="J859" s="69" t="s">
        <v>9594</v>
      </c>
      <c r="K859" s="69" t="s">
        <v>2486</v>
      </c>
    </row>
    <row r="860" spans="1:11" s="1" customFormat="1" ht="15" customHeight="1" x14ac:dyDescent="0.15">
      <c r="A860" s="69" t="s">
        <v>15919</v>
      </c>
      <c r="B860" s="69" t="s">
        <v>16123</v>
      </c>
      <c r="C860" s="77">
        <v>209118</v>
      </c>
      <c r="D860" s="67" t="s">
        <v>16324</v>
      </c>
      <c r="E860" s="80">
        <v>0</v>
      </c>
      <c r="F860" s="129">
        <v>42.5</v>
      </c>
      <c r="G860" s="68">
        <v>3</v>
      </c>
      <c r="H860" s="69" t="s">
        <v>8552</v>
      </c>
      <c r="I860" s="69" t="s">
        <v>16535</v>
      </c>
      <c r="J860" s="69" t="s">
        <v>16734</v>
      </c>
      <c r="K860" s="69" t="s">
        <v>15919</v>
      </c>
    </row>
    <row r="861" spans="1:11" s="1" customFormat="1" ht="15" customHeight="1" x14ac:dyDescent="0.15">
      <c r="A861" s="69" t="s">
        <v>15920</v>
      </c>
      <c r="B861" s="69" t="s">
        <v>16124</v>
      </c>
      <c r="C861" s="77">
        <v>209002</v>
      </c>
      <c r="D861" s="67" t="s">
        <v>16325</v>
      </c>
      <c r="E861" s="80">
        <v>0</v>
      </c>
      <c r="F861" s="129">
        <v>42.5</v>
      </c>
      <c r="G861" s="68">
        <v>3</v>
      </c>
      <c r="H861" s="69" t="s">
        <v>8552</v>
      </c>
      <c r="I861" s="69" t="s">
        <v>16536</v>
      </c>
      <c r="J861" s="69" t="s">
        <v>16735</v>
      </c>
      <c r="K861" s="69" t="s">
        <v>15920</v>
      </c>
    </row>
    <row r="862" spans="1:11" s="1" customFormat="1" ht="15" customHeight="1" x14ac:dyDescent="0.15">
      <c r="A862" s="69" t="s">
        <v>2552</v>
      </c>
      <c r="B862" s="69" t="s">
        <v>2553</v>
      </c>
      <c r="C862" s="77">
        <v>307033</v>
      </c>
      <c r="D862" s="67" t="s">
        <v>2566</v>
      </c>
      <c r="E862" s="80">
        <v>0</v>
      </c>
      <c r="F862" s="129">
        <v>60.31</v>
      </c>
      <c r="G862" s="68">
        <v>3</v>
      </c>
      <c r="H862" s="69" t="s">
        <v>8552</v>
      </c>
      <c r="I862" s="69" t="s">
        <v>9595</v>
      </c>
      <c r="J862" s="69" t="s">
        <v>9596</v>
      </c>
      <c r="K862" s="69" t="s">
        <v>2552</v>
      </c>
    </row>
    <row r="863" spans="1:11" s="1" customFormat="1" ht="15" customHeight="1" x14ac:dyDescent="0.15">
      <c r="A863" s="69" t="s">
        <v>7486</v>
      </c>
      <c r="B863" s="69" t="s">
        <v>7487</v>
      </c>
      <c r="C863" s="77">
        <v>211016</v>
      </c>
      <c r="D863" s="67" t="s">
        <v>7488</v>
      </c>
      <c r="E863" s="80">
        <v>0</v>
      </c>
      <c r="F863" s="129">
        <v>42.5</v>
      </c>
      <c r="G863" s="68">
        <v>3</v>
      </c>
      <c r="H863" s="69" t="s">
        <v>8552</v>
      </c>
      <c r="I863" s="69" t="s">
        <v>9597</v>
      </c>
      <c r="J863" s="69" t="s">
        <v>9598</v>
      </c>
      <c r="K863" s="69" t="s">
        <v>7486</v>
      </c>
    </row>
    <row r="864" spans="1:11" s="1" customFormat="1" ht="15" customHeight="1" x14ac:dyDescent="0.15">
      <c r="A864" s="69" t="s">
        <v>15921</v>
      </c>
      <c r="B864" s="69" t="s">
        <v>16125</v>
      </c>
      <c r="C864" s="77">
        <v>210029</v>
      </c>
      <c r="D864" s="67" t="s">
        <v>16326</v>
      </c>
      <c r="E864" s="80">
        <v>0</v>
      </c>
      <c r="F864" s="129">
        <v>42.5</v>
      </c>
      <c r="G864" s="68">
        <v>3</v>
      </c>
      <c r="H864" s="69" t="s">
        <v>8552</v>
      </c>
      <c r="I864" s="69" t="s">
        <v>16537</v>
      </c>
      <c r="J864" s="69" t="s">
        <v>16736</v>
      </c>
      <c r="K864" s="69" t="s">
        <v>15921</v>
      </c>
    </row>
    <row r="865" spans="1:11" s="1" customFormat="1" ht="15" customHeight="1" x14ac:dyDescent="0.15">
      <c r="A865" s="69" t="s">
        <v>15922</v>
      </c>
      <c r="B865" s="69" t="s">
        <v>16126</v>
      </c>
      <c r="C865" s="77">
        <v>210005</v>
      </c>
      <c r="D865" s="67" t="s">
        <v>16327</v>
      </c>
      <c r="E865" s="80">
        <v>0</v>
      </c>
      <c r="F865" s="129">
        <v>39</v>
      </c>
      <c r="G865" s="68">
        <v>3</v>
      </c>
      <c r="H865" s="69" t="s">
        <v>8552</v>
      </c>
      <c r="I865" s="69" t="s">
        <v>16538</v>
      </c>
      <c r="J865" s="69" t="s">
        <v>16737</v>
      </c>
      <c r="K865" s="69" t="s">
        <v>15922</v>
      </c>
    </row>
    <row r="866" spans="1:11" s="1" customFormat="1" ht="15" customHeight="1" x14ac:dyDescent="0.15">
      <c r="A866" s="69" t="s">
        <v>2140</v>
      </c>
      <c r="B866" s="69" t="s">
        <v>2141</v>
      </c>
      <c r="C866" s="77">
        <v>336008</v>
      </c>
      <c r="D866" s="67" t="s">
        <v>2196</v>
      </c>
      <c r="E866" s="80">
        <v>0</v>
      </c>
      <c r="F866" s="129">
        <v>60.31</v>
      </c>
      <c r="G866" s="68">
        <v>3</v>
      </c>
      <c r="H866" s="69" t="s">
        <v>8552</v>
      </c>
      <c r="I866" s="69" t="s">
        <v>9599</v>
      </c>
      <c r="J866" s="69" t="s">
        <v>9600</v>
      </c>
      <c r="K866" s="69" t="s">
        <v>2140</v>
      </c>
    </row>
    <row r="867" spans="1:11" s="1" customFormat="1" ht="15" customHeight="1" x14ac:dyDescent="0.15">
      <c r="A867" s="69" t="s">
        <v>13900</v>
      </c>
      <c r="B867" s="69" t="s">
        <v>13901</v>
      </c>
      <c r="C867" s="77">
        <v>203098</v>
      </c>
      <c r="D867" s="67" t="s">
        <v>14449</v>
      </c>
      <c r="E867" s="80">
        <v>0</v>
      </c>
      <c r="F867" s="129">
        <v>42.5</v>
      </c>
      <c r="G867" s="68">
        <v>3</v>
      </c>
      <c r="H867" s="69" t="s">
        <v>8552</v>
      </c>
      <c r="I867" s="69" t="s">
        <v>14800</v>
      </c>
      <c r="J867" s="69" t="s">
        <v>14801</v>
      </c>
      <c r="K867" s="69" t="s">
        <v>13900</v>
      </c>
    </row>
    <row r="868" spans="1:11" s="1" customFormat="1" ht="15" customHeight="1" x14ac:dyDescent="0.15">
      <c r="A868" s="69" t="s">
        <v>13902</v>
      </c>
      <c r="B868" s="69" t="s">
        <v>13903</v>
      </c>
      <c r="C868" s="77">
        <v>203099</v>
      </c>
      <c r="D868" s="67" t="s">
        <v>14450</v>
      </c>
      <c r="E868" s="80">
        <v>0</v>
      </c>
      <c r="F868" s="129">
        <v>42.5</v>
      </c>
      <c r="G868" s="68">
        <v>3</v>
      </c>
      <c r="H868" s="69" t="s">
        <v>8552</v>
      </c>
      <c r="I868" s="69" t="s">
        <v>14802</v>
      </c>
      <c r="J868" s="69" t="s">
        <v>14803</v>
      </c>
      <c r="K868" s="69" t="s">
        <v>13902</v>
      </c>
    </row>
    <row r="869" spans="1:11" s="1" customFormat="1" ht="15" customHeight="1" x14ac:dyDescent="0.15">
      <c r="A869" s="69" t="s">
        <v>4211</v>
      </c>
      <c r="B869" s="69" t="s">
        <v>4212</v>
      </c>
      <c r="C869" s="77">
        <v>351119</v>
      </c>
      <c r="D869" s="67" t="s">
        <v>4332</v>
      </c>
      <c r="E869" s="80">
        <v>0</v>
      </c>
      <c r="F869" s="129">
        <v>60.31</v>
      </c>
      <c r="G869" s="68">
        <v>3</v>
      </c>
      <c r="H869" s="69" t="s">
        <v>8552</v>
      </c>
      <c r="I869" s="69" t="s">
        <v>9601</v>
      </c>
      <c r="J869" s="69" t="s">
        <v>9602</v>
      </c>
      <c r="K869" s="69" t="s">
        <v>4211</v>
      </c>
    </row>
    <row r="870" spans="1:11" s="1" customFormat="1" ht="15" customHeight="1" x14ac:dyDescent="0.15">
      <c r="A870" s="69" t="s">
        <v>1813</v>
      </c>
      <c r="B870" s="69" t="s">
        <v>1859</v>
      </c>
      <c r="C870" s="77">
        <v>303049</v>
      </c>
      <c r="D870" s="67" t="s">
        <v>1905</v>
      </c>
      <c r="E870" s="80">
        <v>0</v>
      </c>
      <c r="F870" s="129">
        <v>60.31</v>
      </c>
      <c r="G870" s="68">
        <v>3</v>
      </c>
      <c r="H870" s="69" t="s">
        <v>8552</v>
      </c>
      <c r="I870" s="69" t="s">
        <v>9603</v>
      </c>
      <c r="J870" s="69" t="s">
        <v>9604</v>
      </c>
      <c r="K870" s="69" t="s">
        <v>1813</v>
      </c>
    </row>
    <row r="871" spans="1:11" s="1" customFormat="1" ht="15" customHeight="1" x14ac:dyDescent="0.15">
      <c r="A871" s="69" t="s">
        <v>7337</v>
      </c>
      <c r="B871" s="69" t="s">
        <v>7338</v>
      </c>
      <c r="C871" s="77">
        <v>321124</v>
      </c>
      <c r="D871" s="67" t="s">
        <v>7339</v>
      </c>
      <c r="E871" s="80">
        <v>0</v>
      </c>
      <c r="F871" s="129">
        <v>36</v>
      </c>
      <c r="G871" s="68">
        <v>3</v>
      </c>
      <c r="H871" s="69" t="s">
        <v>8552</v>
      </c>
      <c r="I871" s="69" t="s">
        <v>9605</v>
      </c>
      <c r="J871" s="69" t="s">
        <v>9606</v>
      </c>
      <c r="K871" s="69" t="s">
        <v>7337</v>
      </c>
    </row>
    <row r="872" spans="1:11" s="1" customFormat="1" ht="15" customHeight="1" x14ac:dyDescent="0.15">
      <c r="A872" s="69" t="s">
        <v>15923</v>
      </c>
      <c r="B872" s="69" t="s">
        <v>16127</v>
      </c>
      <c r="C872" s="77">
        <v>321059</v>
      </c>
      <c r="D872" s="67" t="s">
        <v>16328</v>
      </c>
      <c r="E872" s="80">
        <v>0</v>
      </c>
      <c r="F872" s="129">
        <v>42</v>
      </c>
      <c r="G872" s="68">
        <v>3</v>
      </c>
      <c r="H872" s="69" t="s">
        <v>8552</v>
      </c>
      <c r="I872" s="69" t="s">
        <v>16539</v>
      </c>
      <c r="J872" s="69" t="s">
        <v>16738</v>
      </c>
      <c r="K872" s="69" t="s">
        <v>15923</v>
      </c>
    </row>
    <row r="873" spans="1:11" s="1" customFormat="1" ht="15" customHeight="1" x14ac:dyDescent="0.15">
      <c r="A873" s="69" t="s">
        <v>15381</v>
      </c>
      <c r="B873" s="69" t="s">
        <v>15382</v>
      </c>
      <c r="C873" s="77">
        <v>331160</v>
      </c>
      <c r="D873" s="67" t="s">
        <v>15559</v>
      </c>
      <c r="E873" s="80">
        <v>0</v>
      </c>
      <c r="F873" s="129">
        <v>60.31</v>
      </c>
      <c r="G873" s="68">
        <v>3</v>
      </c>
      <c r="H873" s="69" t="s">
        <v>8552</v>
      </c>
      <c r="I873" s="69" t="s">
        <v>15732</v>
      </c>
      <c r="J873" s="69" t="s">
        <v>15814</v>
      </c>
      <c r="K873" s="69" t="s">
        <v>15381</v>
      </c>
    </row>
    <row r="874" spans="1:11" s="1" customFormat="1" ht="15" customHeight="1" x14ac:dyDescent="0.15">
      <c r="A874" s="69" t="s">
        <v>15924</v>
      </c>
      <c r="B874" s="69" t="s">
        <v>16128</v>
      </c>
      <c r="C874" s="77">
        <v>210003</v>
      </c>
      <c r="D874" s="67" t="s">
        <v>16329</v>
      </c>
      <c r="E874" s="80">
        <v>0</v>
      </c>
      <c r="F874" s="129">
        <v>22.5</v>
      </c>
      <c r="G874" s="68">
        <v>3</v>
      </c>
      <c r="H874" s="69" t="s">
        <v>8551</v>
      </c>
      <c r="I874" s="69" t="s">
        <v>16540</v>
      </c>
      <c r="J874" s="69" t="s">
        <v>16739</v>
      </c>
      <c r="K874" s="69" t="s">
        <v>15924</v>
      </c>
    </row>
    <row r="875" spans="1:11" s="1" customFormat="1" ht="15" customHeight="1" x14ac:dyDescent="0.15">
      <c r="A875" s="69" t="s">
        <v>15925</v>
      </c>
      <c r="B875" s="69" t="s">
        <v>16129</v>
      </c>
      <c r="C875" s="77">
        <v>210004</v>
      </c>
      <c r="D875" s="67" t="s">
        <v>16330</v>
      </c>
      <c r="E875" s="80">
        <v>0</v>
      </c>
      <c r="F875" s="129">
        <v>22.5</v>
      </c>
      <c r="G875" s="68">
        <v>3</v>
      </c>
      <c r="H875" s="69" t="s">
        <v>8551</v>
      </c>
      <c r="I875" s="69" t="s">
        <v>16541</v>
      </c>
      <c r="J875" s="69" t="s">
        <v>16740</v>
      </c>
      <c r="K875" s="69" t="s">
        <v>15925</v>
      </c>
    </row>
    <row r="876" spans="1:11" s="1" customFormat="1" ht="15" customHeight="1" x14ac:dyDescent="0.15">
      <c r="A876" s="69" t="s">
        <v>1658</v>
      </c>
      <c r="B876" s="69" t="s">
        <v>1683</v>
      </c>
      <c r="C876" s="77">
        <v>113047</v>
      </c>
      <c r="D876" s="67" t="s">
        <v>1707</v>
      </c>
      <c r="E876" s="80">
        <v>0</v>
      </c>
      <c r="F876" s="129">
        <v>18</v>
      </c>
      <c r="G876" s="68">
        <v>3</v>
      </c>
      <c r="H876" s="69" t="s">
        <v>8551</v>
      </c>
      <c r="I876" s="69" t="s">
        <v>9607</v>
      </c>
      <c r="J876" s="69" t="s">
        <v>9608</v>
      </c>
      <c r="K876" s="69" t="s">
        <v>1658</v>
      </c>
    </row>
    <row r="877" spans="1:11" s="1" customFormat="1" ht="15" customHeight="1" x14ac:dyDescent="0.15">
      <c r="A877" s="69" t="s">
        <v>1659</v>
      </c>
      <c r="B877" s="69" t="s">
        <v>1684</v>
      </c>
      <c r="C877" s="77">
        <v>113048</v>
      </c>
      <c r="D877" s="67" t="s">
        <v>1708</v>
      </c>
      <c r="E877" s="80">
        <v>0</v>
      </c>
      <c r="F877" s="129">
        <v>18</v>
      </c>
      <c r="G877" s="68">
        <v>3</v>
      </c>
      <c r="H877" s="69" t="s">
        <v>8551</v>
      </c>
      <c r="I877" s="69" t="s">
        <v>9609</v>
      </c>
      <c r="J877" s="69" t="s">
        <v>9610</v>
      </c>
      <c r="K877" s="69" t="s">
        <v>1659</v>
      </c>
    </row>
    <row r="878" spans="1:11" s="1" customFormat="1" ht="15" customHeight="1" x14ac:dyDescent="0.15">
      <c r="A878" s="69" t="s">
        <v>3943</v>
      </c>
      <c r="B878" s="69" t="s">
        <v>3944</v>
      </c>
      <c r="C878" s="77">
        <v>127006</v>
      </c>
      <c r="D878" s="67" t="s">
        <v>4032</v>
      </c>
      <c r="E878" s="80">
        <v>0</v>
      </c>
      <c r="F878" s="129">
        <v>21</v>
      </c>
      <c r="G878" s="68">
        <v>3</v>
      </c>
      <c r="H878" s="69" t="s">
        <v>8551</v>
      </c>
      <c r="I878" s="69" t="s">
        <v>9611</v>
      </c>
      <c r="J878" s="69" t="s">
        <v>9612</v>
      </c>
      <c r="K878" s="69" t="s">
        <v>3943</v>
      </c>
    </row>
    <row r="879" spans="1:11" s="1" customFormat="1" ht="15" customHeight="1" x14ac:dyDescent="0.15">
      <c r="A879" s="69" t="s">
        <v>1660</v>
      </c>
      <c r="B879" s="69" t="s">
        <v>1685</v>
      </c>
      <c r="C879" s="77">
        <v>113049</v>
      </c>
      <c r="D879" s="67" t="s">
        <v>1709</v>
      </c>
      <c r="E879" s="80">
        <v>0</v>
      </c>
      <c r="F879" s="129">
        <v>18</v>
      </c>
      <c r="G879" s="68">
        <v>3</v>
      </c>
      <c r="H879" s="69" t="s">
        <v>8551</v>
      </c>
      <c r="I879" s="69" t="s">
        <v>9613</v>
      </c>
      <c r="J879" s="69" t="s">
        <v>9614</v>
      </c>
      <c r="K879" s="69" t="s">
        <v>1660</v>
      </c>
    </row>
    <row r="880" spans="1:11" s="1" customFormat="1" ht="15" customHeight="1" x14ac:dyDescent="0.15">
      <c r="A880" s="69" t="s">
        <v>1661</v>
      </c>
      <c r="B880" s="69" t="s">
        <v>1686</v>
      </c>
      <c r="C880" s="77">
        <v>113050</v>
      </c>
      <c r="D880" s="67" t="s">
        <v>1710</v>
      </c>
      <c r="E880" s="80">
        <v>0</v>
      </c>
      <c r="F880" s="129">
        <v>18</v>
      </c>
      <c r="G880" s="68">
        <v>3</v>
      </c>
      <c r="H880" s="69" t="s">
        <v>8551</v>
      </c>
      <c r="I880" s="69" t="s">
        <v>9615</v>
      </c>
      <c r="J880" s="69" t="s">
        <v>9616</v>
      </c>
      <c r="K880" s="69" t="s">
        <v>1661</v>
      </c>
    </row>
    <row r="881" spans="1:11" s="1" customFormat="1" ht="15" customHeight="1" x14ac:dyDescent="0.15">
      <c r="A881" s="69" t="s">
        <v>3858</v>
      </c>
      <c r="B881" s="69" t="s">
        <v>3859</v>
      </c>
      <c r="C881" s="77">
        <v>113088</v>
      </c>
      <c r="D881" s="67" t="s">
        <v>4687</v>
      </c>
      <c r="E881" s="80">
        <v>0</v>
      </c>
      <c r="F881" s="129">
        <v>18</v>
      </c>
      <c r="G881" s="68">
        <v>3</v>
      </c>
      <c r="H881" s="69" t="s">
        <v>8551</v>
      </c>
      <c r="I881" s="69" t="s">
        <v>9617</v>
      </c>
      <c r="J881" s="69" t="s">
        <v>9618</v>
      </c>
      <c r="K881" s="69" t="s">
        <v>3858</v>
      </c>
    </row>
    <row r="882" spans="1:11" s="1" customFormat="1" ht="15" customHeight="1" x14ac:dyDescent="0.15">
      <c r="A882" s="69" t="s">
        <v>1662</v>
      </c>
      <c r="B882" s="69" t="s">
        <v>1687</v>
      </c>
      <c r="C882" s="77">
        <v>113051</v>
      </c>
      <c r="D882" s="67" t="s">
        <v>3593</v>
      </c>
      <c r="E882" s="80">
        <v>0</v>
      </c>
      <c r="F882" s="129">
        <v>18</v>
      </c>
      <c r="G882" s="68">
        <v>3</v>
      </c>
      <c r="H882" s="69" t="s">
        <v>8551</v>
      </c>
      <c r="I882" s="69" t="s">
        <v>9619</v>
      </c>
      <c r="J882" s="69" t="s">
        <v>9620</v>
      </c>
      <c r="K882" s="69" t="s">
        <v>1662</v>
      </c>
    </row>
    <row r="883" spans="1:11" s="1" customFormat="1" ht="15" customHeight="1" x14ac:dyDescent="0.15">
      <c r="A883" s="69" t="s">
        <v>4542</v>
      </c>
      <c r="B883" s="69" t="s">
        <v>4543</v>
      </c>
      <c r="C883" s="77">
        <v>113052</v>
      </c>
      <c r="D883" s="67" t="s">
        <v>4681</v>
      </c>
      <c r="E883" s="80">
        <v>0</v>
      </c>
      <c r="F883" s="129">
        <v>18</v>
      </c>
      <c r="G883" s="68">
        <v>3</v>
      </c>
      <c r="H883" s="69" t="s">
        <v>8551</v>
      </c>
      <c r="I883" s="69" t="s">
        <v>9621</v>
      </c>
      <c r="J883" s="69" t="s">
        <v>9622</v>
      </c>
      <c r="K883" s="69" t="s">
        <v>4542</v>
      </c>
    </row>
    <row r="884" spans="1:11" s="1" customFormat="1" ht="15" customHeight="1" x14ac:dyDescent="0.15">
      <c r="A884" s="69" t="s">
        <v>1663</v>
      </c>
      <c r="B884" s="69" t="s">
        <v>1688</v>
      </c>
      <c r="C884" s="77">
        <v>113053</v>
      </c>
      <c r="D884" s="67" t="s">
        <v>1711</v>
      </c>
      <c r="E884" s="80">
        <v>0</v>
      </c>
      <c r="F884" s="129">
        <v>18</v>
      </c>
      <c r="G884" s="68">
        <v>3</v>
      </c>
      <c r="H884" s="69" t="s">
        <v>8551</v>
      </c>
      <c r="I884" s="69" t="s">
        <v>9623</v>
      </c>
      <c r="J884" s="69" t="s">
        <v>9624</v>
      </c>
      <c r="K884" s="69" t="s">
        <v>1663</v>
      </c>
    </row>
    <row r="885" spans="1:11" s="1" customFormat="1" ht="15" customHeight="1" x14ac:dyDescent="0.15">
      <c r="A885" s="69" t="s">
        <v>15383</v>
      </c>
      <c r="B885" s="69" t="s">
        <v>15384</v>
      </c>
      <c r="C885" s="77">
        <v>207066</v>
      </c>
      <c r="D885" s="67" t="s">
        <v>15560</v>
      </c>
      <c r="E885" s="80">
        <v>0</v>
      </c>
      <c r="F885" s="129">
        <v>29</v>
      </c>
      <c r="G885" s="68">
        <v>3</v>
      </c>
      <c r="H885" s="69" t="s">
        <v>8554</v>
      </c>
      <c r="I885" s="69" t="s">
        <v>15733</v>
      </c>
      <c r="J885" s="69" t="s">
        <v>15815</v>
      </c>
      <c r="K885" s="69" t="s">
        <v>15383</v>
      </c>
    </row>
    <row r="886" spans="1:11" s="1" customFormat="1" ht="15" customHeight="1" x14ac:dyDescent="0.15">
      <c r="A886" s="69" t="s">
        <v>15385</v>
      </c>
      <c r="B886" s="69" t="s">
        <v>15386</v>
      </c>
      <c r="C886" s="77">
        <v>207067</v>
      </c>
      <c r="D886" s="67" t="s">
        <v>15561</v>
      </c>
      <c r="E886" s="80">
        <v>0</v>
      </c>
      <c r="F886" s="129">
        <v>35.5</v>
      </c>
      <c r="G886" s="68">
        <v>3</v>
      </c>
      <c r="H886" s="69" t="s">
        <v>8554</v>
      </c>
      <c r="I886" s="69" t="s">
        <v>15734</v>
      </c>
      <c r="J886" s="69" t="s">
        <v>15816</v>
      </c>
      <c r="K886" s="69" t="s">
        <v>15385</v>
      </c>
    </row>
    <row r="887" spans="1:11" s="1" customFormat="1" ht="15" customHeight="1" x14ac:dyDescent="0.15">
      <c r="A887" s="69" t="s">
        <v>15926</v>
      </c>
      <c r="B887" s="69" t="s">
        <v>16130</v>
      </c>
      <c r="C887" s="77">
        <v>204032</v>
      </c>
      <c r="D887" s="67" t="s">
        <v>16331</v>
      </c>
      <c r="E887" s="80">
        <v>0</v>
      </c>
      <c r="F887" s="129">
        <v>29.5</v>
      </c>
      <c r="G887" s="68">
        <v>3</v>
      </c>
      <c r="H887" s="69" t="s">
        <v>8551</v>
      </c>
      <c r="I887" s="69" t="s">
        <v>16542</v>
      </c>
      <c r="J887" s="69" t="s">
        <v>16741</v>
      </c>
      <c r="K887" s="69" t="s">
        <v>15926</v>
      </c>
    </row>
    <row r="888" spans="1:11" s="1" customFormat="1" ht="15" customHeight="1" x14ac:dyDescent="0.15">
      <c r="A888" s="69" t="s">
        <v>15927</v>
      </c>
      <c r="B888" s="69" t="s">
        <v>16131</v>
      </c>
      <c r="C888" s="77">
        <v>204157</v>
      </c>
      <c r="D888" s="67" t="s">
        <v>16332</v>
      </c>
      <c r="E888" s="80">
        <v>0</v>
      </c>
      <c r="F888" s="129">
        <v>35</v>
      </c>
      <c r="G888" s="68">
        <v>3</v>
      </c>
      <c r="H888" s="69" t="s">
        <v>8551</v>
      </c>
      <c r="I888" s="69" t="s">
        <v>16543</v>
      </c>
      <c r="J888" s="69" t="s">
        <v>16742</v>
      </c>
      <c r="K888" s="69" t="s">
        <v>15927</v>
      </c>
    </row>
    <row r="889" spans="1:11" s="1" customFormat="1" ht="15" customHeight="1" x14ac:dyDescent="0.15">
      <c r="A889" s="69" t="s">
        <v>15928</v>
      </c>
      <c r="B889" s="69" t="s">
        <v>16132</v>
      </c>
      <c r="C889" s="77">
        <v>204158</v>
      </c>
      <c r="D889" s="67" t="s">
        <v>16333</v>
      </c>
      <c r="E889" s="80">
        <v>0</v>
      </c>
      <c r="F889" s="129">
        <v>35</v>
      </c>
      <c r="G889" s="68">
        <v>3</v>
      </c>
      <c r="H889" s="69" t="s">
        <v>8551</v>
      </c>
      <c r="I889" s="69" t="s">
        <v>16544</v>
      </c>
      <c r="J889" s="69" t="s">
        <v>16743</v>
      </c>
      <c r="K889" s="69" t="s">
        <v>15928</v>
      </c>
    </row>
    <row r="890" spans="1:11" s="1" customFormat="1" ht="15" customHeight="1" x14ac:dyDescent="0.15">
      <c r="A890" s="69" t="s">
        <v>13904</v>
      </c>
      <c r="B890" s="69" t="s">
        <v>13905</v>
      </c>
      <c r="C890" s="77">
        <v>203128</v>
      </c>
      <c r="D890" s="67" t="s">
        <v>14451</v>
      </c>
      <c r="E890" s="80">
        <v>0</v>
      </c>
      <c r="F890" s="129">
        <v>47.5</v>
      </c>
      <c r="G890" s="68">
        <v>3</v>
      </c>
      <c r="H890" s="69" t="s">
        <v>8554</v>
      </c>
      <c r="I890" s="69" t="s">
        <v>14804</v>
      </c>
      <c r="J890" s="69" t="s">
        <v>14805</v>
      </c>
      <c r="K890" s="69" t="s">
        <v>13904</v>
      </c>
    </row>
    <row r="891" spans="1:11" s="1" customFormat="1" ht="15" customHeight="1" x14ac:dyDescent="0.15">
      <c r="A891" s="69" t="s">
        <v>13906</v>
      </c>
      <c r="B891" s="69" t="s">
        <v>13907</v>
      </c>
      <c r="C891" s="77">
        <v>203129</v>
      </c>
      <c r="D891" s="67" t="s">
        <v>14452</v>
      </c>
      <c r="E891" s="80">
        <v>0</v>
      </c>
      <c r="F891" s="129">
        <v>47.5</v>
      </c>
      <c r="G891" s="68">
        <v>3</v>
      </c>
      <c r="H891" s="69" t="s">
        <v>8554</v>
      </c>
      <c r="I891" s="69" t="s">
        <v>14806</v>
      </c>
      <c r="J891" s="69" t="s">
        <v>14807</v>
      </c>
      <c r="K891" s="69" t="s">
        <v>13906</v>
      </c>
    </row>
    <row r="892" spans="1:11" s="1" customFormat="1" ht="15" customHeight="1" x14ac:dyDescent="0.15">
      <c r="A892" s="69" t="s">
        <v>4298</v>
      </c>
      <c r="B892" s="69" t="s">
        <v>4299</v>
      </c>
      <c r="C892" s="77">
        <v>604031</v>
      </c>
      <c r="D892" s="67" t="s">
        <v>4375</v>
      </c>
      <c r="E892" s="80">
        <v>0</v>
      </c>
      <c r="F892" s="129">
        <v>45.8</v>
      </c>
      <c r="G892" s="68">
        <v>10</v>
      </c>
      <c r="H892" s="69" t="s">
        <v>8556</v>
      </c>
      <c r="I892" s="69" t="s">
        <v>9625</v>
      </c>
      <c r="J892" s="69" t="s">
        <v>9626</v>
      </c>
      <c r="K892" s="69" t="s">
        <v>4298</v>
      </c>
    </row>
    <row r="893" spans="1:11" s="1" customFormat="1" ht="15" customHeight="1" x14ac:dyDescent="0.15">
      <c r="A893" s="69" t="s">
        <v>862</v>
      </c>
      <c r="B893" s="69" t="s">
        <v>863</v>
      </c>
      <c r="C893" s="77">
        <v>605006</v>
      </c>
      <c r="D893" s="67" t="s">
        <v>1608</v>
      </c>
      <c r="E893" s="80">
        <v>3.2500000000000001E-2</v>
      </c>
      <c r="F893" s="129">
        <v>16.8</v>
      </c>
      <c r="G893" s="68">
        <v>1</v>
      </c>
      <c r="H893" s="69" t="s">
        <v>8558</v>
      </c>
      <c r="I893" s="69" t="s">
        <v>9627</v>
      </c>
      <c r="J893" s="69" t="s">
        <v>1476</v>
      </c>
      <c r="K893" s="69" t="s">
        <v>862</v>
      </c>
    </row>
    <row r="894" spans="1:11" s="1" customFormat="1" ht="15" customHeight="1" x14ac:dyDescent="0.15">
      <c r="A894" s="69" t="s">
        <v>864</v>
      </c>
      <c r="B894" s="69" t="s">
        <v>865</v>
      </c>
      <c r="C894" s="77">
        <v>605007</v>
      </c>
      <c r="D894" s="67" t="s">
        <v>1609</v>
      </c>
      <c r="E894" s="80">
        <v>3.2500000000000001E-2</v>
      </c>
      <c r="F894" s="129">
        <v>16.8</v>
      </c>
      <c r="G894" s="68">
        <v>1</v>
      </c>
      <c r="H894" s="69" t="s">
        <v>8558</v>
      </c>
      <c r="I894" s="69" t="s">
        <v>9628</v>
      </c>
      <c r="J894" s="69" t="s">
        <v>1476</v>
      </c>
      <c r="K894" s="69" t="s">
        <v>864</v>
      </c>
    </row>
    <row r="895" spans="1:11" s="1" customFormat="1" ht="15" customHeight="1" x14ac:dyDescent="0.15">
      <c r="A895" s="69" t="s">
        <v>866</v>
      </c>
      <c r="B895" s="69" t="s">
        <v>867</v>
      </c>
      <c r="C895" s="77">
        <v>605008</v>
      </c>
      <c r="D895" s="67" t="s">
        <v>1610</v>
      </c>
      <c r="E895" s="80">
        <v>3.2500000000000001E-2</v>
      </c>
      <c r="F895" s="129">
        <v>16.8</v>
      </c>
      <c r="G895" s="68">
        <v>1</v>
      </c>
      <c r="H895" s="69" t="s">
        <v>8558</v>
      </c>
      <c r="I895" s="69" t="s">
        <v>9629</v>
      </c>
      <c r="J895" s="69" t="s">
        <v>1476</v>
      </c>
      <c r="K895" s="69" t="s">
        <v>866</v>
      </c>
    </row>
    <row r="896" spans="1:11" s="1" customFormat="1" ht="15" customHeight="1" x14ac:dyDescent="0.15">
      <c r="A896" s="69" t="s">
        <v>6158</v>
      </c>
      <c r="B896" s="69" t="s">
        <v>6245</v>
      </c>
      <c r="C896" s="77">
        <v>605126</v>
      </c>
      <c r="D896" s="67" t="s">
        <v>6400</v>
      </c>
      <c r="E896" s="80">
        <v>3.2500000000000001E-2</v>
      </c>
      <c r="F896" s="129">
        <v>16.8</v>
      </c>
      <c r="G896" s="68">
        <v>1</v>
      </c>
      <c r="H896" s="69" t="s">
        <v>8558</v>
      </c>
      <c r="I896" s="69" t="s">
        <v>9630</v>
      </c>
      <c r="J896" s="69" t="s">
        <v>1476</v>
      </c>
      <c r="K896" s="69" t="s">
        <v>6158</v>
      </c>
    </row>
    <row r="897" spans="1:11" s="1" customFormat="1" ht="15" customHeight="1" x14ac:dyDescent="0.15">
      <c r="A897" s="69" t="s">
        <v>6159</v>
      </c>
      <c r="B897" s="69" t="s">
        <v>6246</v>
      </c>
      <c r="C897" s="77">
        <v>605127</v>
      </c>
      <c r="D897" s="67" t="s">
        <v>15562</v>
      </c>
      <c r="E897" s="80">
        <v>3.2500000000000001E-2</v>
      </c>
      <c r="F897" s="129">
        <v>16.8</v>
      </c>
      <c r="G897" s="68">
        <v>1</v>
      </c>
      <c r="H897" s="69" t="s">
        <v>8558</v>
      </c>
      <c r="I897" s="69" t="s">
        <v>9631</v>
      </c>
      <c r="J897" s="69" t="s">
        <v>1476</v>
      </c>
      <c r="K897" s="69" t="s">
        <v>6159</v>
      </c>
    </row>
    <row r="898" spans="1:11" s="1" customFormat="1" ht="15" customHeight="1" x14ac:dyDescent="0.15">
      <c r="A898" s="69" t="s">
        <v>6160</v>
      </c>
      <c r="B898" s="69" t="s">
        <v>6247</v>
      </c>
      <c r="C898" s="77">
        <v>605128</v>
      </c>
      <c r="D898" s="67" t="s">
        <v>15563</v>
      </c>
      <c r="E898" s="80">
        <v>3.2500000000000001E-2</v>
      </c>
      <c r="F898" s="129">
        <v>16.8</v>
      </c>
      <c r="G898" s="68">
        <v>1</v>
      </c>
      <c r="H898" s="69" t="s">
        <v>8558</v>
      </c>
      <c r="I898" s="69" t="s">
        <v>9632</v>
      </c>
      <c r="J898" s="69" t="s">
        <v>1476</v>
      </c>
      <c r="K898" s="69" t="s">
        <v>6160</v>
      </c>
    </row>
    <row r="899" spans="1:11" s="1" customFormat="1" ht="15" customHeight="1" x14ac:dyDescent="0.15">
      <c r="A899" s="69" t="s">
        <v>1754</v>
      </c>
      <c r="B899" s="69" t="s">
        <v>1757</v>
      </c>
      <c r="C899" s="77">
        <v>120035</v>
      </c>
      <c r="D899" s="67" t="s">
        <v>1760</v>
      </c>
      <c r="E899" s="80">
        <v>3.2500000000000001E-2</v>
      </c>
      <c r="F899" s="129">
        <v>16.8</v>
      </c>
      <c r="G899" s="68">
        <v>1</v>
      </c>
      <c r="H899" s="69" t="s">
        <v>8558</v>
      </c>
      <c r="I899" s="69" t="s">
        <v>9633</v>
      </c>
      <c r="J899" s="69" t="s">
        <v>1476</v>
      </c>
      <c r="K899" s="69" t="s">
        <v>1754</v>
      </c>
    </row>
    <row r="900" spans="1:11" s="1" customFormat="1" ht="15" customHeight="1" x14ac:dyDescent="0.15">
      <c r="A900" s="69" t="s">
        <v>1568</v>
      </c>
      <c r="B900" s="69" t="s">
        <v>1588</v>
      </c>
      <c r="C900" s="77">
        <v>605090</v>
      </c>
      <c r="D900" s="67" t="s">
        <v>1643</v>
      </c>
      <c r="E900" s="80">
        <v>3.2500000000000001E-2</v>
      </c>
      <c r="F900" s="129">
        <v>16.8</v>
      </c>
      <c r="G900" s="68">
        <v>1</v>
      </c>
      <c r="H900" s="69" t="s">
        <v>8558</v>
      </c>
      <c r="I900" s="69" t="s">
        <v>9634</v>
      </c>
      <c r="J900" s="69" t="s">
        <v>1476</v>
      </c>
      <c r="K900" s="69" t="s">
        <v>1568</v>
      </c>
    </row>
    <row r="901" spans="1:11" s="1" customFormat="1" ht="15" customHeight="1" x14ac:dyDescent="0.15">
      <c r="A901" s="69" t="s">
        <v>3880</v>
      </c>
      <c r="B901" s="69" t="s">
        <v>3881</v>
      </c>
      <c r="C901" s="77">
        <v>605009</v>
      </c>
      <c r="D901" s="67" t="s">
        <v>3902</v>
      </c>
      <c r="E901" s="80">
        <v>3.2500000000000001E-2</v>
      </c>
      <c r="F901" s="129">
        <v>16.8</v>
      </c>
      <c r="G901" s="68">
        <v>1</v>
      </c>
      <c r="H901" s="69" t="s">
        <v>8558</v>
      </c>
      <c r="I901" s="69" t="s">
        <v>9635</v>
      </c>
      <c r="J901" s="69" t="s">
        <v>1476</v>
      </c>
      <c r="K901" s="69" t="s">
        <v>3880</v>
      </c>
    </row>
    <row r="902" spans="1:11" s="1" customFormat="1" ht="15" customHeight="1" x14ac:dyDescent="0.15">
      <c r="A902" s="69" t="s">
        <v>868</v>
      </c>
      <c r="B902" s="69" t="s">
        <v>869</v>
      </c>
      <c r="C902" s="77">
        <v>605010</v>
      </c>
      <c r="D902" s="67" t="s">
        <v>1611</v>
      </c>
      <c r="E902" s="80">
        <v>3.2500000000000001E-2</v>
      </c>
      <c r="F902" s="129">
        <v>16.8</v>
      </c>
      <c r="G902" s="68">
        <v>1</v>
      </c>
      <c r="H902" s="69" t="s">
        <v>8558</v>
      </c>
      <c r="I902" s="69" t="s">
        <v>9636</v>
      </c>
      <c r="J902" s="69" t="s">
        <v>1476</v>
      </c>
      <c r="K902" s="69" t="s">
        <v>868</v>
      </c>
    </row>
    <row r="903" spans="1:11" s="1" customFormat="1" ht="15" customHeight="1" x14ac:dyDescent="0.15">
      <c r="A903" s="69" t="s">
        <v>870</v>
      </c>
      <c r="B903" s="69" t="s">
        <v>871</v>
      </c>
      <c r="C903" s="77">
        <v>605011</v>
      </c>
      <c r="D903" s="67" t="s">
        <v>6366</v>
      </c>
      <c r="E903" s="80">
        <v>3.2500000000000001E-2</v>
      </c>
      <c r="F903" s="129">
        <v>16.8</v>
      </c>
      <c r="G903" s="68">
        <v>1</v>
      </c>
      <c r="H903" s="69" t="s">
        <v>8558</v>
      </c>
      <c r="I903" s="69" t="s">
        <v>9637</v>
      </c>
      <c r="J903" s="69" t="s">
        <v>1476</v>
      </c>
      <c r="K903" s="69" t="s">
        <v>870</v>
      </c>
    </row>
    <row r="904" spans="1:11" s="1" customFormat="1" ht="15" customHeight="1" x14ac:dyDescent="0.15">
      <c r="A904" s="69" t="s">
        <v>6145</v>
      </c>
      <c r="B904" s="69" t="s">
        <v>6232</v>
      </c>
      <c r="C904" s="77">
        <v>605012</v>
      </c>
      <c r="D904" s="67" t="s">
        <v>6367</v>
      </c>
      <c r="E904" s="80">
        <v>3.2500000000000001E-2</v>
      </c>
      <c r="F904" s="129">
        <v>16.8</v>
      </c>
      <c r="G904" s="68">
        <v>1</v>
      </c>
      <c r="H904" s="69" t="s">
        <v>8558</v>
      </c>
      <c r="I904" s="69" t="s">
        <v>9638</v>
      </c>
      <c r="J904" s="69" t="s">
        <v>1476</v>
      </c>
      <c r="K904" s="69" t="s">
        <v>6145</v>
      </c>
    </row>
    <row r="905" spans="1:11" s="1" customFormat="1" ht="15" customHeight="1" x14ac:dyDescent="0.15">
      <c r="A905" s="69" t="s">
        <v>872</v>
      </c>
      <c r="B905" s="69" t="s">
        <v>873</v>
      </c>
      <c r="C905" s="77">
        <v>605013</v>
      </c>
      <c r="D905" s="67" t="s">
        <v>1612</v>
      </c>
      <c r="E905" s="80">
        <v>3.2500000000000001E-2</v>
      </c>
      <c r="F905" s="129">
        <v>16.8</v>
      </c>
      <c r="G905" s="68">
        <v>1</v>
      </c>
      <c r="H905" s="69" t="s">
        <v>8558</v>
      </c>
      <c r="I905" s="69" t="s">
        <v>9639</v>
      </c>
      <c r="J905" s="69" t="s">
        <v>1476</v>
      </c>
      <c r="K905" s="69" t="s">
        <v>872</v>
      </c>
    </row>
    <row r="906" spans="1:11" s="1" customFormat="1" ht="15" customHeight="1" x14ac:dyDescent="0.15">
      <c r="A906" s="69" t="s">
        <v>2488</v>
      </c>
      <c r="B906" s="69" t="s">
        <v>2489</v>
      </c>
      <c r="C906" s="77">
        <v>122023</v>
      </c>
      <c r="D906" s="67" t="s">
        <v>2501</v>
      </c>
      <c r="E906" s="80">
        <v>3.2500000000000001E-2</v>
      </c>
      <c r="F906" s="129">
        <v>16.8</v>
      </c>
      <c r="G906" s="68">
        <v>1</v>
      </c>
      <c r="H906" s="69" t="s">
        <v>8558</v>
      </c>
      <c r="I906" s="69" t="s">
        <v>9640</v>
      </c>
      <c r="J906" s="69" t="s">
        <v>1476</v>
      </c>
      <c r="K906" s="69" t="s">
        <v>2488</v>
      </c>
    </row>
    <row r="907" spans="1:11" s="1" customFormat="1" ht="15" customHeight="1" x14ac:dyDescent="0.15">
      <c r="A907" s="69" t="s">
        <v>874</v>
      </c>
      <c r="B907" s="69" t="s">
        <v>875</v>
      </c>
      <c r="C907" s="77">
        <v>605014</v>
      </c>
      <c r="D907" s="67" t="s">
        <v>1613</v>
      </c>
      <c r="E907" s="80">
        <v>3.2500000000000001E-2</v>
      </c>
      <c r="F907" s="129">
        <v>16.8</v>
      </c>
      <c r="G907" s="68">
        <v>1</v>
      </c>
      <c r="H907" s="69" t="s">
        <v>8558</v>
      </c>
      <c r="I907" s="69" t="s">
        <v>9641</v>
      </c>
      <c r="J907" s="69" t="s">
        <v>1476</v>
      </c>
      <c r="K907" s="69" t="s">
        <v>874</v>
      </c>
    </row>
    <row r="908" spans="1:11" s="1" customFormat="1" ht="15" customHeight="1" x14ac:dyDescent="0.15">
      <c r="A908" s="69" t="s">
        <v>876</v>
      </c>
      <c r="B908" s="69" t="s">
        <v>877</v>
      </c>
      <c r="C908" s="77">
        <v>605015</v>
      </c>
      <c r="D908" s="67" t="s">
        <v>6368</v>
      </c>
      <c r="E908" s="80">
        <v>3.2500000000000001E-2</v>
      </c>
      <c r="F908" s="129">
        <v>9.4499999999999993</v>
      </c>
      <c r="G908" s="68">
        <v>1</v>
      </c>
      <c r="H908" s="69" t="s">
        <v>8558</v>
      </c>
      <c r="I908" s="69" t="s">
        <v>9642</v>
      </c>
      <c r="J908" s="69" t="s">
        <v>1476</v>
      </c>
      <c r="K908" s="69" t="s">
        <v>876</v>
      </c>
    </row>
    <row r="909" spans="1:11" s="1" customFormat="1" ht="15" customHeight="1" x14ac:dyDescent="0.15">
      <c r="A909" s="69" t="s">
        <v>878</v>
      </c>
      <c r="B909" s="69" t="s">
        <v>879</v>
      </c>
      <c r="C909" s="77">
        <v>605016</v>
      </c>
      <c r="D909" s="67" t="s">
        <v>6369</v>
      </c>
      <c r="E909" s="80">
        <v>3.2500000000000001E-2</v>
      </c>
      <c r="F909" s="129">
        <v>9.4499999999999993</v>
      </c>
      <c r="G909" s="68">
        <v>1</v>
      </c>
      <c r="H909" s="69" t="s">
        <v>8558</v>
      </c>
      <c r="I909" s="69" t="s">
        <v>9643</v>
      </c>
      <c r="J909" s="69" t="s">
        <v>1476</v>
      </c>
      <c r="K909" s="69" t="s">
        <v>878</v>
      </c>
    </row>
    <row r="910" spans="1:11" s="1" customFormat="1" ht="15" customHeight="1" x14ac:dyDescent="0.15">
      <c r="A910" s="69" t="s">
        <v>4929</v>
      </c>
      <c r="B910" s="69" t="s">
        <v>4930</v>
      </c>
      <c r="C910" s="77">
        <v>605117</v>
      </c>
      <c r="D910" s="67" t="s">
        <v>6395</v>
      </c>
      <c r="E910" s="80">
        <v>3.2500000000000001E-2</v>
      </c>
      <c r="F910" s="129">
        <v>9.4499999999999993</v>
      </c>
      <c r="G910" s="68">
        <v>1</v>
      </c>
      <c r="H910" s="69" t="s">
        <v>8558</v>
      </c>
      <c r="I910" s="69" t="s">
        <v>9644</v>
      </c>
      <c r="J910" s="69" t="s">
        <v>1476</v>
      </c>
      <c r="K910" s="69" t="s">
        <v>4929</v>
      </c>
    </row>
    <row r="911" spans="1:11" s="1" customFormat="1" ht="15" customHeight="1" x14ac:dyDescent="0.15">
      <c r="A911" s="69" t="s">
        <v>880</v>
      </c>
      <c r="B911" s="69" t="s">
        <v>881</v>
      </c>
      <c r="C911" s="77">
        <v>605017</v>
      </c>
      <c r="D911" s="67" t="s">
        <v>6370</v>
      </c>
      <c r="E911" s="80">
        <v>3.2500000000000001E-2</v>
      </c>
      <c r="F911" s="129">
        <v>9.4499999999999993</v>
      </c>
      <c r="G911" s="68">
        <v>1</v>
      </c>
      <c r="H911" s="69" t="s">
        <v>8558</v>
      </c>
      <c r="I911" s="69" t="s">
        <v>9645</v>
      </c>
      <c r="J911" s="69" t="s">
        <v>1476</v>
      </c>
      <c r="K911" s="69" t="s">
        <v>880</v>
      </c>
    </row>
    <row r="912" spans="1:11" s="1" customFormat="1" ht="15" customHeight="1" x14ac:dyDescent="0.15">
      <c r="A912" s="69" t="s">
        <v>882</v>
      </c>
      <c r="B912" s="69" t="s">
        <v>883</v>
      </c>
      <c r="C912" s="77">
        <v>605020</v>
      </c>
      <c r="D912" s="67" t="s">
        <v>6371</v>
      </c>
      <c r="E912" s="80">
        <v>3.2500000000000001E-2</v>
      </c>
      <c r="F912" s="129">
        <v>9.4499999999999993</v>
      </c>
      <c r="G912" s="68">
        <v>1</v>
      </c>
      <c r="H912" s="69" t="s">
        <v>8558</v>
      </c>
      <c r="I912" s="69" t="s">
        <v>9646</v>
      </c>
      <c r="J912" s="69" t="s">
        <v>1476</v>
      </c>
      <c r="K912" s="69" t="s">
        <v>882</v>
      </c>
    </row>
    <row r="913" spans="1:11" s="1" customFormat="1" ht="15" customHeight="1" x14ac:dyDescent="0.15">
      <c r="A913" s="69" t="s">
        <v>884</v>
      </c>
      <c r="B913" s="69" t="s">
        <v>885</v>
      </c>
      <c r="C913" s="77">
        <v>605021</v>
      </c>
      <c r="D913" s="67" t="s">
        <v>6372</v>
      </c>
      <c r="E913" s="80">
        <v>3.2500000000000001E-2</v>
      </c>
      <c r="F913" s="129">
        <v>9.4499999999999993</v>
      </c>
      <c r="G913" s="68">
        <v>1</v>
      </c>
      <c r="H913" s="69" t="s">
        <v>8558</v>
      </c>
      <c r="I913" s="69" t="s">
        <v>9647</v>
      </c>
      <c r="J913" s="69" t="s">
        <v>1476</v>
      </c>
      <c r="K913" s="69" t="s">
        <v>884</v>
      </c>
    </row>
    <row r="914" spans="1:11" s="1" customFormat="1" ht="15" customHeight="1" x14ac:dyDescent="0.15">
      <c r="A914" s="69" t="s">
        <v>886</v>
      </c>
      <c r="B914" s="69" t="s">
        <v>887</v>
      </c>
      <c r="C914" s="77">
        <v>605022</v>
      </c>
      <c r="D914" s="67" t="s">
        <v>6373</v>
      </c>
      <c r="E914" s="80">
        <v>3.2500000000000001E-2</v>
      </c>
      <c r="F914" s="129">
        <v>9.4499999999999993</v>
      </c>
      <c r="G914" s="68">
        <v>1</v>
      </c>
      <c r="H914" s="69" t="s">
        <v>8558</v>
      </c>
      <c r="I914" s="69" t="s">
        <v>9648</v>
      </c>
      <c r="J914" s="69" t="s">
        <v>1476</v>
      </c>
      <c r="K914" s="69" t="s">
        <v>886</v>
      </c>
    </row>
    <row r="915" spans="1:11" s="1" customFormat="1" ht="15" customHeight="1" x14ac:dyDescent="0.15">
      <c r="A915" s="69" t="s">
        <v>890</v>
      </c>
      <c r="B915" s="69" t="s">
        <v>891</v>
      </c>
      <c r="C915" s="77">
        <v>605024</v>
      </c>
      <c r="D915" s="67" t="s">
        <v>6374</v>
      </c>
      <c r="E915" s="80">
        <v>3.2500000000000001E-2</v>
      </c>
      <c r="F915" s="129">
        <v>9.4499999999999993</v>
      </c>
      <c r="G915" s="68">
        <v>1</v>
      </c>
      <c r="H915" s="69" t="s">
        <v>8558</v>
      </c>
      <c r="I915" s="69" t="s">
        <v>9649</v>
      </c>
      <c r="J915" s="69" t="s">
        <v>1476</v>
      </c>
      <c r="K915" s="69" t="s">
        <v>890</v>
      </c>
    </row>
    <row r="916" spans="1:11" s="1" customFormat="1" ht="15" customHeight="1" x14ac:dyDescent="0.15">
      <c r="A916" s="69" t="s">
        <v>4931</v>
      </c>
      <c r="B916" s="69" t="s">
        <v>4932</v>
      </c>
      <c r="C916" s="77">
        <v>605118</v>
      </c>
      <c r="D916" s="67" t="s">
        <v>6396</v>
      </c>
      <c r="E916" s="80">
        <v>3.2500000000000001E-2</v>
      </c>
      <c r="F916" s="129">
        <v>9.4499999999999993</v>
      </c>
      <c r="G916" s="68">
        <v>1</v>
      </c>
      <c r="H916" s="69" t="s">
        <v>8558</v>
      </c>
      <c r="I916" s="69" t="s">
        <v>9650</v>
      </c>
      <c r="J916" s="69" t="s">
        <v>1476</v>
      </c>
      <c r="K916" s="69" t="s">
        <v>4931</v>
      </c>
    </row>
    <row r="917" spans="1:11" s="1" customFormat="1" ht="15" customHeight="1" x14ac:dyDescent="0.15">
      <c r="A917" s="69" t="s">
        <v>892</v>
      </c>
      <c r="B917" s="69" t="s">
        <v>893</v>
      </c>
      <c r="C917" s="77">
        <v>605025</v>
      </c>
      <c r="D917" s="67" t="s">
        <v>6375</v>
      </c>
      <c r="E917" s="80">
        <v>3.2500000000000001E-2</v>
      </c>
      <c r="F917" s="129">
        <v>9.4499999999999993</v>
      </c>
      <c r="G917" s="68">
        <v>1</v>
      </c>
      <c r="H917" s="69" t="s">
        <v>8558</v>
      </c>
      <c r="I917" s="69" t="s">
        <v>9651</v>
      </c>
      <c r="J917" s="69" t="s">
        <v>1476</v>
      </c>
      <c r="K917" s="69" t="s">
        <v>892</v>
      </c>
    </row>
    <row r="918" spans="1:11" s="1" customFormat="1" ht="15" customHeight="1" x14ac:dyDescent="0.15">
      <c r="A918" s="69" t="s">
        <v>15929</v>
      </c>
      <c r="B918" s="69" t="s">
        <v>16133</v>
      </c>
      <c r="C918" s="77">
        <v>204215</v>
      </c>
      <c r="D918" s="67" t="s">
        <v>16334</v>
      </c>
      <c r="E918" s="80">
        <v>3.2500000000000001E-2</v>
      </c>
      <c r="F918" s="129">
        <v>17.5</v>
      </c>
      <c r="G918" s="68">
        <v>1</v>
      </c>
      <c r="H918" s="69" t="s">
        <v>8558</v>
      </c>
      <c r="I918" s="69" t="s">
        <v>16545</v>
      </c>
      <c r="J918" s="69" t="s">
        <v>1476</v>
      </c>
      <c r="K918" s="69" t="s">
        <v>15929</v>
      </c>
    </row>
    <row r="919" spans="1:11" s="1" customFormat="1" ht="15" customHeight="1" x14ac:dyDescent="0.15">
      <c r="A919" s="69" t="s">
        <v>2668</v>
      </c>
      <c r="B919" s="69" t="s">
        <v>2669</v>
      </c>
      <c r="C919" s="77">
        <v>605093</v>
      </c>
      <c r="D919" s="67" t="s">
        <v>2758</v>
      </c>
      <c r="E919" s="80">
        <v>3.2500000000000001E-2</v>
      </c>
      <c r="F919" s="129">
        <v>18.399999999999999</v>
      </c>
      <c r="G919" s="68">
        <v>1</v>
      </c>
      <c r="H919" s="69" t="s">
        <v>8558</v>
      </c>
      <c r="I919" s="69" t="s">
        <v>9652</v>
      </c>
      <c r="J919" s="69" t="s">
        <v>1476</v>
      </c>
      <c r="K919" s="69" t="s">
        <v>2668</v>
      </c>
    </row>
    <row r="920" spans="1:11" s="1" customFormat="1" ht="15" customHeight="1" x14ac:dyDescent="0.15">
      <c r="A920" s="69" t="s">
        <v>2670</v>
      </c>
      <c r="B920" s="69" t="s">
        <v>2671</v>
      </c>
      <c r="C920" s="77">
        <v>605094</v>
      </c>
      <c r="D920" s="67" t="s">
        <v>2759</v>
      </c>
      <c r="E920" s="80">
        <v>3.2500000000000001E-2</v>
      </c>
      <c r="F920" s="129">
        <v>18.399999999999999</v>
      </c>
      <c r="G920" s="68">
        <v>1</v>
      </c>
      <c r="H920" s="69" t="s">
        <v>8558</v>
      </c>
      <c r="I920" s="69" t="s">
        <v>9653</v>
      </c>
      <c r="J920" s="69" t="s">
        <v>1476</v>
      </c>
      <c r="K920" s="69" t="s">
        <v>2670</v>
      </c>
    </row>
    <row r="921" spans="1:11" s="1" customFormat="1" ht="15" customHeight="1" x14ac:dyDescent="0.15">
      <c r="A921" s="69" t="s">
        <v>2672</v>
      </c>
      <c r="B921" s="69" t="s">
        <v>2673</v>
      </c>
      <c r="C921" s="77">
        <v>605095</v>
      </c>
      <c r="D921" s="67" t="s">
        <v>2760</v>
      </c>
      <c r="E921" s="80">
        <v>3.2500000000000001E-2</v>
      </c>
      <c r="F921" s="129">
        <v>18.399999999999999</v>
      </c>
      <c r="G921" s="68">
        <v>1</v>
      </c>
      <c r="H921" s="69" t="s">
        <v>8558</v>
      </c>
      <c r="I921" s="69" t="s">
        <v>9654</v>
      </c>
      <c r="J921" s="69" t="s">
        <v>1476</v>
      </c>
      <c r="K921" s="69" t="s">
        <v>2672</v>
      </c>
    </row>
    <row r="922" spans="1:11" s="1" customFormat="1" ht="15" customHeight="1" x14ac:dyDescent="0.15">
      <c r="A922" s="69" t="s">
        <v>5111</v>
      </c>
      <c r="B922" s="69" t="s">
        <v>5216</v>
      </c>
      <c r="C922" s="77">
        <v>605063</v>
      </c>
      <c r="D922" s="67" t="s">
        <v>5320</v>
      </c>
      <c r="E922" s="80">
        <v>3.2500000000000001E-2</v>
      </c>
      <c r="F922" s="129">
        <v>18.399999999999999</v>
      </c>
      <c r="G922" s="68">
        <v>1</v>
      </c>
      <c r="H922" s="69" t="s">
        <v>8558</v>
      </c>
      <c r="I922" s="69" t="s">
        <v>9655</v>
      </c>
      <c r="J922" s="69" t="s">
        <v>1476</v>
      </c>
      <c r="K922" s="69" t="s">
        <v>5111</v>
      </c>
    </row>
    <row r="923" spans="1:11" s="1" customFormat="1" ht="15" customHeight="1" x14ac:dyDescent="0.15">
      <c r="A923" s="69" t="s">
        <v>936</v>
      </c>
      <c r="B923" s="69" t="s">
        <v>937</v>
      </c>
      <c r="C923" s="77">
        <v>605064</v>
      </c>
      <c r="D923" s="67" t="s">
        <v>1633</v>
      </c>
      <c r="E923" s="80">
        <v>3.2500000000000001E-2</v>
      </c>
      <c r="F923" s="129">
        <v>18.399999999999999</v>
      </c>
      <c r="G923" s="68">
        <v>1</v>
      </c>
      <c r="H923" s="69" t="s">
        <v>8558</v>
      </c>
      <c r="I923" s="69" t="s">
        <v>9656</v>
      </c>
      <c r="J923" s="69" t="s">
        <v>1476</v>
      </c>
      <c r="K923" s="69" t="s">
        <v>936</v>
      </c>
    </row>
    <row r="924" spans="1:11" s="1" customFormat="1" ht="15" customHeight="1" x14ac:dyDescent="0.15">
      <c r="A924" s="69" t="s">
        <v>938</v>
      </c>
      <c r="B924" s="69" t="s">
        <v>939</v>
      </c>
      <c r="C924" s="77">
        <v>605065</v>
      </c>
      <c r="D924" s="67" t="s">
        <v>1634</v>
      </c>
      <c r="E924" s="80">
        <v>3.2500000000000001E-2</v>
      </c>
      <c r="F924" s="129">
        <v>18.399999999999999</v>
      </c>
      <c r="G924" s="68">
        <v>1</v>
      </c>
      <c r="H924" s="69" t="s">
        <v>8558</v>
      </c>
      <c r="I924" s="69" t="s">
        <v>9657</v>
      </c>
      <c r="J924" s="69" t="s">
        <v>1476</v>
      </c>
      <c r="K924" s="69" t="s">
        <v>938</v>
      </c>
    </row>
    <row r="925" spans="1:11" s="1" customFormat="1" ht="15" customHeight="1" x14ac:dyDescent="0.15">
      <c r="A925" s="69" t="s">
        <v>1755</v>
      </c>
      <c r="B925" s="69" t="s">
        <v>1758</v>
      </c>
      <c r="C925" s="77">
        <v>120036</v>
      </c>
      <c r="D925" s="67" t="s">
        <v>1761</v>
      </c>
      <c r="E925" s="80">
        <v>3.2500000000000001E-2</v>
      </c>
      <c r="F925" s="129">
        <v>18.399999999999999</v>
      </c>
      <c r="G925" s="68">
        <v>1</v>
      </c>
      <c r="H925" s="69" t="s">
        <v>8558</v>
      </c>
      <c r="I925" s="69" t="s">
        <v>9658</v>
      </c>
      <c r="J925" s="69" t="s">
        <v>1476</v>
      </c>
      <c r="K925" s="69" t="s">
        <v>1755</v>
      </c>
    </row>
    <row r="926" spans="1:11" s="1" customFormat="1" ht="15" customHeight="1" x14ac:dyDescent="0.15">
      <c r="A926" s="69" t="s">
        <v>7644</v>
      </c>
      <c r="B926" s="69" t="s">
        <v>7645</v>
      </c>
      <c r="C926" s="77">
        <v>204188</v>
      </c>
      <c r="D926" s="67" t="s">
        <v>7941</v>
      </c>
      <c r="E926" s="80">
        <v>3.2500000000000001E-2</v>
      </c>
      <c r="F926" s="129">
        <v>19.5</v>
      </c>
      <c r="G926" s="68">
        <v>1</v>
      </c>
      <c r="H926" s="69" t="s">
        <v>8558</v>
      </c>
      <c r="I926" s="69" t="s">
        <v>9659</v>
      </c>
      <c r="J926" s="69" t="s">
        <v>1476</v>
      </c>
      <c r="K926" s="69" t="s">
        <v>7644</v>
      </c>
    </row>
    <row r="927" spans="1:11" s="1" customFormat="1" ht="15" customHeight="1" x14ac:dyDescent="0.15">
      <c r="A927" s="69" t="s">
        <v>1569</v>
      </c>
      <c r="B927" s="69" t="s">
        <v>1589</v>
      </c>
      <c r="C927" s="77">
        <v>605091</v>
      </c>
      <c r="D927" s="67" t="s">
        <v>1644</v>
      </c>
      <c r="E927" s="80">
        <v>3.2500000000000001E-2</v>
      </c>
      <c r="F927" s="129">
        <v>18.399999999999999</v>
      </c>
      <c r="G927" s="68">
        <v>1</v>
      </c>
      <c r="H927" s="69" t="s">
        <v>8558</v>
      </c>
      <c r="I927" s="69" t="s">
        <v>9660</v>
      </c>
      <c r="J927" s="69" t="s">
        <v>1476</v>
      </c>
      <c r="K927" s="69" t="s">
        <v>1569</v>
      </c>
    </row>
    <row r="928" spans="1:11" s="1" customFormat="1" ht="15" customHeight="1" x14ac:dyDescent="0.15">
      <c r="A928" s="69" t="s">
        <v>6148</v>
      </c>
      <c r="B928" s="69" t="s">
        <v>6235</v>
      </c>
      <c r="C928" s="77">
        <v>605066</v>
      </c>
      <c r="D928" s="67" t="s">
        <v>6383</v>
      </c>
      <c r="E928" s="80">
        <v>3.2500000000000001E-2</v>
      </c>
      <c r="F928" s="129">
        <v>18.399999999999999</v>
      </c>
      <c r="G928" s="68">
        <v>1</v>
      </c>
      <c r="H928" s="69" t="s">
        <v>8558</v>
      </c>
      <c r="I928" s="69" t="s">
        <v>9661</v>
      </c>
      <c r="J928" s="69" t="s">
        <v>1476</v>
      </c>
      <c r="K928" s="69" t="s">
        <v>6148</v>
      </c>
    </row>
    <row r="929" spans="1:11" s="1" customFormat="1" ht="15" customHeight="1" x14ac:dyDescent="0.15">
      <c r="A929" s="69" t="s">
        <v>940</v>
      </c>
      <c r="B929" s="69" t="s">
        <v>941</v>
      </c>
      <c r="C929" s="77">
        <v>605067</v>
      </c>
      <c r="D929" s="67" t="s">
        <v>1635</v>
      </c>
      <c r="E929" s="80">
        <v>3.2500000000000001E-2</v>
      </c>
      <c r="F929" s="129">
        <v>18.399999999999999</v>
      </c>
      <c r="G929" s="68">
        <v>1</v>
      </c>
      <c r="H929" s="69" t="s">
        <v>8558</v>
      </c>
      <c r="I929" s="69" t="s">
        <v>9662</v>
      </c>
      <c r="J929" s="69" t="s">
        <v>1476</v>
      </c>
      <c r="K929" s="69" t="s">
        <v>940</v>
      </c>
    </row>
    <row r="930" spans="1:11" s="1" customFormat="1" ht="15" customHeight="1" x14ac:dyDescent="0.15">
      <c r="A930" s="69" t="s">
        <v>942</v>
      </c>
      <c r="B930" s="69" t="s">
        <v>943</v>
      </c>
      <c r="C930" s="77">
        <v>605068</v>
      </c>
      <c r="D930" s="67" t="s">
        <v>6384</v>
      </c>
      <c r="E930" s="80">
        <v>3.2500000000000001E-2</v>
      </c>
      <c r="F930" s="129">
        <v>18.399999999999999</v>
      </c>
      <c r="G930" s="68">
        <v>1</v>
      </c>
      <c r="H930" s="69" t="s">
        <v>8558</v>
      </c>
      <c r="I930" s="69" t="s">
        <v>9663</v>
      </c>
      <c r="J930" s="69" t="s">
        <v>1476</v>
      </c>
      <c r="K930" s="69" t="s">
        <v>942</v>
      </c>
    </row>
    <row r="931" spans="1:11" s="1" customFormat="1" ht="15" customHeight="1" x14ac:dyDescent="0.15">
      <c r="A931" s="69" t="s">
        <v>6149</v>
      </c>
      <c r="B931" s="69" t="s">
        <v>6236</v>
      </c>
      <c r="C931" s="77">
        <v>605069</v>
      </c>
      <c r="D931" s="67" t="s">
        <v>6385</v>
      </c>
      <c r="E931" s="80">
        <v>3.2500000000000001E-2</v>
      </c>
      <c r="F931" s="129">
        <v>18.399999999999999</v>
      </c>
      <c r="G931" s="68">
        <v>1</v>
      </c>
      <c r="H931" s="69" t="s">
        <v>8558</v>
      </c>
      <c r="I931" s="69" t="s">
        <v>9664</v>
      </c>
      <c r="J931" s="69" t="s">
        <v>1476</v>
      </c>
      <c r="K931" s="69" t="s">
        <v>6149</v>
      </c>
    </row>
    <row r="932" spans="1:11" s="1" customFormat="1" ht="15" customHeight="1" x14ac:dyDescent="0.15">
      <c r="A932" s="69" t="s">
        <v>6150</v>
      </c>
      <c r="B932" s="69" t="s">
        <v>6237</v>
      </c>
      <c r="C932" s="77">
        <v>605070</v>
      </c>
      <c r="D932" s="67" t="s">
        <v>6386</v>
      </c>
      <c r="E932" s="80">
        <v>3.2500000000000001E-2</v>
      </c>
      <c r="F932" s="129">
        <v>18.399999999999999</v>
      </c>
      <c r="G932" s="68">
        <v>1</v>
      </c>
      <c r="H932" s="69" t="s">
        <v>8558</v>
      </c>
      <c r="I932" s="69" t="s">
        <v>9665</v>
      </c>
      <c r="J932" s="69" t="s">
        <v>1476</v>
      </c>
      <c r="K932" s="69" t="s">
        <v>6150</v>
      </c>
    </row>
    <row r="933" spans="1:11" s="1" customFormat="1" ht="15" customHeight="1" x14ac:dyDescent="0.15">
      <c r="A933" s="69" t="s">
        <v>2490</v>
      </c>
      <c r="B933" s="69" t="s">
        <v>2491</v>
      </c>
      <c r="C933" s="77">
        <v>122024</v>
      </c>
      <c r="D933" s="67" t="s">
        <v>2502</v>
      </c>
      <c r="E933" s="80">
        <v>3.2500000000000001E-2</v>
      </c>
      <c r="F933" s="129">
        <v>18.399999999999999</v>
      </c>
      <c r="G933" s="68">
        <v>1</v>
      </c>
      <c r="H933" s="69" t="s">
        <v>8558</v>
      </c>
      <c r="I933" s="69" t="s">
        <v>9666</v>
      </c>
      <c r="J933" s="69" t="s">
        <v>1476</v>
      </c>
      <c r="K933" s="69" t="s">
        <v>2490</v>
      </c>
    </row>
    <row r="934" spans="1:11" s="1" customFormat="1" ht="15" customHeight="1" x14ac:dyDescent="0.15">
      <c r="A934" s="69" t="s">
        <v>6151</v>
      </c>
      <c r="B934" s="69" t="s">
        <v>6238</v>
      </c>
      <c r="C934" s="77">
        <v>605071</v>
      </c>
      <c r="D934" s="67" t="s">
        <v>6387</v>
      </c>
      <c r="E934" s="80">
        <v>3.2500000000000001E-2</v>
      </c>
      <c r="F934" s="129">
        <v>18.399999999999999</v>
      </c>
      <c r="G934" s="68">
        <v>1</v>
      </c>
      <c r="H934" s="69" t="s">
        <v>8558</v>
      </c>
      <c r="I934" s="69" t="s">
        <v>9667</v>
      </c>
      <c r="J934" s="69" t="s">
        <v>1476</v>
      </c>
      <c r="K934" s="69" t="s">
        <v>6151</v>
      </c>
    </row>
    <row r="935" spans="1:11" s="1" customFormat="1" ht="15" customHeight="1" x14ac:dyDescent="0.15">
      <c r="A935" s="69" t="s">
        <v>7646</v>
      </c>
      <c r="B935" s="69" t="s">
        <v>7647</v>
      </c>
      <c r="C935" s="77">
        <v>204189</v>
      </c>
      <c r="D935" s="67" t="s">
        <v>7942</v>
      </c>
      <c r="E935" s="80">
        <v>3.2500000000000001E-2</v>
      </c>
      <c r="F935" s="129">
        <v>19.5</v>
      </c>
      <c r="G935" s="68">
        <v>1</v>
      </c>
      <c r="H935" s="69" t="s">
        <v>8558</v>
      </c>
      <c r="I935" s="69" t="s">
        <v>9668</v>
      </c>
      <c r="J935" s="69" t="s">
        <v>1476</v>
      </c>
      <c r="K935" s="69" t="s">
        <v>7646</v>
      </c>
    </row>
    <row r="936" spans="1:11" s="1" customFormat="1" ht="15" customHeight="1" x14ac:dyDescent="0.15">
      <c r="A936" s="69" t="s">
        <v>17008</v>
      </c>
      <c r="B936" s="69" t="s">
        <v>17009</v>
      </c>
      <c r="C936" s="77">
        <v>204360</v>
      </c>
      <c r="D936" s="67" t="s">
        <v>16905</v>
      </c>
      <c r="E936" s="80">
        <v>3.2500000000000001E-2</v>
      </c>
      <c r="F936" s="129">
        <v>19.5</v>
      </c>
      <c r="G936" s="68">
        <v>1</v>
      </c>
      <c r="H936" s="69" t="s">
        <v>8558</v>
      </c>
      <c r="I936" s="69" t="s">
        <v>17147</v>
      </c>
      <c r="J936" s="69" t="s">
        <v>1476</v>
      </c>
      <c r="K936" s="69" t="s">
        <v>17008</v>
      </c>
    </row>
    <row r="937" spans="1:11" s="1" customFormat="1" ht="15" customHeight="1" x14ac:dyDescent="0.15">
      <c r="A937" s="69" t="s">
        <v>6147</v>
      </c>
      <c r="B937" s="69" t="s">
        <v>6234</v>
      </c>
      <c r="C937" s="77">
        <v>605036</v>
      </c>
      <c r="D937" s="67" t="s">
        <v>6376</v>
      </c>
      <c r="E937" s="80">
        <v>3.2500000000000001E-2</v>
      </c>
      <c r="F937" s="129">
        <v>10</v>
      </c>
      <c r="G937" s="68">
        <v>1</v>
      </c>
      <c r="H937" s="69" t="s">
        <v>8558</v>
      </c>
      <c r="I937" s="69" t="s">
        <v>9669</v>
      </c>
      <c r="J937" s="69" t="s">
        <v>1476</v>
      </c>
      <c r="K937" s="69" t="s">
        <v>6147</v>
      </c>
    </row>
    <row r="938" spans="1:11" s="1" customFormat="1" ht="15" customHeight="1" x14ac:dyDescent="0.15">
      <c r="A938" s="69" t="s">
        <v>914</v>
      </c>
      <c r="B938" s="69" t="s">
        <v>915</v>
      </c>
      <c r="C938" s="77">
        <v>605037</v>
      </c>
      <c r="D938" s="67" t="s">
        <v>6377</v>
      </c>
      <c r="E938" s="80">
        <v>3.2500000000000001E-2</v>
      </c>
      <c r="F938" s="129">
        <v>10</v>
      </c>
      <c r="G938" s="68">
        <v>1</v>
      </c>
      <c r="H938" s="69" t="s">
        <v>8558</v>
      </c>
      <c r="I938" s="69" t="s">
        <v>9670</v>
      </c>
      <c r="J938" s="69" t="s">
        <v>1476</v>
      </c>
      <c r="K938" s="69" t="s">
        <v>914</v>
      </c>
    </row>
    <row r="939" spans="1:11" s="1" customFormat="1" ht="15" customHeight="1" x14ac:dyDescent="0.15">
      <c r="A939" s="69" t="s">
        <v>4936</v>
      </c>
      <c r="B939" s="69" t="s">
        <v>4937</v>
      </c>
      <c r="C939" s="77">
        <v>605120</v>
      </c>
      <c r="D939" s="67" t="s">
        <v>6397</v>
      </c>
      <c r="E939" s="80">
        <v>3.2500000000000001E-2</v>
      </c>
      <c r="F939" s="129">
        <v>10</v>
      </c>
      <c r="G939" s="68">
        <v>1</v>
      </c>
      <c r="H939" s="69" t="s">
        <v>8558</v>
      </c>
      <c r="I939" s="69" t="s">
        <v>9671</v>
      </c>
      <c r="J939" s="69" t="s">
        <v>1476</v>
      </c>
      <c r="K939" s="69" t="s">
        <v>4936</v>
      </c>
    </row>
    <row r="940" spans="1:11" s="1" customFormat="1" ht="15" customHeight="1" x14ac:dyDescent="0.15">
      <c r="A940" s="69" t="s">
        <v>916</v>
      </c>
      <c r="B940" s="69" t="s">
        <v>917</v>
      </c>
      <c r="C940" s="77">
        <v>605038</v>
      </c>
      <c r="D940" s="67" t="s">
        <v>6378</v>
      </c>
      <c r="E940" s="80">
        <v>3.2500000000000001E-2</v>
      </c>
      <c r="F940" s="129">
        <v>10</v>
      </c>
      <c r="G940" s="68">
        <v>1</v>
      </c>
      <c r="H940" s="69" t="s">
        <v>8558</v>
      </c>
      <c r="I940" s="69" t="s">
        <v>9672</v>
      </c>
      <c r="J940" s="69" t="s">
        <v>1476</v>
      </c>
      <c r="K940" s="69" t="s">
        <v>916</v>
      </c>
    </row>
    <row r="941" spans="1:11" s="1" customFormat="1" ht="15" customHeight="1" x14ac:dyDescent="0.15">
      <c r="A941" s="69" t="s">
        <v>918</v>
      </c>
      <c r="B941" s="69" t="s">
        <v>919</v>
      </c>
      <c r="C941" s="77">
        <v>605041</v>
      </c>
      <c r="D941" s="67" t="s">
        <v>6379</v>
      </c>
      <c r="E941" s="80">
        <v>3.2500000000000001E-2</v>
      </c>
      <c r="F941" s="129">
        <v>11.45</v>
      </c>
      <c r="G941" s="68">
        <v>1</v>
      </c>
      <c r="H941" s="69" t="s">
        <v>8558</v>
      </c>
      <c r="I941" s="69" t="s">
        <v>9673</v>
      </c>
      <c r="J941" s="69" t="s">
        <v>1476</v>
      </c>
      <c r="K941" s="69" t="s">
        <v>918</v>
      </c>
    </row>
    <row r="942" spans="1:11" s="1" customFormat="1" ht="15" customHeight="1" x14ac:dyDescent="0.15">
      <c r="A942" s="69" t="s">
        <v>3882</v>
      </c>
      <c r="B942" s="69" t="s">
        <v>3883</v>
      </c>
      <c r="C942" s="77">
        <v>605039</v>
      </c>
      <c r="D942" s="67" t="s">
        <v>7305</v>
      </c>
      <c r="E942" s="80">
        <v>3.2500000000000001E-2</v>
      </c>
      <c r="F942" s="129">
        <v>10</v>
      </c>
      <c r="G942" s="68">
        <v>1</v>
      </c>
      <c r="H942" s="69" t="s">
        <v>8558</v>
      </c>
      <c r="I942" s="69" t="s">
        <v>7308</v>
      </c>
      <c r="J942" s="69" t="s">
        <v>1476</v>
      </c>
      <c r="K942" s="69" t="s">
        <v>3882</v>
      </c>
    </row>
    <row r="943" spans="1:11" s="1" customFormat="1" ht="15" customHeight="1" x14ac:dyDescent="0.15">
      <c r="A943" s="69" t="s">
        <v>3884</v>
      </c>
      <c r="B943" s="69" t="s">
        <v>3885</v>
      </c>
      <c r="C943" s="77">
        <v>605040</v>
      </c>
      <c r="D943" s="67" t="s">
        <v>7306</v>
      </c>
      <c r="E943" s="80">
        <v>3.2500000000000001E-2</v>
      </c>
      <c r="F943" s="129">
        <v>10</v>
      </c>
      <c r="G943" s="68">
        <v>1</v>
      </c>
      <c r="H943" s="69" t="s">
        <v>8558</v>
      </c>
      <c r="I943" s="69" t="s">
        <v>7309</v>
      </c>
      <c r="J943" s="69" t="s">
        <v>1476</v>
      </c>
      <c r="K943" s="69" t="s">
        <v>3884</v>
      </c>
    </row>
    <row r="944" spans="1:11" s="1" customFormat="1" ht="15" customHeight="1" x14ac:dyDescent="0.15">
      <c r="A944" s="69" t="s">
        <v>920</v>
      </c>
      <c r="B944" s="69" t="s">
        <v>921</v>
      </c>
      <c r="C944" s="77">
        <v>605042</v>
      </c>
      <c r="D944" s="67" t="s">
        <v>6380</v>
      </c>
      <c r="E944" s="80">
        <v>3.2500000000000001E-2</v>
      </c>
      <c r="F944" s="129">
        <v>10</v>
      </c>
      <c r="G944" s="68">
        <v>1</v>
      </c>
      <c r="H944" s="69" t="s">
        <v>8558</v>
      </c>
      <c r="I944" s="69" t="s">
        <v>9674</v>
      </c>
      <c r="J944" s="69" t="s">
        <v>1476</v>
      </c>
      <c r="K944" s="69" t="s">
        <v>920</v>
      </c>
    </row>
    <row r="945" spans="1:11" s="1" customFormat="1" ht="15" customHeight="1" x14ac:dyDescent="0.15">
      <c r="A945" s="69" t="s">
        <v>4938</v>
      </c>
      <c r="B945" s="69" t="s">
        <v>4939</v>
      </c>
      <c r="C945" s="77">
        <v>605121</v>
      </c>
      <c r="D945" s="67" t="s">
        <v>6398</v>
      </c>
      <c r="E945" s="80">
        <v>3.2500000000000001E-2</v>
      </c>
      <c r="F945" s="129">
        <v>11.45</v>
      </c>
      <c r="G945" s="68">
        <v>1</v>
      </c>
      <c r="H945" s="69" t="s">
        <v>8558</v>
      </c>
      <c r="I945" s="69" t="s">
        <v>9675</v>
      </c>
      <c r="J945" s="69" t="s">
        <v>1476</v>
      </c>
      <c r="K945" s="69" t="s">
        <v>4938</v>
      </c>
    </row>
    <row r="946" spans="1:11" s="1" customFormat="1" ht="15" customHeight="1" x14ac:dyDescent="0.15">
      <c r="A946" s="69" t="s">
        <v>2825</v>
      </c>
      <c r="B946" s="69" t="s">
        <v>2826</v>
      </c>
      <c r="C946" s="77">
        <v>605043</v>
      </c>
      <c r="D946" s="67" t="s">
        <v>7307</v>
      </c>
      <c r="E946" s="80">
        <v>3.2500000000000001E-2</v>
      </c>
      <c r="F946" s="129">
        <v>10</v>
      </c>
      <c r="G946" s="68">
        <v>1</v>
      </c>
      <c r="H946" s="69" t="s">
        <v>8558</v>
      </c>
      <c r="I946" s="69" t="s">
        <v>9676</v>
      </c>
      <c r="J946" s="69" t="s">
        <v>1476</v>
      </c>
      <c r="K946" s="69" t="s">
        <v>2825</v>
      </c>
    </row>
    <row r="947" spans="1:11" s="1" customFormat="1" ht="15" customHeight="1" x14ac:dyDescent="0.15">
      <c r="A947" s="69" t="s">
        <v>922</v>
      </c>
      <c r="B947" s="69" t="s">
        <v>923</v>
      </c>
      <c r="C947" s="77">
        <v>605044</v>
      </c>
      <c r="D947" s="67" t="s">
        <v>6381</v>
      </c>
      <c r="E947" s="80">
        <v>3.2500000000000001E-2</v>
      </c>
      <c r="F947" s="129">
        <v>10</v>
      </c>
      <c r="G947" s="68">
        <v>1</v>
      </c>
      <c r="H947" s="69" t="s">
        <v>8558</v>
      </c>
      <c r="I947" s="69" t="s">
        <v>9677</v>
      </c>
      <c r="J947" s="69" t="s">
        <v>1476</v>
      </c>
      <c r="K947" s="69" t="s">
        <v>922</v>
      </c>
    </row>
    <row r="948" spans="1:11" s="1" customFormat="1" ht="15" customHeight="1" x14ac:dyDescent="0.15">
      <c r="A948" s="69" t="s">
        <v>4940</v>
      </c>
      <c r="B948" s="69" t="s">
        <v>4941</v>
      </c>
      <c r="C948" s="77">
        <v>605122</v>
      </c>
      <c r="D948" s="67" t="s">
        <v>6399</v>
      </c>
      <c r="E948" s="80">
        <v>3.2500000000000001E-2</v>
      </c>
      <c r="F948" s="129">
        <v>10</v>
      </c>
      <c r="G948" s="68">
        <v>1</v>
      </c>
      <c r="H948" s="69" t="s">
        <v>8558</v>
      </c>
      <c r="I948" s="69" t="s">
        <v>9678</v>
      </c>
      <c r="J948" s="69" t="s">
        <v>1476</v>
      </c>
      <c r="K948" s="69" t="s">
        <v>4940</v>
      </c>
    </row>
    <row r="949" spans="1:11" s="1" customFormat="1" ht="15" customHeight="1" x14ac:dyDescent="0.15">
      <c r="A949" s="69" t="s">
        <v>924</v>
      </c>
      <c r="B949" s="69" t="s">
        <v>925</v>
      </c>
      <c r="C949" s="77">
        <v>605045</v>
      </c>
      <c r="D949" s="67" t="s">
        <v>6382</v>
      </c>
      <c r="E949" s="80">
        <v>3.2500000000000001E-2</v>
      </c>
      <c r="F949" s="129">
        <v>10</v>
      </c>
      <c r="G949" s="68">
        <v>1</v>
      </c>
      <c r="H949" s="69" t="s">
        <v>8558</v>
      </c>
      <c r="I949" s="69" t="s">
        <v>9679</v>
      </c>
      <c r="J949" s="69" t="s">
        <v>1476</v>
      </c>
      <c r="K949" s="69" t="s">
        <v>924</v>
      </c>
    </row>
    <row r="950" spans="1:11" s="1" customFormat="1" ht="15" customHeight="1" x14ac:dyDescent="0.15">
      <c r="A950" s="69" t="s">
        <v>2674</v>
      </c>
      <c r="B950" s="69" t="s">
        <v>2675</v>
      </c>
      <c r="C950" s="77">
        <v>605096</v>
      </c>
      <c r="D950" s="67" t="s">
        <v>2761</v>
      </c>
      <c r="E950" s="80">
        <v>3.2500000000000001E-2</v>
      </c>
      <c r="F950" s="129">
        <v>14.7</v>
      </c>
      <c r="G950" s="68">
        <v>1</v>
      </c>
      <c r="H950" s="69" t="s">
        <v>8558</v>
      </c>
      <c r="I950" s="69" t="s">
        <v>9680</v>
      </c>
      <c r="J950" s="69" t="s">
        <v>1476</v>
      </c>
      <c r="K950" s="69" t="s">
        <v>2674</v>
      </c>
    </row>
    <row r="951" spans="1:11" s="1" customFormat="1" ht="15" customHeight="1" x14ac:dyDescent="0.15">
      <c r="A951" s="69" t="s">
        <v>2676</v>
      </c>
      <c r="B951" s="69" t="s">
        <v>2677</v>
      </c>
      <c r="C951" s="77">
        <v>605097</v>
      </c>
      <c r="D951" s="67" t="s">
        <v>2762</v>
      </c>
      <c r="E951" s="80">
        <v>3.2500000000000001E-2</v>
      </c>
      <c r="F951" s="129">
        <v>14.7</v>
      </c>
      <c r="G951" s="68">
        <v>1</v>
      </c>
      <c r="H951" s="69" t="s">
        <v>8558</v>
      </c>
      <c r="I951" s="69" t="s">
        <v>9681</v>
      </c>
      <c r="J951" s="69" t="s">
        <v>1476</v>
      </c>
      <c r="K951" s="69" t="s">
        <v>2676</v>
      </c>
    </row>
    <row r="952" spans="1:11" s="1" customFormat="1" ht="15" customHeight="1" x14ac:dyDescent="0.15">
      <c r="A952" s="69" t="s">
        <v>2678</v>
      </c>
      <c r="B952" s="69" t="s">
        <v>2679</v>
      </c>
      <c r="C952" s="77">
        <v>605098</v>
      </c>
      <c r="D952" s="67" t="s">
        <v>2763</v>
      </c>
      <c r="E952" s="80">
        <v>3.2500000000000001E-2</v>
      </c>
      <c r="F952" s="129">
        <v>14.7</v>
      </c>
      <c r="G952" s="68">
        <v>1</v>
      </c>
      <c r="H952" s="69" t="s">
        <v>8558</v>
      </c>
      <c r="I952" s="69" t="s">
        <v>9682</v>
      </c>
      <c r="J952" s="69" t="s">
        <v>1476</v>
      </c>
      <c r="K952" s="69" t="s">
        <v>2678</v>
      </c>
    </row>
    <row r="953" spans="1:11" s="1" customFormat="1" ht="15" customHeight="1" x14ac:dyDescent="0.15">
      <c r="A953" s="69" t="s">
        <v>6152</v>
      </c>
      <c r="B953" s="69" t="s">
        <v>6239</v>
      </c>
      <c r="C953" s="77">
        <v>605076</v>
      </c>
      <c r="D953" s="67" t="s">
        <v>6388</v>
      </c>
      <c r="E953" s="80">
        <v>3.2500000000000001E-2</v>
      </c>
      <c r="F953" s="129">
        <v>14.7</v>
      </c>
      <c r="G953" s="68">
        <v>1</v>
      </c>
      <c r="H953" s="69" t="s">
        <v>8558</v>
      </c>
      <c r="I953" s="69" t="s">
        <v>9683</v>
      </c>
      <c r="J953" s="69" t="s">
        <v>1476</v>
      </c>
      <c r="K953" s="69" t="s">
        <v>6152</v>
      </c>
    </row>
    <row r="954" spans="1:11" s="1" customFormat="1" ht="15" customHeight="1" x14ac:dyDescent="0.15">
      <c r="A954" s="69" t="s">
        <v>6161</v>
      </c>
      <c r="B954" s="69" t="s">
        <v>6248</v>
      </c>
      <c r="C954" s="77">
        <v>605129</v>
      </c>
      <c r="D954" s="67" t="s">
        <v>6401</v>
      </c>
      <c r="E954" s="80">
        <v>3.2500000000000001E-2</v>
      </c>
      <c r="F954" s="129">
        <v>14.7</v>
      </c>
      <c r="G954" s="68">
        <v>1</v>
      </c>
      <c r="H954" s="69" t="s">
        <v>8558</v>
      </c>
      <c r="I954" s="69" t="s">
        <v>9684</v>
      </c>
      <c r="J954" s="69" t="s">
        <v>1476</v>
      </c>
      <c r="K954" s="69" t="s">
        <v>6161</v>
      </c>
    </row>
    <row r="955" spans="1:11" s="1" customFormat="1" ht="15" customHeight="1" x14ac:dyDescent="0.15">
      <c r="A955" s="69" t="s">
        <v>952</v>
      </c>
      <c r="B955" s="69" t="s">
        <v>953</v>
      </c>
      <c r="C955" s="77">
        <v>605077</v>
      </c>
      <c r="D955" s="67" t="s">
        <v>1636</v>
      </c>
      <c r="E955" s="80">
        <v>3.2500000000000001E-2</v>
      </c>
      <c r="F955" s="129">
        <v>14.7</v>
      </c>
      <c r="G955" s="68">
        <v>1</v>
      </c>
      <c r="H955" s="69" t="s">
        <v>8558</v>
      </c>
      <c r="I955" s="69" t="s">
        <v>9685</v>
      </c>
      <c r="J955" s="69" t="s">
        <v>1476</v>
      </c>
      <c r="K955" s="69" t="s">
        <v>952</v>
      </c>
    </row>
    <row r="956" spans="1:11" s="1" customFormat="1" ht="15" customHeight="1" x14ac:dyDescent="0.15">
      <c r="A956" s="69" t="s">
        <v>1756</v>
      </c>
      <c r="B956" s="69" t="s">
        <v>1759</v>
      </c>
      <c r="C956" s="77">
        <v>120037</v>
      </c>
      <c r="D956" s="67" t="s">
        <v>1762</v>
      </c>
      <c r="E956" s="80">
        <v>3.2500000000000001E-2</v>
      </c>
      <c r="F956" s="129">
        <v>14.7</v>
      </c>
      <c r="G956" s="68">
        <v>1</v>
      </c>
      <c r="H956" s="69" t="s">
        <v>8558</v>
      </c>
      <c r="I956" s="69" t="s">
        <v>9686</v>
      </c>
      <c r="J956" s="69" t="s">
        <v>1476</v>
      </c>
      <c r="K956" s="69" t="s">
        <v>1756</v>
      </c>
    </row>
    <row r="957" spans="1:11" s="1" customFormat="1" ht="15" customHeight="1" x14ac:dyDescent="0.15">
      <c r="A957" s="69" t="s">
        <v>7648</v>
      </c>
      <c r="B957" s="69" t="s">
        <v>7649</v>
      </c>
      <c r="C957" s="77">
        <v>204190</v>
      </c>
      <c r="D957" s="67" t="s">
        <v>7943</v>
      </c>
      <c r="E957" s="80">
        <v>3.2500000000000001E-2</v>
      </c>
      <c r="F957" s="129">
        <v>15.5</v>
      </c>
      <c r="G957" s="68">
        <v>1</v>
      </c>
      <c r="H957" s="69" t="s">
        <v>8558</v>
      </c>
      <c r="I957" s="69" t="s">
        <v>9687</v>
      </c>
      <c r="J957" s="69" t="s">
        <v>1476</v>
      </c>
      <c r="K957" s="69" t="s">
        <v>7648</v>
      </c>
    </row>
    <row r="958" spans="1:11" s="1" customFormat="1" ht="15" customHeight="1" x14ac:dyDescent="0.15">
      <c r="A958" s="69" t="s">
        <v>6162</v>
      </c>
      <c r="B958" s="69" t="s">
        <v>6249</v>
      </c>
      <c r="C958" s="77">
        <v>605130</v>
      </c>
      <c r="D958" s="67" t="s">
        <v>6402</v>
      </c>
      <c r="E958" s="80">
        <v>3.2500000000000001E-2</v>
      </c>
      <c r="F958" s="129">
        <v>14.7</v>
      </c>
      <c r="G958" s="68">
        <v>1</v>
      </c>
      <c r="H958" s="69" t="s">
        <v>8558</v>
      </c>
      <c r="I958" s="69" t="s">
        <v>9688</v>
      </c>
      <c r="J958" s="69" t="s">
        <v>1476</v>
      </c>
      <c r="K958" s="69" t="s">
        <v>6162</v>
      </c>
    </row>
    <row r="959" spans="1:11" s="1" customFormat="1" ht="15" customHeight="1" x14ac:dyDescent="0.15">
      <c r="A959" s="69" t="s">
        <v>6153</v>
      </c>
      <c r="B959" s="69" t="s">
        <v>6240</v>
      </c>
      <c r="C959" s="77">
        <v>605078</v>
      </c>
      <c r="D959" s="67" t="s">
        <v>6389</v>
      </c>
      <c r="E959" s="80">
        <v>3.2500000000000001E-2</v>
      </c>
      <c r="F959" s="129">
        <v>14.7</v>
      </c>
      <c r="G959" s="68">
        <v>1</v>
      </c>
      <c r="H959" s="69" t="s">
        <v>8558</v>
      </c>
      <c r="I959" s="69" t="s">
        <v>9689</v>
      </c>
      <c r="J959" s="69" t="s">
        <v>1476</v>
      </c>
      <c r="K959" s="69" t="s">
        <v>6153</v>
      </c>
    </row>
    <row r="960" spans="1:11" s="1" customFormat="1" ht="15" customHeight="1" x14ac:dyDescent="0.15">
      <c r="A960" s="69" t="s">
        <v>6154</v>
      </c>
      <c r="B960" s="69" t="s">
        <v>6241</v>
      </c>
      <c r="C960" s="77">
        <v>605079</v>
      </c>
      <c r="D960" s="67" t="s">
        <v>6390</v>
      </c>
      <c r="E960" s="80">
        <v>3.2500000000000001E-2</v>
      </c>
      <c r="F960" s="129">
        <v>14.7</v>
      </c>
      <c r="G960" s="68">
        <v>1</v>
      </c>
      <c r="H960" s="69" t="s">
        <v>8558</v>
      </c>
      <c r="I960" s="69" t="s">
        <v>9690</v>
      </c>
      <c r="J960" s="69" t="s">
        <v>1476</v>
      </c>
      <c r="K960" s="69" t="s">
        <v>6154</v>
      </c>
    </row>
    <row r="961" spans="1:11" s="1" customFormat="1" ht="15" customHeight="1" x14ac:dyDescent="0.15">
      <c r="A961" s="69" t="s">
        <v>6155</v>
      </c>
      <c r="B961" s="69" t="s">
        <v>6242</v>
      </c>
      <c r="C961" s="77">
        <v>605080</v>
      </c>
      <c r="D961" s="67" t="s">
        <v>6391</v>
      </c>
      <c r="E961" s="80">
        <v>3.2500000000000001E-2</v>
      </c>
      <c r="F961" s="129">
        <v>14.7</v>
      </c>
      <c r="G961" s="68">
        <v>1</v>
      </c>
      <c r="H961" s="69" t="s">
        <v>8558</v>
      </c>
      <c r="I961" s="69" t="s">
        <v>9691</v>
      </c>
      <c r="J961" s="69" t="s">
        <v>1476</v>
      </c>
      <c r="K961" s="69" t="s">
        <v>6155</v>
      </c>
    </row>
    <row r="962" spans="1:11" s="1" customFormat="1" ht="15" customHeight="1" x14ac:dyDescent="0.15">
      <c r="A962" s="69" t="s">
        <v>6156</v>
      </c>
      <c r="B962" s="69" t="s">
        <v>6243</v>
      </c>
      <c r="C962" s="77">
        <v>605081</v>
      </c>
      <c r="D962" s="67" t="s">
        <v>6392</v>
      </c>
      <c r="E962" s="80">
        <v>3.2500000000000001E-2</v>
      </c>
      <c r="F962" s="129">
        <v>14.7</v>
      </c>
      <c r="G962" s="68">
        <v>1</v>
      </c>
      <c r="H962" s="69" t="s">
        <v>8558</v>
      </c>
      <c r="I962" s="69" t="s">
        <v>9692</v>
      </c>
      <c r="J962" s="69" t="s">
        <v>1476</v>
      </c>
      <c r="K962" s="69" t="s">
        <v>6156</v>
      </c>
    </row>
    <row r="963" spans="1:11" s="1" customFormat="1" ht="15" customHeight="1" x14ac:dyDescent="0.15">
      <c r="A963" s="69" t="s">
        <v>2492</v>
      </c>
      <c r="B963" s="69" t="s">
        <v>2493</v>
      </c>
      <c r="C963" s="77">
        <v>122022</v>
      </c>
      <c r="D963" s="67" t="s">
        <v>2503</v>
      </c>
      <c r="E963" s="80">
        <v>3.2500000000000001E-2</v>
      </c>
      <c r="F963" s="129">
        <v>14.7</v>
      </c>
      <c r="G963" s="68">
        <v>1</v>
      </c>
      <c r="H963" s="69" t="s">
        <v>8558</v>
      </c>
      <c r="I963" s="69" t="s">
        <v>9693</v>
      </c>
      <c r="J963" s="69" t="s">
        <v>1476</v>
      </c>
      <c r="K963" s="69" t="s">
        <v>2492</v>
      </c>
    </row>
    <row r="964" spans="1:11" s="1" customFormat="1" ht="15" customHeight="1" x14ac:dyDescent="0.15">
      <c r="A964" s="69" t="s">
        <v>6157</v>
      </c>
      <c r="B964" s="69" t="s">
        <v>6244</v>
      </c>
      <c r="C964" s="77">
        <v>605082</v>
      </c>
      <c r="D964" s="67" t="s">
        <v>6393</v>
      </c>
      <c r="E964" s="80">
        <v>3.2500000000000001E-2</v>
      </c>
      <c r="F964" s="129">
        <v>14.7</v>
      </c>
      <c r="G964" s="68">
        <v>1</v>
      </c>
      <c r="H964" s="69" t="s">
        <v>8558</v>
      </c>
      <c r="I964" s="69" t="s">
        <v>9694</v>
      </c>
      <c r="J964" s="69" t="s">
        <v>1476</v>
      </c>
      <c r="K964" s="69" t="s">
        <v>6157</v>
      </c>
    </row>
    <row r="965" spans="1:11" s="1" customFormat="1" ht="15" customHeight="1" x14ac:dyDescent="0.15">
      <c r="A965" s="69" t="s">
        <v>7650</v>
      </c>
      <c r="B965" s="69" t="s">
        <v>7651</v>
      </c>
      <c r="C965" s="77">
        <v>204191</v>
      </c>
      <c r="D965" s="67" t="s">
        <v>7944</v>
      </c>
      <c r="E965" s="80">
        <v>3.2500000000000001E-2</v>
      </c>
      <c r="F965" s="129">
        <v>15.5</v>
      </c>
      <c r="G965" s="68">
        <v>1</v>
      </c>
      <c r="H965" s="69" t="s">
        <v>8558</v>
      </c>
      <c r="I965" s="69" t="s">
        <v>9695</v>
      </c>
      <c r="J965" s="69" t="s">
        <v>1476</v>
      </c>
      <c r="K965" s="69" t="s">
        <v>7650</v>
      </c>
    </row>
    <row r="966" spans="1:11" s="1" customFormat="1" ht="15" customHeight="1" x14ac:dyDescent="0.15">
      <c r="A966" s="69" t="s">
        <v>954</v>
      </c>
      <c r="B966" s="69" t="s">
        <v>955</v>
      </c>
      <c r="C966" s="77">
        <v>605083</v>
      </c>
      <c r="D966" s="67" t="s">
        <v>1637</v>
      </c>
      <c r="E966" s="80">
        <v>3.2500000000000001E-2</v>
      </c>
      <c r="F966" s="129">
        <v>15.75</v>
      </c>
      <c r="G966" s="68">
        <v>1</v>
      </c>
      <c r="H966" s="69" t="s">
        <v>8558</v>
      </c>
      <c r="I966" s="69" t="s">
        <v>9696</v>
      </c>
      <c r="J966" s="69" t="s">
        <v>1476</v>
      </c>
      <c r="K966" s="69" t="s">
        <v>954</v>
      </c>
    </row>
    <row r="967" spans="1:11" s="1" customFormat="1" ht="15" customHeight="1" x14ac:dyDescent="0.15">
      <c r="A967" s="69" t="s">
        <v>6163</v>
      </c>
      <c r="B967" s="69" t="s">
        <v>6250</v>
      </c>
      <c r="C967" s="77">
        <v>605131</v>
      </c>
      <c r="D967" s="67" t="s">
        <v>6403</v>
      </c>
      <c r="E967" s="80">
        <v>3.2500000000000001E-2</v>
      </c>
      <c r="F967" s="129">
        <v>15.75</v>
      </c>
      <c r="G967" s="68">
        <v>1</v>
      </c>
      <c r="H967" s="69" t="s">
        <v>8558</v>
      </c>
      <c r="I967" s="69" t="s">
        <v>9697</v>
      </c>
      <c r="J967" s="69" t="s">
        <v>1476</v>
      </c>
      <c r="K967" s="69" t="s">
        <v>6163</v>
      </c>
    </row>
    <row r="968" spans="1:11" s="1" customFormat="1" ht="15" customHeight="1" x14ac:dyDescent="0.15">
      <c r="A968" s="69" t="s">
        <v>956</v>
      </c>
      <c r="B968" s="69" t="s">
        <v>957</v>
      </c>
      <c r="C968" s="77">
        <v>605084</v>
      </c>
      <c r="D968" s="67" t="s">
        <v>1638</v>
      </c>
      <c r="E968" s="80">
        <v>3.2500000000000001E-2</v>
      </c>
      <c r="F968" s="129">
        <v>15.75</v>
      </c>
      <c r="G968" s="68">
        <v>1</v>
      </c>
      <c r="H968" s="69" t="s">
        <v>8558</v>
      </c>
      <c r="I968" s="69" t="s">
        <v>9698</v>
      </c>
      <c r="J968" s="69" t="s">
        <v>1476</v>
      </c>
      <c r="K968" s="69" t="s">
        <v>956</v>
      </c>
    </row>
    <row r="969" spans="1:11" s="1" customFormat="1" ht="15" customHeight="1" x14ac:dyDescent="0.15">
      <c r="A969" s="69" t="s">
        <v>6164</v>
      </c>
      <c r="B969" s="69" t="s">
        <v>6251</v>
      </c>
      <c r="C969" s="77">
        <v>605132</v>
      </c>
      <c r="D969" s="67" t="s">
        <v>6404</v>
      </c>
      <c r="E969" s="80">
        <v>3.2500000000000001E-2</v>
      </c>
      <c r="F969" s="129">
        <v>15.75</v>
      </c>
      <c r="G969" s="68">
        <v>1</v>
      </c>
      <c r="H969" s="69" t="s">
        <v>8558</v>
      </c>
      <c r="I969" s="69" t="s">
        <v>9699</v>
      </c>
      <c r="J969" s="69" t="s">
        <v>1476</v>
      </c>
      <c r="K969" s="69" t="s">
        <v>6164</v>
      </c>
    </row>
    <row r="970" spans="1:11" s="1" customFormat="1" ht="15" customHeight="1" x14ac:dyDescent="0.15">
      <c r="A970" s="69" t="s">
        <v>6165</v>
      </c>
      <c r="B970" s="69" t="s">
        <v>6252</v>
      </c>
      <c r="C970" s="77">
        <v>605133</v>
      </c>
      <c r="D970" s="67" t="s">
        <v>6405</v>
      </c>
      <c r="E970" s="80">
        <v>3.2500000000000001E-2</v>
      </c>
      <c r="F970" s="129">
        <v>15.75</v>
      </c>
      <c r="G970" s="68">
        <v>1</v>
      </c>
      <c r="H970" s="69" t="s">
        <v>8558</v>
      </c>
      <c r="I970" s="69" t="s">
        <v>9700</v>
      </c>
      <c r="J970" s="69" t="s">
        <v>1476</v>
      </c>
      <c r="K970" s="69" t="s">
        <v>6165</v>
      </c>
    </row>
    <row r="971" spans="1:11" s="1" customFormat="1" ht="15" customHeight="1" x14ac:dyDescent="0.15">
      <c r="A971" s="69" t="s">
        <v>6166</v>
      </c>
      <c r="B971" s="69" t="s">
        <v>6253</v>
      </c>
      <c r="C971" s="77">
        <v>605134</v>
      </c>
      <c r="D971" s="67" t="s">
        <v>6406</v>
      </c>
      <c r="E971" s="80">
        <v>3.2500000000000001E-2</v>
      </c>
      <c r="F971" s="129">
        <v>15.75</v>
      </c>
      <c r="G971" s="68">
        <v>1</v>
      </c>
      <c r="H971" s="69" t="s">
        <v>8558</v>
      </c>
      <c r="I971" s="69" t="s">
        <v>9701</v>
      </c>
      <c r="J971" s="69" t="s">
        <v>1476</v>
      </c>
      <c r="K971" s="69" t="s">
        <v>6166</v>
      </c>
    </row>
    <row r="972" spans="1:11" s="1" customFormat="1" ht="15" customHeight="1" x14ac:dyDescent="0.15">
      <c r="A972" s="69" t="s">
        <v>6167</v>
      </c>
      <c r="B972" s="69" t="s">
        <v>6254</v>
      </c>
      <c r="C972" s="77">
        <v>605135</v>
      </c>
      <c r="D972" s="67" t="s">
        <v>6407</v>
      </c>
      <c r="E972" s="80">
        <v>3.2500000000000001E-2</v>
      </c>
      <c r="F972" s="129">
        <v>15.75</v>
      </c>
      <c r="G972" s="68">
        <v>1</v>
      </c>
      <c r="H972" s="69" t="s">
        <v>8558</v>
      </c>
      <c r="I972" s="69" t="s">
        <v>9702</v>
      </c>
      <c r="J972" s="69" t="s">
        <v>1476</v>
      </c>
      <c r="K972" s="69" t="s">
        <v>6167</v>
      </c>
    </row>
    <row r="973" spans="1:11" s="1" customFormat="1" ht="15" customHeight="1" x14ac:dyDescent="0.15">
      <c r="A973" s="69" t="s">
        <v>958</v>
      </c>
      <c r="B973" s="69" t="s">
        <v>959</v>
      </c>
      <c r="C973" s="77">
        <v>605085</v>
      </c>
      <c r="D973" s="67" t="s">
        <v>1639</v>
      </c>
      <c r="E973" s="80">
        <v>3.2500000000000001E-2</v>
      </c>
      <c r="F973" s="129">
        <v>15.75</v>
      </c>
      <c r="G973" s="68">
        <v>1</v>
      </c>
      <c r="H973" s="69" t="s">
        <v>8558</v>
      </c>
      <c r="I973" s="69" t="s">
        <v>9703</v>
      </c>
      <c r="J973" s="69" t="s">
        <v>1476</v>
      </c>
      <c r="K973" s="69" t="s">
        <v>958</v>
      </c>
    </row>
    <row r="974" spans="1:11" s="1" customFormat="1" ht="15" customHeight="1" x14ac:dyDescent="0.15">
      <c r="A974" s="69" t="s">
        <v>960</v>
      </c>
      <c r="B974" s="69" t="s">
        <v>961</v>
      </c>
      <c r="C974" s="77">
        <v>605086</v>
      </c>
      <c r="D974" s="67" t="s">
        <v>6394</v>
      </c>
      <c r="E974" s="80">
        <v>3.2500000000000001E-2</v>
      </c>
      <c r="F974" s="129">
        <v>15.75</v>
      </c>
      <c r="G974" s="68">
        <v>1</v>
      </c>
      <c r="H974" s="69" t="s">
        <v>8558</v>
      </c>
      <c r="I974" s="69" t="s">
        <v>9704</v>
      </c>
      <c r="J974" s="69" t="s">
        <v>1476</v>
      </c>
      <c r="K974" s="69" t="s">
        <v>960</v>
      </c>
    </row>
    <row r="975" spans="1:11" s="1" customFormat="1" ht="15" customHeight="1" x14ac:dyDescent="0.15">
      <c r="A975" s="69" t="s">
        <v>962</v>
      </c>
      <c r="B975" s="69" t="s">
        <v>963</v>
      </c>
      <c r="C975" s="77">
        <v>605087</v>
      </c>
      <c r="D975" s="67" t="s">
        <v>1640</v>
      </c>
      <c r="E975" s="80">
        <v>3.2500000000000001E-2</v>
      </c>
      <c r="F975" s="129">
        <v>15.75</v>
      </c>
      <c r="G975" s="68">
        <v>1</v>
      </c>
      <c r="H975" s="69" t="s">
        <v>8558</v>
      </c>
      <c r="I975" s="69" t="s">
        <v>9705</v>
      </c>
      <c r="J975" s="69" t="s">
        <v>1476</v>
      </c>
      <c r="K975" s="69" t="s">
        <v>962</v>
      </c>
    </row>
    <row r="976" spans="1:11" s="1" customFormat="1" ht="15" customHeight="1" x14ac:dyDescent="0.15">
      <c r="A976" s="69" t="s">
        <v>964</v>
      </c>
      <c r="B976" s="69" t="s">
        <v>965</v>
      </c>
      <c r="C976" s="77">
        <v>605088</v>
      </c>
      <c r="D976" s="67" t="s">
        <v>1641</v>
      </c>
      <c r="E976" s="80">
        <v>3.2500000000000001E-2</v>
      </c>
      <c r="F976" s="129">
        <v>15.75</v>
      </c>
      <c r="G976" s="68">
        <v>1</v>
      </c>
      <c r="H976" s="69" t="s">
        <v>8558</v>
      </c>
      <c r="I976" s="69" t="s">
        <v>9706</v>
      </c>
      <c r="J976" s="69" t="s">
        <v>1476</v>
      </c>
      <c r="K976" s="69" t="s">
        <v>964</v>
      </c>
    </row>
    <row r="977" spans="1:11" s="1" customFormat="1" ht="15" customHeight="1" x14ac:dyDescent="0.15">
      <c r="A977" s="69" t="s">
        <v>966</v>
      </c>
      <c r="B977" s="69" t="s">
        <v>967</v>
      </c>
      <c r="C977" s="77">
        <v>605089</v>
      </c>
      <c r="D977" s="67" t="s">
        <v>1642</v>
      </c>
      <c r="E977" s="80">
        <v>3.2500000000000001E-2</v>
      </c>
      <c r="F977" s="129">
        <v>15.75</v>
      </c>
      <c r="G977" s="68">
        <v>1</v>
      </c>
      <c r="H977" s="69" t="s">
        <v>8558</v>
      </c>
      <c r="I977" s="69" t="s">
        <v>9707</v>
      </c>
      <c r="J977" s="69" t="s">
        <v>1476</v>
      </c>
      <c r="K977" s="69" t="s">
        <v>966</v>
      </c>
    </row>
    <row r="978" spans="1:11" s="1" customFormat="1" ht="15" customHeight="1" x14ac:dyDescent="0.15">
      <c r="A978" s="69" t="s">
        <v>6432</v>
      </c>
      <c r="B978" s="69" t="s">
        <v>6433</v>
      </c>
      <c r="C978" s="77">
        <v>605018</v>
      </c>
      <c r="D978" s="67" t="s">
        <v>7243</v>
      </c>
      <c r="E978" s="80">
        <v>3.2500000000000001E-2</v>
      </c>
      <c r="F978" s="129">
        <v>9.4499999999999993</v>
      </c>
      <c r="G978" s="68">
        <v>1</v>
      </c>
      <c r="H978" s="69" t="s">
        <v>8558</v>
      </c>
      <c r="I978" s="69" t="s">
        <v>9708</v>
      </c>
      <c r="J978" s="69" t="s">
        <v>1476</v>
      </c>
      <c r="K978" s="69" t="s">
        <v>6432</v>
      </c>
    </row>
    <row r="979" spans="1:11" s="1" customFormat="1" ht="15" customHeight="1" x14ac:dyDescent="0.15">
      <c r="A979" s="69" t="s">
        <v>6146</v>
      </c>
      <c r="B979" s="69" t="s">
        <v>6233</v>
      </c>
      <c r="C979" s="77">
        <v>605019</v>
      </c>
      <c r="D979" s="67" t="s">
        <v>7244</v>
      </c>
      <c r="E979" s="80">
        <v>3.2500000000000001E-2</v>
      </c>
      <c r="F979" s="129">
        <v>9.4499999999999993</v>
      </c>
      <c r="G979" s="68">
        <v>1</v>
      </c>
      <c r="H979" s="69" t="s">
        <v>8558</v>
      </c>
      <c r="I979" s="69" t="s">
        <v>9709</v>
      </c>
      <c r="J979" s="69" t="s">
        <v>1476</v>
      </c>
      <c r="K979" s="69" t="s">
        <v>6146</v>
      </c>
    </row>
    <row r="980" spans="1:11" s="1" customFormat="1" ht="15" customHeight="1" x14ac:dyDescent="0.15">
      <c r="A980" s="69" t="s">
        <v>888</v>
      </c>
      <c r="B980" s="69" t="s">
        <v>889</v>
      </c>
      <c r="C980" s="77">
        <v>605023</v>
      </c>
      <c r="D980" s="67" t="s">
        <v>7245</v>
      </c>
      <c r="E980" s="80">
        <v>3.2500000000000001E-2</v>
      </c>
      <c r="F980" s="129">
        <v>9.4499999999999993</v>
      </c>
      <c r="G980" s="68">
        <v>1</v>
      </c>
      <c r="H980" s="69" t="s">
        <v>8558</v>
      </c>
      <c r="I980" s="69" t="s">
        <v>9710</v>
      </c>
      <c r="J980" s="69" t="s">
        <v>1476</v>
      </c>
      <c r="K980" s="69" t="s">
        <v>888</v>
      </c>
    </row>
    <row r="981" spans="1:11" s="1" customFormat="1" ht="15" customHeight="1" x14ac:dyDescent="0.15">
      <c r="A981" s="69" t="s">
        <v>926</v>
      </c>
      <c r="B981" s="69" t="s">
        <v>927</v>
      </c>
      <c r="C981" s="77">
        <v>605057</v>
      </c>
      <c r="D981" s="67" t="s">
        <v>1628</v>
      </c>
      <c r="E981" s="80">
        <v>3.2500000000000001E-2</v>
      </c>
      <c r="F981" s="129">
        <v>11</v>
      </c>
      <c r="G981" s="68">
        <v>1</v>
      </c>
      <c r="H981" s="69" t="s">
        <v>8558</v>
      </c>
      <c r="I981" s="69" t="s">
        <v>9711</v>
      </c>
      <c r="J981" s="69" t="s">
        <v>1476</v>
      </c>
      <c r="K981" s="69" t="s">
        <v>926</v>
      </c>
    </row>
    <row r="982" spans="1:11" s="1" customFormat="1" ht="15" customHeight="1" x14ac:dyDescent="0.15">
      <c r="A982" s="69" t="s">
        <v>928</v>
      </c>
      <c r="B982" s="69" t="s">
        <v>929</v>
      </c>
      <c r="C982" s="77">
        <v>605058</v>
      </c>
      <c r="D982" s="67" t="s">
        <v>1629</v>
      </c>
      <c r="E982" s="80">
        <v>3.2500000000000001E-2</v>
      </c>
      <c r="F982" s="129">
        <v>10</v>
      </c>
      <c r="G982" s="68">
        <v>1</v>
      </c>
      <c r="H982" s="69" t="s">
        <v>8558</v>
      </c>
      <c r="I982" s="69" t="s">
        <v>9712</v>
      </c>
      <c r="J982" s="69" t="s">
        <v>1476</v>
      </c>
      <c r="K982" s="69" t="s">
        <v>928</v>
      </c>
    </row>
    <row r="983" spans="1:11" s="1" customFormat="1" ht="15" customHeight="1" x14ac:dyDescent="0.15">
      <c r="A983" s="69" t="s">
        <v>930</v>
      </c>
      <c r="B983" s="69" t="s">
        <v>931</v>
      </c>
      <c r="C983" s="77">
        <v>605059</v>
      </c>
      <c r="D983" s="67" t="s">
        <v>1630</v>
      </c>
      <c r="E983" s="80">
        <v>3.2500000000000001E-2</v>
      </c>
      <c r="F983" s="129">
        <v>10</v>
      </c>
      <c r="G983" s="68">
        <v>1</v>
      </c>
      <c r="H983" s="69" t="s">
        <v>8558</v>
      </c>
      <c r="I983" s="69" t="s">
        <v>9713</v>
      </c>
      <c r="J983" s="69" t="s">
        <v>1476</v>
      </c>
      <c r="K983" s="69" t="s">
        <v>930</v>
      </c>
    </row>
    <row r="984" spans="1:11" s="1" customFormat="1" ht="15" customHeight="1" x14ac:dyDescent="0.15">
      <c r="A984" s="69" t="s">
        <v>932</v>
      </c>
      <c r="B984" s="69" t="s">
        <v>933</v>
      </c>
      <c r="C984" s="77">
        <v>605060</v>
      </c>
      <c r="D984" s="67" t="s">
        <v>1631</v>
      </c>
      <c r="E984" s="80">
        <v>3.2500000000000001E-2</v>
      </c>
      <c r="F984" s="129">
        <v>10</v>
      </c>
      <c r="G984" s="68">
        <v>1</v>
      </c>
      <c r="H984" s="69" t="s">
        <v>8558</v>
      </c>
      <c r="I984" s="69" t="s">
        <v>9714</v>
      </c>
      <c r="J984" s="69" t="s">
        <v>1476</v>
      </c>
      <c r="K984" s="69" t="s">
        <v>932</v>
      </c>
    </row>
    <row r="985" spans="1:11" s="1" customFormat="1" ht="15" customHeight="1" x14ac:dyDescent="0.15">
      <c r="A985" s="69" t="s">
        <v>934</v>
      </c>
      <c r="B985" s="69" t="s">
        <v>935</v>
      </c>
      <c r="C985" s="77">
        <v>605062</v>
      </c>
      <c r="D985" s="67" t="s">
        <v>1632</v>
      </c>
      <c r="E985" s="80">
        <v>3.2500000000000001E-2</v>
      </c>
      <c r="F985" s="129">
        <v>10</v>
      </c>
      <c r="G985" s="68">
        <v>1</v>
      </c>
      <c r="H985" s="69" t="s">
        <v>8558</v>
      </c>
      <c r="I985" s="69" t="s">
        <v>9715</v>
      </c>
      <c r="J985" s="69" t="s">
        <v>1476</v>
      </c>
      <c r="K985" s="69" t="s">
        <v>934</v>
      </c>
    </row>
    <row r="986" spans="1:11" s="1" customFormat="1" ht="15" customHeight="1" x14ac:dyDescent="0.15">
      <c r="A986" s="69" t="s">
        <v>6434</v>
      </c>
      <c r="B986" s="69" t="s">
        <v>6435</v>
      </c>
      <c r="C986" s="77">
        <v>605073</v>
      </c>
      <c r="D986" s="67" t="s">
        <v>6478</v>
      </c>
      <c r="E986" s="80">
        <v>3.2500000000000001E-2</v>
      </c>
      <c r="F986" s="129">
        <v>26.25</v>
      </c>
      <c r="G986" s="68">
        <v>1</v>
      </c>
      <c r="H986" s="69" t="s">
        <v>8558</v>
      </c>
      <c r="I986" s="69" t="s">
        <v>9716</v>
      </c>
      <c r="J986" s="69" t="s">
        <v>1476</v>
      </c>
      <c r="K986" s="69" t="s">
        <v>6434</v>
      </c>
    </row>
    <row r="987" spans="1:11" s="1" customFormat="1" ht="15" customHeight="1" x14ac:dyDescent="0.15">
      <c r="A987" s="69" t="s">
        <v>894</v>
      </c>
      <c r="B987" s="69" t="s">
        <v>895</v>
      </c>
      <c r="C987" s="77">
        <v>605026</v>
      </c>
      <c r="D987" s="67" t="s">
        <v>1614</v>
      </c>
      <c r="E987" s="80">
        <v>3.2500000000000001E-2</v>
      </c>
      <c r="F987" s="129">
        <v>7.35</v>
      </c>
      <c r="G987" s="68">
        <v>1</v>
      </c>
      <c r="H987" s="69" t="s">
        <v>8558</v>
      </c>
      <c r="I987" s="69" t="s">
        <v>9717</v>
      </c>
      <c r="J987" s="69" t="s">
        <v>1476</v>
      </c>
      <c r="K987" s="69" t="s">
        <v>894</v>
      </c>
    </row>
    <row r="988" spans="1:11" s="1" customFormat="1" ht="15" customHeight="1" x14ac:dyDescent="0.15">
      <c r="A988" s="69" t="s">
        <v>2680</v>
      </c>
      <c r="B988" s="69" t="s">
        <v>2681</v>
      </c>
      <c r="C988" s="77">
        <v>605099</v>
      </c>
      <c r="D988" s="67" t="s">
        <v>2764</v>
      </c>
      <c r="E988" s="80">
        <v>3.2500000000000001E-2</v>
      </c>
      <c r="F988" s="129">
        <v>7.35</v>
      </c>
      <c r="G988" s="68">
        <v>1</v>
      </c>
      <c r="H988" s="69" t="s">
        <v>8558</v>
      </c>
      <c r="I988" s="69" t="s">
        <v>9718</v>
      </c>
      <c r="J988" s="69" t="s">
        <v>1476</v>
      </c>
      <c r="K988" s="69" t="s">
        <v>2680</v>
      </c>
    </row>
    <row r="989" spans="1:11" s="1" customFormat="1" ht="15" customHeight="1" x14ac:dyDescent="0.15">
      <c r="A989" s="69" t="s">
        <v>896</v>
      </c>
      <c r="B989" s="69" t="s">
        <v>897</v>
      </c>
      <c r="C989" s="77">
        <v>605027</v>
      </c>
      <c r="D989" s="67" t="s">
        <v>1615</v>
      </c>
      <c r="E989" s="80">
        <v>3.2500000000000001E-2</v>
      </c>
      <c r="F989" s="129">
        <v>7.35</v>
      </c>
      <c r="G989" s="68">
        <v>1</v>
      </c>
      <c r="H989" s="69" t="s">
        <v>8558</v>
      </c>
      <c r="I989" s="69" t="s">
        <v>9719</v>
      </c>
      <c r="J989" s="69" t="s">
        <v>1476</v>
      </c>
      <c r="K989" s="69" t="s">
        <v>896</v>
      </c>
    </row>
    <row r="990" spans="1:11" s="1" customFormat="1" ht="15" customHeight="1" x14ac:dyDescent="0.15">
      <c r="A990" s="69" t="s">
        <v>2512</v>
      </c>
      <c r="B990" s="69" t="s">
        <v>2513</v>
      </c>
      <c r="C990" s="77">
        <v>107021</v>
      </c>
      <c r="D990" s="67" t="s">
        <v>2537</v>
      </c>
      <c r="E990" s="80">
        <v>3.2500000000000001E-2</v>
      </c>
      <c r="F990" s="129">
        <v>7.35</v>
      </c>
      <c r="G990" s="68">
        <v>1</v>
      </c>
      <c r="H990" s="69" t="s">
        <v>8558</v>
      </c>
      <c r="I990" s="69" t="s">
        <v>9720</v>
      </c>
      <c r="J990" s="69" t="s">
        <v>1476</v>
      </c>
      <c r="K990" s="69" t="s">
        <v>2512</v>
      </c>
    </row>
    <row r="991" spans="1:11" s="1" customFormat="1" ht="15" customHeight="1" x14ac:dyDescent="0.15">
      <c r="A991" s="69" t="s">
        <v>898</v>
      </c>
      <c r="B991" s="69" t="s">
        <v>899</v>
      </c>
      <c r="C991" s="77">
        <v>605028</v>
      </c>
      <c r="D991" s="67" t="s">
        <v>1616</v>
      </c>
      <c r="E991" s="80">
        <v>3.2500000000000001E-2</v>
      </c>
      <c r="F991" s="129">
        <v>7.35</v>
      </c>
      <c r="G991" s="68">
        <v>1</v>
      </c>
      <c r="H991" s="69" t="s">
        <v>8558</v>
      </c>
      <c r="I991" s="69" t="s">
        <v>9721</v>
      </c>
      <c r="J991" s="69" t="s">
        <v>1476</v>
      </c>
      <c r="K991" s="69" t="s">
        <v>898</v>
      </c>
    </row>
    <row r="992" spans="1:11" s="1" customFormat="1" ht="15" customHeight="1" x14ac:dyDescent="0.15">
      <c r="A992" s="69" t="s">
        <v>2682</v>
      </c>
      <c r="B992" s="69" t="s">
        <v>2683</v>
      </c>
      <c r="C992" s="77">
        <v>605100</v>
      </c>
      <c r="D992" s="67" t="s">
        <v>2765</v>
      </c>
      <c r="E992" s="80">
        <v>3.2500000000000001E-2</v>
      </c>
      <c r="F992" s="129">
        <v>7.35</v>
      </c>
      <c r="G992" s="68">
        <v>1</v>
      </c>
      <c r="H992" s="69" t="s">
        <v>8558</v>
      </c>
      <c r="I992" s="69" t="s">
        <v>9722</v>
      </c>
      <c r="J992" s="69" t="s">
        <v>1476</v>
      </c>
      <c r="K992" s="69" t="s">
        <v>2682</v>
      </c>
    </row>
    <row r="993" spans="1:11" s="1" customFormat="1" ht="15" customHeight="1" x14ac:dyDescent="0.15">
      <c r="A993" s="69" t="s">
        <v>2684</v>
      </c>
      <c r="B993" s="69" t="s">
        <v>2685</v>
      </c>
      <c r="C993" s="77">
        <v>605101</v>
      </c>
      <c r="D993" s="67" t="s">
        <v>2766</v>
      </c>
      <c r="E993" s="80">
        <v>3.2500000000000001E-2</v>
      </c>
      <c r="F993" s="129">
        <v>7.35</v>
      </c>
      <c r="G993" s="68">
        <v>1</v>
      </c>
      <c r="H993" s="69" t="s">
        <v>8558</v>
      </c>
      <c r="I993" s="69" t="s">
        <v>9723</v>
      </c>
      <c r="J993" s="69" t="s">
        <v>1476</v>
      </c>
      <c r="K993" s="69" t="s">
        <v>2684</v>
      </c>
    </row>
    <row r="994" spans="1:11" s="1" customFormat="1" ht="15" customHeight="1" x14ac:dyDescent="0.15">
      <c r="A994" s="69" t="s">
        <v>8111</v>
      </c>
      <c r="B994" s="69" t="s">
        <v>8114</v>
      </c>
      <c r="C994" s="77">
        <v>202055</v>
      </c>
      <c r="D994" s="67" t="s">
        <v>8117</v>
      </c>
      <c r="E994" s="80">
        <v>3.2500000000000001E-2</v>
      </c>
      <c r="F994" s="129">
        <v>8</v>
      </c>
      <c r="G994" s="68">
        <v>1</v>
      </c>
      <c r="H994" s="69" t="s">
        <v>8558</v>
      </c>
      <c r="I994" s="69" t="s">
        <v>9724</v>
      </c>
      <c r="J994" s="69" t="s">
        <v>1476</v>
      </c>
      <c r="K994" s="69" t="s">
        <v>8111</v>
      </c>
    </row>
    <row r="995" spans="1:11" s="1" customFormat="1" ht="15" customHeight="1" x14ac:dyDescent="0.15">
      <c r="A995" s="69" t="s">
        <v>2584</v>
      </c>
      <c r="B995" s="69" t="s">
        <v>2585</v>
      </c>
      <c r="C995" s="77">
        <v>120038</v>
      </c>
      <c r="D995" s="67" t="s">
        <v>2716</v>
      </c>
      <c r="E995" s="80">
        <v>3.2500000000000001E-2</v>
      </c>
      <c r="F995" s="129">
        <v>7.35</v>
      </c>
      <c r="G995" s="68">
        <v>1</v>
      </c>
      <c r="H995" s="69" t="s">
        <v>8558</v>
      </c>
      <c r="I995" s="69" t="s">
        <v>9725</v>
      </c>
      <c r="J995" s="69" t="s">
        <v>1476</v>
      </c>
      <c r="K995" s="69" t="s">
        <v>2584</v>
      </c>
    </row>
    <row r="996" spans="1:11" s="1" customFormat="1" ht="15" customHeight="1" x14ac:dyDescent="0.15">
      <c r="A996" s="69" t="s">
        <v>2586</v>
      </c>
      <c r="B996" s="69" t="s">
        <v>2587</v>
      </c>
      <c r="C996" s="77">
        <v>120039</v>
      </c>
      <c r="D996" s="67" t="s">
        <v>2717</v>
      </c>
      <c r="E996" s="80">
        <v>3.2500000000000001E-2</v>
      </c>
      <c r="F996" s="129">
        <v>7.35</v>
      </c>
      <c r="G996" s="68">
        <v>1</v>
      </c>
      <c r="H996" s="69" t="s">
        <v>8558</v>
      </c>
      <c r="I996" s="69" t="s">
        <v>9726</v>
      </c>
      <c r="J996" s="69" t="s">
        <v>1476</v>
      </c>
      <c r="K996" s="69" t="s">
        <v>2586</v>
      </c>
    </row>
    <row r="997" spans="1:11" s="1" customFormat="1" ht="15" customHeight="1" x14ac:dyDescent="0.15">
      <c r="A997" s="69" t="s">
        <v>2582</v>
      </c>
      <c r="B997" s="69" t="s">
        <v>2583</v>
      </c>
      <c r="C997" s="77">
        <v>119040</v>
      </c>
      <c r="D997" s="67" t="s">
        <v>2715</v>
      </c>
      <c r="E997" s="80">
        <v>3.2500000000000001E-2</v>
      </c>
      <c r="F997" s="129">
        <v>7.35</v>
      </c>
      <c r="G997" s="68">
        <v>1</v>
      </c>
      <c r="H997" s="69" t="s">
        <v>8558</v>
      </c>
      <c r="I997" s="69" t="s">
        <v>9727</v>
      </c>
      <c r="J997" s="69" t="s">
        <v>1476</v>
      </c>
      <c r="K997" s="69" t="s">
        <v>2582</v>
      </c>
    </row>
    <row r="998" spans="1:11" s="1" customFormat="1" ht="15" customHeight="1" x14ac:dyDescent="0.15">
      <c r="A998" s="69" t="s">
        <v>2688</v>
      </c>
      <c r="B998" s="69" t="s">
        <v>2689</v>
      </c>
      <c r="C998" s="77">
        <v>605104</v>
      </c>
      <c r="D998" s="67" t="s">
        <v>2767</v>
      </c>
      <c r="E998" s="80">
        <v>3.2500000000000001E-2</v>
      </c>
      <c r="F998" s="129">
        <v>7.35</v>
      </c>
      <c r="G998" s="68">
        <v>1</v>
      </c>
      <c r="H998" s="69" t="s">
        <v>8558</v>
      </c>
      <c r="I998" s="69" t="s">
        <v>9728</v>
      </c>
      <c r="J998" s="69" t="s">
        <v>1476</v>
      </c>
      <c r="K998" s="69" t="s">
        <v>2688</v>
      </c>
    </row>
    <row r="999" spans="1:11" s="1" customFormat="1" ht="15" customHeight="1" x14ac:dyDescent="0.15">
      <c r="A999" s="69" t="s">
        <v>2690</v>
      </c>
      <c r="B999" s="69" t="s">
        <v>2691</v>
      </c>
      <c r="C999" s="77">
        <v>605105</v>
      </c>
      <c r="D999" s="67" t="s">
        <v>2768</v>
      </c>
      <c r="E999" s="80">
        <v>3.2500000000000001E-2</v>
      </c>
      <c r="F999" s="129">
        <v>7.35</v>
      </c>
      <c r="G999" s="68">
        <v>1</v>
      </c>
      <c r="H999" s="69" t="s">
        <v>8558</v>
      </c>
      <c r="I999" s="69" t="s">
        <v>9729</v>
      </c>
      <c r="J999" s="69" t="s">
        <v>1476</v>
      </c>
      <c r="K999" s="69" t="s">
        <v>2690</v>
      </c>
    </row>
    <row r="1000" spans="1:11" s="1" customFormat="1" ht="15" customHeight="1" x14ac:dyDescent="0.15">
      <c r="A1000" s="69" t="s">
        <v>904</v>
      </c>
      <c r="B1000" s="69" t="s">
        <v>905</v>
      </c>
      <c r="C1000" s="77">
        <v>605031</v>
      </c>
      <c r="D1000" s="67" t="s">
        <v>1619</v>
      </c>
      <c r="E1000" s="80">
        <v>3.2500000000000001E-2</v>
      </c>
      <c r="F1000" s="129">
        <v>7.35</v>
      </c>
      <c r="G1000" s="68">
        <v>1</v>
      </c>
      <c r="H1000" s="69" t="s">
        <v>8558</v>
      </c>
      <c r="I1000" s="69" t="s">
        <v>9730</v>
      </c>
      <c r="J1000" s="69" t="s">
        <v>1476</v>
      </c>
      <c r="K1000" s="69" t="s">
        <v>904</v>
      </c>
    </row>
    <row r="1001" spans="1:11" s="1" customFormat="1" ht="15" customHeight="1" x14ac:dyDescent="0.15">
      <c r="A1001" s="69" t="s">
        <v>2576</v>
      </c>
      <c r="B1001" s="69" t="s">
        <v>2577</v>
      </c>
      <c r="C1001" s="77">
        <v>106034</v>
      </c>
      <c r="D1001" s="67" t="s">
        <v>2712</v>
      </c>
      <c r="E1001" s="80">
        <v>3.2500000000000001E-2</v>
      </c>
      <c r="F1001" s="129">
        <v>7.35</v>
      </c>
      <c r="G1001" s="68">
        <v>1</v>
      </c>
      <c r="H1001" s="69" t="s">
        <v>8558</v>
      </c>
      <c r="I1001" s="69" t="s">
        <v>9731</v>
      </c>
      <c r="J1001" s="69" t="s">
        <v>1476</v>
      </c>
      <c r="K1001" s="69" t="s">
        <v>2576</v>
      </c>
    </row>
    <row r="1002" spans="1:11" s="1" customFormat="1" ht="15" customHeight="1" x14ac:dyDescent="0.15">
      <c r="A1002" s="69" t="s">
        <v>2548</v>
      </c>
      <c r="B1002" s="69" t="s">
        <v>2549</v>
      </c>
      <c r="C1002" s="77">
        <v>124002</v>
      </c>
      <c r="D1002" s="67" t="s">
        <v>2564</v>
      </c>
      <c r="E1002" s="80">
        <v>3.2500000000000001E-2</v>
      </c>
      <c r="F1002" s="129">
        <v>7.35</v>
      </c>
      <c r="G1002" s="68">
        <v>1</v>
      </c>
      <c r="H1002" s="69" t="s">
        <v>8558</v>
      </c>
      <c r="I1002" s="69" t="s">
        <v>9732</v>
      </c>
      <c r="J1002" s="69" t="s">
        <v>1476</v>
      </c>
      <c r="K1002" s="69" t="s">
        <v>2548</v>
      </c>
    </row>
    <row r="1003" spans="1:11" s="1" customFormat="1" ht="15" customHeight="1" x14ac:dyDescent="0.15">
      <c r="A1003" s="69" t="s">
        <v>2692</v>
      </c>
      <c r="B1003" s="69" t="s">
        <v>2693</v>
      </c>
      <c r="C1003" s="77">
        <v>605106</v>
      </c>
      <c r="D1003" s="67" t="s">
        <v>2769</v>
      </c>
      <c r="E1003" s="80">
        <v>3.2500000000000001E-2</v>
      </c>
      <c r="F1003" s="129">
        <v>7.35</v>
      </c>
      <c r="G1003" s="68">
        <v>1</v>
      </c>
      <c r="H1003" s="69" t="s">
        <v>8558</v>
      </c>
      <c r="I1003" s="69" t="s">
        <v>9733</v>
      </c>
      <c r="J1003" s="69" t="s">
        <v>1476</v>
      </c>
      <c r="K1003" s="69" t="s">
        <v>2692</v>
      </c>
    </row>
    <row r="1004" spans="1:11" s="1" customFormat="1" ht="15" customHeight="1" x14ac:dyDescent="0.15">
      <c r="A1004" s="69" t="s">
        <v>2694</v>
      </c>
      <c r="B1004" s="69" t="s">
        <v>2695</v>
      </c>
      <c r="C1004" s="77">
        <v>605107</v>
      </c>
      <c r="D1004" s="67" t="s">
        <v>2770</v>
      </c>
      <c r="E1004" s="80">
        <v>3.2500000000000001E-2</v>
      </c>
      <c r="F1004" s="129">
        <v>7.35</v>
      </c>
      <c r="G1004" s="68">
        <v>1</v>
      </c>
      <c r="H1004" s="69" t="s">
        <v>8558</v>
      </c>
      <c r="I1004" s="69" t="s">
        <v>9734</v>
      </c>
      <c r="J1004" s="69" t="s">
        <v>1476</v>
      </c>
      <c r="K1004" s="69" t="s">
        <v>2694</v>
      </c>
    </row>
    <row r="1005" spans="1:11" s="1" customFormat="1" ht="15" customHeight="1" x14ac:dyDescent="0.15">
      <c r="A1005" s="69" t="s">
        <v>15930</v>
      </c>
      <c r="B1005" s="69" t="s">
        <v>16134</v>
      </c>
      <c r="C1005" s="77">
        <v>204159</v>
      </c>
      <c r="D1005" s="67" t="s">
        <v>16906</v>
      </c>
      <c r="E1005" s="80">
        <v>3.2500000000000001E-2</v>
      </c>
      <c r="F1005" s="129">
        <v>11</v>
      </c>
      <c r="G1005" s="68">
        <v>1</v>
      </c>
      <c r="H1005" s="69" t="s">
        <v>8558</v>
      </c>
      <c r="I1005" s="69" t="s">
        <v>16546</v>
      </c>
      <c r="J1005" s="69" t="s">
        <v>1476</v>
      </c>
      <c r="K1005" s="69" t="s">
        <v>15930</v>
      </c>
    </row>
    <row r="1006" spans="1:11" s="1" customFormat="1" ht="15" customHeight="1" x14ac:dyDescent="0.15">
      <c r="A1006" s="69" t="s">
        <v>15931</v>
      </c>
      <c r="B1006" s="69" t="s">
        <v>16135</v>
      </c>
      <c r="C1006" s="77">
        <v>204192</v>
      </c>
      <c r="D1006" s="67" t="s">
        <v>16335</v>
      </c>
      <c r="E1006" s="80">
        <v>3.2500000000000001E-2</v>
      </c>
      <c r="F1006" s="129">
        <v>8.5</v>
      </c>
      <c r="G1006" s="68">
        <v>1</v>
      </c>
      <c r="H1006" s="69" t="s">
        <v>8558</v>
      </c>
      <c r="I1006" s="69" t="s">
        <v>16547</v>
      </c>
      <c r="J1006" s="69" t="s">
        <v>1476</v>
      </c>
      <c r="K1006" s="69" t="s">
        <v>15931</v>
      </c>
    </row>
    <row r="1007" spans="1:11" s="1" customFormat="1" ht="15" customHeight="1" x14ac:dyDescent="0.15">
      <c r="A1007" s="69" t="s">
        <v>15932</v>
      </c>
      <c r="B1007" s="69" t="s">
        <v>16136</v>
      </c>
      <c r="C1007" s="77">
        <v>204193</v>
      </c>
      <c r="D1007" s="67" t="s">
        <v>16336</v>
      </c>
      <c r="E1007" s="80">
        <v>3.2500000000000001E-2</v>
      </c>
      <c r="F1007" s="129">
        <v>8.5</v>
      </c>
      <c r="G1007" s="68">
        <v>1</v>
      </c>
      <c r="H1007" s="69" t="s">
        <v>8558</v>
      </c>
      <c r="I1007" s="69" t="s">
        <v>16548</v>
      </c>
      <c r="J1007" s="69" t="s">
        <v>1476</v>
      </c>
      <c r="K1007" s="69" t="s">
        <v>15932</v>
      </c>
    </row>
    <row r="1008" spans="1:11" s="1" customFormat="1" ht="15" customHeight="1" x14ac:dyDescent="0.15">
      <c r="A1008" s="69" t="s">
        <v>900</v>
      </c>
      <c r="B1008" s="69" t="s">
        <v>901</v>
      </c>
      <c r="C1008" s="77">
        <v>605029</v>
      </c>
      <c r="D1008" s="67" t="s">
        <v>1617</v>
      </c>
      <c r="E1008" s="80">
        <v>3.2500000000000001E-2</v>
      </c>
      <c r="F1008" s="129">
        <v>7.35</v>
      </c>
      <c r="G1008" s="68">
        <v>1</v>
      </c>
      <c r="H1008" s="69" t="s">
        <v>8558</v>
      </c>
      <c r="I1008" s="69" t="s">
        <v>9735</v>
      </c>
      <c r="J1008" s="69" t="s">
        <v>1476</v>
      </c>
      <c r="K1008" s="69" t="s">
        <v>900</v>
      </c>
    </row>
    <row r="1009" spans="1:11" s="1" customFormat="1" ht="15" customHeight="1" x14ac:dyDescent="0.15">
      <c r="A1009" s="69" t="s">
        <v>902</v>
      </c>
      <c r="B1009" s="69" t="s">
        <v>903</v>
      </c>
      <c r="C1009" s="77">
        <v>605030</v>
      </c>
      <c r="D1009" s="67" t="s">
        <v>1618</v>
      </c>
      <c r="E1009" s="80">
        <v>3.2500000000000001E-2</v>
      </c>
      <c r="F1009" s="129">
        <v>7.35</v>
      </c>
      <c r="G1009" s="68">
        <v>1</v>
      </c>
      <c r="H1009" s="69" t="s">
        <v>8558</v>
      </c>
      <c r="I1009" s="69" t="s">
        <v>9736</v>
      </c>
      <c r="J1009" s="69" t="s">
        <v>1476</v>
      </c>
      <c r="K1009" s="69" t="s">
        <v>902</v>
      </c>
    </row>
    <row r="1010" spans="1:11" s="1" customFormat="1" ht="15" customHeight="1" x14ac:dyDescent="0.15">
      <c r="A1010" s="69" t="s">
        <v>2696</v>
      </c>
      <c r="B1010" s="69" t="s">
        <v>2697</v>
      </c>
      <c r="C1010" s="77">
        <v>605108</v>
      </c>
      <c r="D1010" s="67" t="s">
        <v>2771</v>
      </c>
      <c r="E1010" s="80">
        <v>3.2500000000000001E-2</v>
      </c>
      <c r="F1010" s="129">
        <v>7.35</v>
      </c>
      <c r="G1010" s="68">
        <v>1</v>
      </c>
      <c r="H1010" s="69" t="s">
        <v>8558</v>
      </c>
      <c r="I1010" s="69" t="s">
        <v>9737</v>
      </c>
      <c r="J1010" s="69" t="s">
        <v>1476</v>
      </c>
      <c r="K1010" s="69" t="s">
        <v>2696</v>
      </c>
    </row>
    <row r="1011" spans="1:11" s="1" customFormat="1" ht="15" customHeight="1" x14ac:dyDescent="0.15">
      <c r="A1011" s="69" t="s">
        <v>2698</v>
      </c>
      <c r="B1011" s="69" t="s">
        <v>2699</v>
      </c>
      <c r="C1011" s="77">
        <v>605109</v>
      </c>
      <c r="D1011" s="67" t="s">
        <v>2772</v>
      </c>
      <c r="E1011" s="80">
        <v>3.2500000000000001E-2</v>
      </c>
      <c r="F1011" s="129">
        <v>7.35</v>
      </c>
      <c r="G1011" s="68">
        <v>1</v>
      </c>
      <c r="H1011" s="69" t="s">
        <v>8558</v>
      </c>
      <c r="I1011" s="69" t="s">
        <v>9738</v>
      </c>
      <c r="J1011" s="69" t="s">
        <v>1476</v>
      </c>
      <c r="K1011" s="69" t="s">
        <v>2698</v>
      </c>
    </row>
    <row r="1012" spans="1:11" s="1" customFormat="1" ht="15" customHeight="1" x14ac:dyDescent="0.15">
      <c r="A1012" s="69" t="s">
        <v>2700</v>
      </c>
      <c r="B1012" s="69" t="s">
        <v>2701</v>
      </c>
      <c r="C1012" s="77">
        <v>605110</v>
      </c>
      <c r="D1012" s="67" t="s">
        <v>2773</v>
      </c>
      <c r="E1012" s="80">
        <v>3.2500000000000001E-2</v>
      </c>
      <c r="F1012" s="129">
        <v>7.35</v>
      </c>
      <c r="G1012" s="68">
        <v>1</v>
      </c>
      <c r="H1012" s="69" t="s">
        <v>8558</v>
      </c>
      <c r="I1012" s="69" t="s">
        <v>9739</v>
      </c>
      <c r="J1012" s="69" t="s">
        <v>1476</v>
      </c>
      <c r="K1012" s="69" t="s">
        <v>2700</v>
      </c>
    </row>
    <row r="1013" spans="1:11" s="1" customFormat="1" ht="15" customHeight="1" x14ac:dyDescent="0.15">
      <c r="A1013" s="69" t="s">
        <v>13908</v>
      </c>
      <c r="B1013" s="69" t="s">
        <v>13909</v>
      </c>
      <c r="C1013" s="77">
        <v>203069</v>
      </c>
      <c r="D1013" s="67" t="s">
        <v>14453</v>
      </c>
      <c r="E1013" s="80">
        <v>3.2500000000000001E-2</v>
      </c>
      <c r="F1013" s="129">
        <v>11</v>
      </c>
      <c r="G1013" s="68">
        <v>1</v>
      </c>
      <c r="H1013" s="69" t="s">
        <v>8558</v>
      </c>
      <c r="I1013" s="69" t="s">
        <v>14808</v>
      </c>
      <c r="J1013" s="69" t="s">
        <v>1476</v>
      </c>
      <c r="K1013" s="69" t="s">
        <v>13908</v>
      </c>
    </row>
    <row r="1014" spans="1:11" s="1" customFormat="1" ht="15" customHeight="1" x14ac:dyDescent="0.15">
      <c r="A1014" s="69" t="s">
        <v>2702</v>
      </c>
      <c r="B1014" s="69" t="s">
        <v>2703</v>
      </c>
      <c r="C1014" s="77">
        <v>605112</v>
      </c>
      <c r="D1014" s="67" t="s">
        <v>2774</v>
      </c>
      <c r="E1014" s="80">
        <v>3.2500000000000001E-2</v>
      </c>
      <c r="F1014" s="129">
        <v>7.35</v>
      </c>
      <c r="G1014" s="68">
        <v>1</v>
      </c>
      <c r="H1014" s="69" t="s">
        <v>8558</v>
      </c>
      <c r="I1014" s="69" t="s">
        <v>9740</v>
      </c>
      <c r="J1014" s="69" t="s">
        <v>1476</v>
      </c>
      <c r="K1014" s="69" t="s">
        <v>2702</v>
      </c>
    </row>
    <row r="1015" spans="1:11" s="1" customFormat="1" ht="15" customHeight="1" x14ac:dyDescent="0.15">
      <c r="A1015" s="69" t="s">
        <v>906</v>
      </c>
      <c r="B1015" s="69" t="s">
        <v>907</v>
      </c>
      <c r="C1015" s="77">
        <v>605032</v>
      </c>
      <c r="D1015" s="67" t="s">
        <v>1620</v>
      </c>
      <c r="E1015" s="80">
        <v>3.2500000000000001E-2</v>
      </c>
      <c r="F1015" s="129">
        <v>7.35</v>
      </c>
      <c r="G1015" s="68">
        <v>1</v>
      </c>
      <c r="H1015" s="69" t="s">
        <v>8558</v>
      </c>
      <c r="I1015" s="69" t="s">
        <v>9741</v>
      </c>
      <c r="J1015" s="69" t="s">
        <v>1476</v>
      </c>
      <c r="K1015" s="69" t="s">
        <v>906</v>
      </c>
    </row>
    <row r="1016" spans="1:11" s="1" customFormat="1" ht="15" customHeight="1" x14ac:dyDescent="0.15">
      <c r="A1016" s="69" t="s">
        <v>3886</v>
      </c>
      <c r="B1016" s="69" t="s">
        <v>3887</v>
      </c>
      <c r="C1016" s="77">
        <v>605116</v>
      </c>
      <c r="D1016" s="67" t="s">
        <v>3903</v>
      </c>
      <c r="E1016" s="80">
        <v>3.2500000000000001E-2</v>
      </c>
      <c r="F1016" s="129">
        <v>7.35</v>
      </c>
      <c r="G1016" s="68">
        <v>1</v>
      </c>
      <c r="H1016" s="69" t="s">
        <v>8558</v>
      </c>
      <c r="I1016" s="69" t="s">
        <v>9742</v>
      </c>
      <c r="J1016" s="69" t="s">
        <v>1476</v>
      </c>
      <c r="K1016" s="69" t="s">
        <v>3886</v>
      </c>
    </row>
    <row r="1017" spans="1:11" s="1" customFormat="1" ht="15" customHeight="1" x14ac:dyDescent="0.15">
      <c r="A1017" s="69" t="s">
        <v>2704</v>
      </c>
      <c r="B1017" s="69" t="s">
        <v>2705</v>
      </c>
      <c r="C1017" s="77">
        <v>605113</v>
      </c>
      <c r="D1017" s="67" t="s">
        <v>2775</v>
      </c>
      <c r="E1017" s="80">
        <v>3.2500000000000001E-2</v>
      </c>
      <c r="F1017" s="129">
        <v>7.35</v>
      </c>
      <c r="G1017" s="68">
        <v>1</v>
      </c>
      <c r="H1017" s="69" t="s">
        <v>8558</v>
      </c>
      <c r="I1017" s="69" t="s">
        <v>9743</v>
      </c>
      <c r="J1017" s="69" t="s">
        <v>1476</v>
      </c>
      <c r="K1017" s="69" t="s">
        <v>2704</v>
      </c>
    </row>
    <row r="1018" spans="1:11" s="1" customFormat="1" ht="15" customHeight="1" x14ac:dyDescent="0.15">
      <c r="A1018" s="69" t="s">
        <v>2706</v>
      </c>
      <c r="B1018" s="69" t="s">
        <v>2707</v>
      </c>
      <c r="C1018" s="77">
        <v>605114</v>
      </c>
      <c r="D1018" s="67" t="s">
        <v>2776</v>
      </c>
      <c r="E1018" s="80">
        <v>3.2500000000000001E-2</v>
      </c>
      <c r="F1018" s="129">
        <v>7.35</v>
      </c>
      <c r="G1018" s="68">
        <v>1</v>
      </c>
      <c r="H1018" s="69" t="s">
        <v>8558</v>
      </c>
      <c r="I1018" s="69" t="s">
        <v>9744</v>
      </c>
      <c r="J1018" s="69" t="s">
        <v>1476</v>
      </c>
      <c r="K1018" s="69" t="s">
        <v>2706</v>
      </c>
    </row>
    <row r="1019" spans="1:11" s="1" customFormat="1" ht="15" customHeight="1" x14ac:dyDescent="0.15">
      <c r="A1019" s="69" t="s">
        <v>6087</v>
      </c>
      <c r="B1019" s="69" t="s">
        <v>6174</v>
      </c>
      <c r="C1019" s="77">
        <v>123009</v>
      </c>
      <c r="D1019" s="67" t="s">
        <v>6261</v>
      </c>
      <c r="E1019" s="80">
        <v>3.2500000000000001E-2</v>
      </c>
      <c r="F1019" s="129">
        <v>7.35</v>
      </c>
      <c r="G1019" s="68">
        <v>1</v>
      </c>
      <c r="H1019" s="69" t="s">
        <v>8558</v>
      </c>
      <c r="I1019" s="69" t="s">
        <v>9745</v>
      </c>
      <c r="J1019" s="69" t="s">
        <v>1476</v>
      </c>
      <c r="K1019" s="69" t="s">
        <v>6087</v>
      </c>
    </row>
    <row r="1020" spans="1:11" s="1" customFormat="1" ht="15" customHeight="1" x14ac:dyDescent="0.15">
      <c r="A1020" s="69" t="s">
        <v>2590</v>
      </c>
      <c r="B1020" s="69" t="s">
        <v>2591</v>
      </c>
      <c r="C1020" s="77">
        <v>123025</v>
      </c>
      <c r="D1020" s="67" t="s">
        <v>2719</v>
      </c>
      <c r="E1020" s="80">
        <v>3.2500000000000001E-2</v>
      </c>
      <c r="F1020" s="129">
        <v>7.35</v>
      </c>
      <c r="G1020" s="68">
        <v>1</v>
      </c>
      <c r="H1020" s="69" t="s">
        <v>8558</v>
      </c>
      <c r="I1020" s="69" t="s">
        <v>9746</v>
      </c>
      <c r="J1020" s="69" t="s">
        <v>1476</v>
      </c>
      <c r="K1020" s="69" t="s">
        <v>2590</v>
      </c>
    </row>
    <row r="1021" spans="1:11" s="1" customFormat="1" ht="15" customHeight="1" x14ac:dyDescent="0.15">
      <c r="A1021" s="69" t="s">
        <v>908</v>
      </c>
      <c r="B1021" s="69" t="s">
        <v>909</v>
      </c>
      <c r="C1021" s="77">
        <v>605033</v>
      </c>
      <c r="D1021" s="67" t="s">
        <v>1621</v>
      </c>
      <c r="E1021" s="80">
        <v>3.2500000000000001E-2</v>
      </c>
      <c r="F1021" s="129">
        <v>7.35</v>
      </c>
      <c r="G1021" s="68">
        <v>1</v>
      </c>
      <c r="H1021" s="69" t="s">
        <v>8558</v>
      </c>
      <c r="I1021" s="69" t="s">
        <v>9747</v>
      </c>
      <c r="J1021" s="69" t="s">
        <v>1476</v>
      </c>
      <c r="K1021" s="69" t="s">
        <v>908</v>
      </c>
    </row>
    <row r="1022" spans="1:11" s="1" customFormat="1" ht="15" customHeight="1" x14ac:dyDescent="0.15">
      <c r="A1022" s="69" t="s">
        <v>910</v>
      </c>
      <c r="B1022" s="69" t="s">
        <v>911</v>
      </c>
      <c r="C1022" s="77">
        <v>605034</v>
      </c>
      <c r="D1022" s="67" t="s">
        <v>1622</v>
      </c>
      <c r="E1022" s="80">
        <v>3.2500000000000001E-2</v>
      </c>
      <c r="F1022" s="129">
        <v>7.35</v>
      </c>
      <c r="G1022" s="68">
        <v>1</v>
      </c>
      <c r="H1022" s="69" t="s">
        <v>8558</v>
      </c>
      <c r="I1022" s="69" t="s">
        <v>9748</v>
      </c>
      <c r="J1022" s="69" t="s">
        <v>1476</v>
      </c>
      <c r="K1022" s="69" t="s">
        <v>910</v>
      </c>
    </row>
    <row r="1023" spans="1:11" s="1" customFormat="1" ht="15" customHeight="1" x14ac:dyDescent="0.15">
      <c r="A1023" s="69" t="s">
        <v>2578</v>
      </c>
      <c r="B1023" s="69" t="s">
        <v>2579</v>
      </c>
      <c r="C1023" s="77">
        <v>111027</v>
      </c>
      <c r="D1023" s="67" t="s">
        <v>2713</v>
      </c>
      <c r="E1023" s="80">
        <v>3.2500000000000001E-2</v>
      </c>
      <c r="F1023" s="129">
        <v>7.35</v>
      </c>
      <c r="G1023" s="68">
        <v>1</v>
      </c>
      <c r="H1023" s="69" t="s">
        <v>8558</v>
      </c>
      <c r="I1023" s="69" t="s">
        <v>9749</v>
      </c>
      <c r="J1023" s="69" t="s">
        <v>1476</v>
      </c>
      <c r="K1023" s="69" t="s">
        <v>2578</v>
      </c>
    </row>
    <row r="1024" spans="1:11" s="1" customFormat="1" ht="15" customHeight="1" x14ac:dyDescent="0.15">
      <c r="A1024" s="69" t="s">
        <v>8092</v>
      </c>
      <c r="B1024" s="69" t="s">
        <v>8093</v>
      </c>
      <c r="C1024" s="77">
        <v>117037</v>
      </c>
      <c r="D1024" s="67" t="s">
        <v>8107</v>
      </c>
      <c r="E1024" s="80">
        <v>3.2500000000000001E-2</v>
      </c>
      <c r="F1024" s="129">
        <v>7.35</v>
      </c>
      <c r="G1024" s="68">
        <v>1</v>
      </c>
      <c r="H1024" s="69" t="s">
        <v>8558</v>
      </c>
      <c r="I1024" s="69" t="s">
        <v>9750</v>
      </c>
      <c r="J1024" s="69" t="s">
        <v>1476</v>
      </c>
      <c r="K1024" s="69" t="s">
        <v>8092</v>
      </c>
    </row>
    <row r="1025" spans="1:11" s="1" customFormat="1" ht="15" customHeight="1" x14ac:dyDescent="0.15">
      <c r="A1025" s="69" t="s">
        <v>2708</v>
      </c>
      <c r="B1025" s="69" t="s">
        <v>2709</v>
      </c>
      <c r="C1025" s="77">
        <v>605115</v>
      </c>
      <c r="D1025" s="67" t="s">
        <v>2777</v>
      </c>
      <c r="E1025" s="80">
        <v>3.2500000000000001E-2</v>
      </c>
      <c r="F1025" s="129">
        <v>7.35</v>
      </c>
      <c r="G1025" s="68">
        <v>1</v>
      </c>
      <c r="H1025" s="69" t="s">
        <v>8558</v>
      </c>
      <c r="I1025" s="69" t="s">
        <v>9751</v>
      </c>
      <c r="J1025" s="69" t="s">
        <v>1476</v>
      </c>
      <c r="K1025" s="69" t="s">
        <v>2708</v>
      </c>
    </row>
    <row r="1026" spans="1:11" s="1" customFormat="1" ht="15" customHeight="1" x14ac:dyDescent="0.15">
      <c r="A1026" s="69" t="s">
        <v>2588</v>
      </c>
      <c r="B1026" s="69" t="s">
        <v>2589</v>
      </c>
      <c r="C1026" s="77">
        <v>122026</v>
      </c>
      <c r="D1026" s="67" t="s">
        <v>2718</v>
      </c>
      <c r="E1026" s="80">
        <v>3.2500000000000001E-2</v>
      </c>
      <c r="F1026" s="129">
        <v>7.35</v>
      </c>
      <c r="G1026" s="68">
        <v>1</v>
      </c>
      <c r="H1026" s="69" t="s">
        <v>8558</v>
      </c>
      <c r="I1026" s="69" t="s">
        <v>9752</v>
      </c>
      <c r="J1026" s="69" t="s">
        <v>1476</v>
      </c>
      <c r="K1026" s="69" t="s">
        <v>2588</v>
      </c>
    </row>
    <row r="1027" spans="1:11" s="1" customFormat="1" ht="15" customHeight="1" x14ac:dyDescent="0.15">
      <c r="A1027" s="69" t="s">
        <v>2580</v>
      </c>
      <c r="B1027" s="69" t="s">
        <v>2581</v>
      </c>
      <c r="C1027" s="77">
        <v>118051</v>
      </c>
      <c r="D1027" s="67" t="s">
        <v>2714</v>
      </c>
      <c r="E1027" s="80">
        <v>3.2500000000000001E-2</v>
      </c>
      <c r="F1027" s="129">
        <v>7.35</v>
      </c>
      <c r="G1027" s="68">
        <v>1</v>
      </c>
      <c r="H1027" s="69" t="s">
        <v>8558</v>
      </c>
      <c r="I1027" s="69" t="s">
        <v>9753</v>
      </c>
      <c r="J1027" s="69" t="s">
        <v>1476</v>
      </c>
      <c r="K1027" s="69" t="s">
        <v>2580</v>
      </c>
    </row>
    <row r="1028" spans="1:11" s="1" customFormat="1" ht="15" customHeight="1" x14ac:dyDescent="0.15">
      <c r="A1028" s="69" t="s">
        <v>4933</v>
      </c>
      <c r="B1028" s="69" t="s">
        <v>4934</v>
      </c>
      <c r="C1028" s="77">
        <v>605119</v>
      </c>
      <c r="D1028" s="67" t="s">
        <v>4935</v>
      </c>
      <c r="E1028" s="80">
        <v>3.2500000000000001E-2</v>
      </c>
      <c r="F1028" s="129">
        <v>7.35</v>
      </c>
      <c r="G1028" s="68">
        <v>1</v>
      </c>
      <c r="H1028" s="69" t="s">
        <v>8558</v>
      </c>
      <c r="I1028" s="69" t="s">
        <v>9754</v>
      </c>
      <c r="J1028" s="69" t="s">
        <v>1476</v>
      </c>
      <c r="K1028" s="69" t="s">
        <v>4933</v>
      </c>
    </row>
    <row r="1029" spans="1:11" s="1" customFormat="1" ht="15" customHeight="1" x14ac:dyDescent="0.15">
      <c r="A1029" s="69" t="s">
        <v>2686</v>
      </c>
      <c r="B1029" s="69" t="s">
        <v>2687</v>
      </c>
      <c r="C1029" s="77">
        <v>605103</v>
      </c>
      <c r="D1029" s="67" t="s">
        <v>4722</v>
      </c>
      <c r="E1029" s="80">
        <v>3.2500000000000001E-2</v>
      </c>
      <c r="F1029" s="129">
        <v>7.35</v>
      </c>
      <c r="G1029" s="68">
        <v>1</v>
      </c>
      <c r="H1029" s="69" t="s">
        <v>8558</v>
      </c>
      <c r="I1029" s="69" t="s">
        <v>9755</v>
      </c>
      <c r="J1029" s="69" t="s">
        <v>1476</v>
      </c>
      <c r="K1029" s="69" t="s">
        <v>2686</v>
      </c>
    </row>
    <row r="1030" spans="1:11" s="1" customFormat="1" ht="15" customHeight="1" x14ac:dyDescent="0.15">
      <c r="A1030" s="69" t="s">
        <v>912</v>
      </c>
      <c r="B1030" s="69" t="s">
        <v>913</v>
      </c>
      <c r="C1030" s="77">
        <v>605035</v>
      </c>
      <c r="D1030" s="67" t="s">
        <v>1623</v>
      </c>
      <c r="E1030" s="80">
        <v>3.2500000000000001E-2</v>
      </c>
      <c r="F1030" s="129">
        <v>7.35</v>
      </c>
      <c r="G1030" s="68">
        <v>1</v>
      </c>
      <c r="H1030" s="69" t="s">
        <v>8558</v>
      </c>
      <c r="I1030" s="69" t="s">
        <v>9756</v>
      </c>
      <c r="J1030" s="69" t="s">
        <v>1476</v>
      </c>
      <c r="K1030" s="69" t="s">
        <v>912</v>
      </c>
    </row>
    <row r="1031" spans="1:11" s="1" customFormat="1" ht="15" customHeight="1" x14ac:dyDescent="0.15">
      <c r="A1031" s="69" t="s">
        <v>4942</v>
      </c>
      <c r="B1031" s="69" t="s">
        <v>4943</v>
      </c>
      <c r="C1031" s="77">
        <v>605124</v>
      </c>
      <c r="D1031" s="67" t="s">
        <v>4944</v>
      </c>
      <c r="E1031" s="80">
        <v>3.2500000000000001E-2</v>
      </c>
      <c r="F1031" s="129">
        <v>16.3</v>
      </c>
      <c r="G1031" s="68">
        <v>1</v>
      </c>
      <c r="H1031" s="69" t="s">
        <v>8558</v>
      </c>
      <c r="I1031" s="69" t="s">
        <v>9757</v>
      </c>
      <c r="J1031" s="69" t="s">
        <v>1476</v>
      </c>
      <c r="K1031" s="69" t="s">
        <v>4942</v>
      </c>
    </row>
    <row r="1032" spans="1:11" s="1" customFormat="1" ht="15" customHeight="1" x14ac:dyDescent="0.15">
      <c r="A1032" s="69" t="s">
        <v>944</v>
      </c>
      <c r="B1032" s="69" t="s">
        <v>945</v>
      </c>
      <c r="C1032" s="77">
        <v>605048</v>
      </c>
      <c r="D1032" s="67" t="s">
        <v>1624</v>
      </c>
      <c r="E1032" s="80">
        <v>3.2500000000000001E-2</v>
      </c>
      <c r="F1032" s="129">
        <v>16.3</v>
      </c>
      <c r="G1032" s="68">
        <v>1</v>
      </c>
      <c r="H1032" s="69" t="s">
        <v>8558</v>
      </c>
      <c r="I1032" s="69" t="s">
        <v>9758</v>
      </c>
      <c r="J1032" s="69" t="s">
        <v>1476</v>
      </c>
      <c r="K1032" s="69" t="s">
        <v>944</v>
      </c>
    </row>
    <row r="1033" spans="1:11" s="1" customFormat="1" ht="15" customHeight="1" x14ac:dyDescent="0.15">
      <c r="A1033" s="69" t="s">
        <v>946</v>
      </c>
      <c r="B1033" s="69" t="s">
        <v>947</v>
      </c>
      <c r="C1033" s="77">
        <v>605050</v>
      </c>
      <c r="D1033" s="67" t="s">
        <v>1625</v>
      </c>
      <c r="E1033" s="80">
        <v>3.2500000000000001E-2</v>
      </c>
      <c r="F1033" s="129">
        <v>16.3</v>
      </c>
      <c r="G1033" s="68">
        <v>1</v>
      </c>
      <c r="H1033" s="69" t="s">
        <v>8558</v>
      </c>
      <c r="I1033" s="69" t="s">
        <v>9759</v>
      </c>
      <c r="J1033" s="69" t="s">
        <v>1476</v>
      </c>
      <c r="K1033" s="69" t="s">
        <v>946</v>
      </c>
    </row>
    <row r="1034" spans="1:11" s="1" customFormat="1" ht="15" customHeight="1" x14ac:dyDescent="0.15">
      <c r="A1034" s="69" t="s">
        <v>948</v>
      </c>
      <c r="B1034" s="69" t="s">
        <v>949</v>
      </c>
      <c r="C1034" s="77">
        <v>605055</v>
      </c>
      <c r="D1034" s="67" t="s">
        <v>1626</v>
      </c>
      <c r="E1034" s="80">
        <v>3.2500000000000001E-2</v>
      </c>
      <c r="F1034" s="129">
        <v>16.3</v>
      </c>
      <c r="G1034" s="68">
        <v>1</v>
      </c>
      <c r="H1034" s="69" t="s">
        <v>8558</v>
      </c>
      <c r="I1034" s="69" t="s">
        <v>9760</v>
      </c>
      <c r="J1034" s="69" t="s">
        <v>1476</v>
      </c>
      <c r="K1034" s="69" t="s">
        <v>948</v>
      </c>
    </row>
    <row r="1035" spans="1:11" s="1" customFormat="1" ht="15" customHeight="1" x14ac:dyDescent="0.15">
      <c r="A1035" s="69" t="s">
        <v>4945</v>
      </c>
      <c r="B1035" s="69" t="s">
        <v>4946</v>
      </c>
      <c r="C1035" s="77">
        <v>605125</v>
      </c>
      <c r="D1035" s="67" t="s">
        <v>4947</v>
      </c>
      <c r="E1035" s="80">
        <v>3.2500000000000001E-2</v>
      </c>
      <c r="F1035" s="129">
        <v>16.3</v>
      </c>
      <c r="G1035" s="68">
        <v>1</v>
      </c>
      <c r="H1035" s="69" t="s">
        <v>8558</v>
      </c>
      <c r="I1035" s="69" t="s">
        <v>9761</v>
      </c>
      <c r="J1035" s="69" t="s">
        <v>1476</v>
      </c>
      <c r="K1035" s="69" t="s">
        <v>4945</v>
      </c>
    </row>
    <row r="1036" spans="1:11" s="1" customFormat="1" ht="15" customHeight="1" x14ac:dyDescent="0.15">
      <c r="A1036" s="69" t="s">
        <v>950</v>
      </c>
      <c r="B1036" s="69" t="s">
        <v>951</v>
      </c>
      <c r="C1036" s="77">
        <v>605056</v>
      </c>
      <c r="D1036" s="67" t="s">
        <v>1627</v>
      </c>
      <c r="E1036" s="80">
        <v>3.2500000000000001E-2</v>
      </c>
      <c r="F1036" s="129">
        <v>16.3</v>
      </c>
      <c r="G1036" s="68">
        <v>1</v>
      </c>
      <c r="H1036" s="69" t="s">
        <v>8558</v>
      </c>
      <c r="I1036" s="69" t="s">
        <v>9762</v>
      </c>
      <c r="J1036" s="69" t="s">
        <v>1476</v>
      </c>
      <c r="K1036" s="69" t="s">
        <v>950</v>
      </c>
    </row>
    <row r="1037" spans="1:11" s="1" customFormat="1" ht="15" customHeight="1" x14ac:dyDescent="0.15">
      <c r="A1037" s="69" t="s">
        <v>4067</v>
      </c>
      <c r="B1037" s="69" t="s">
        <v>4068</v>
      </c>
      <c r="C1037" s="77">
        <v>128001</v>
      </c>
      <c r="D1037" s="67" t="s">
        <v>4105</v>
      </c>
      <c r="E1037" s="80">
        <v>0</v>
      </c>
      <c r="F1037" s="129">
        <v>49</v>
      </c>
      <c r="G1037" s="68">
        <v>3</v>
      </c>
      <c r="H1037" s="69" t="s">
        <v>8554</v>
      </c>
      <c r="I1037" s="69" t="s">
        <v>9763</v>
      </c>
      <c r="J1037" s="69" t="s">
        <v>9764</v>
      </c>
      <c r="K1037" s="69" t="s">
        <v>4067</v>
      </c>
    </row>
    <row r="1038" spans="1:11" s="1" customFormat="1" ht="15" customHeight="1" x14ac:dyDescent="0.15">
      <c r="A1038" s="69" t="s">
        <v>4069</v>
      </c>
      <c r="B1038" s="69" t="s">
        <v>4070</v>
      </c>
      <c r="C1038" s="77">
        <v>128002</v>
      </c>
      <c r="D1038" s="67" t="s">
        <v>4106</v>
      </c>
      <c r="E1038" s="80">
        <v>0</v>
      </c>
      <c r="F1038" s="129">
        <v>49</v>
      </c>
      <c r="G1038" s="68">
        <v>3</v>
      </c>
      <c r="H1038" s="69" t="s">
        <v>8554</v>
      </c>
      <c r="I1038" s="69" t="s">
        <v>9765</v>
      </c>
      <c r="J1038" s="69" t="s">
        <v>9766</v>
      </c>
      <c r="K1038" s="69" t="s">
        <v>4069</v>
      </c>
    </row>
    <row r="1039" spans="1:11" s="1" customFormat="1" ht="15" customHeight="1" x14ac:dyDescent="0.15">
      <c r="A1039" s="69" t="s">
        <v>15387</v>
      </c>
      <c r="B1039" s="69" t="s">
        <v>15388</v>
      </c>
      <c r="C1039" s="77">
        <v>207047</v>
      </c>
      <c r="D1039" s="67" t="s">
        <v>15564</v>
      </c>
      <c r="E1039" s="80">
        <v>0</v>
      </c>
      <c r="F1039" s="129">
        <v>43.5</v>
      </c>
      <c r="G1039" s="68">
        <v>3</v>
      </c>
      <c r="H1039" s="69" t="s">
        <v>8554</v>
      </c>
      <c r="I1039" s="69" t="s">
        <v>15735</v>
      </c>
      <c r="J1039" s="69" t="s">
        <v>15817</v>
      </c>
      <c r="K1039" s="69" t="s">
        <v>15387</v>
      </c>
    </row>
    <row r="1040" spans="1:11" s="1" customFormat="1" ht="15" customHeight="1" x14ac:dyDescent="0.15">
      <c r="A1040" s="69" t="s">
        <v>4071</v>
      </c>
      <c r="B1040" s="69" t="s">
        <v>4072</v>
      </c>
      <c r="C1040" s="77">
        <v>128003</v>
      </c>
      <c r="D1040" s="67" t="s">
        <v>4107</v>
      </c>
      <c r="E1040" s="80">
        <v>0</v>
      </c>
      <c r="F1040" s="129">
        <v>49</v>
      </c>
      <c r="G1040" s="68">
        <v>3</v>
      </c>
      <c r="H1040" s="69" t="s">
        <v>8554</v>
      </c>
      <c r="I1040" s="69" t="s">
        <v>9767</v>
      </c>
      <c r="J1040" s="69" t="s">
        <v>9768</v>
      </c>
      <c r="K1040" s="69" t="s">
        <v>4071</v>
      </c>
    </row>
    <row r="1041" spans="1:11" s="1" customFormat="1" ht="15" customHeight="1" x14ac:dyDescent="0.15">
      <c r="A1041" s="69" t="s">
        <v>4073</v>
      </c>
      <c r="B1041" s="69" t="s">
        <v>4074</v>
      </c>
      <c r="C1041" s="77">
        <v>128004</v>
      </c>
      <c r="D1041" s="67" t="s">
        <v>4108</v>
      </c>
      <c r="E1041" s="80">
        <v>0</v>
      </c>
      <c r="F1041" s="129">
        <v>49</v>
      </c>
      <c r="G1041" s="68">
        <v>3</v>
      </c>
      <c r="H1041" s="69" t="s">
        <v>8554</v>
      </c>
      <c r="I1041" s="69" t="s">
        <v>9769</v>
      </c>
      <c r="J1041" s="69" t="s">
        <v>9770</v>
      </c>
      <c r="K1041" s="69" t="s">
        <v>4073</v>
      </c>
    </row>
    <row r="1042" spans="1:11" s="1" customFormat="1" ht="15" customHeight="1" x14ac:dyDescent="0.15">
      <c r="A1042" s="69" t="s">
        <v>4075</v>
      </c>
      <c r="B1042" s="69" t="s">
        <v>4076</v>
      </c>
      <c r="C1042" s="77">
        <v>128005</v>
      </c>
      <c r="D1042" s="67" t="s">
        <v>4109</v>
      </c>
      <c r="E1042" s="80">
        <v>0</v>
      </c>
      <c r="F1042" s="129">
        <v>49</v>
      </c>
      <c r="G1042" s="68">
        <v>3</v>
      </c>
      <c r="H1042" s="69" t="s">
        <v>8554</v>
      </c>
      <c r="I1042" s="69" t="s">
        <v>9771</v>
      </c>
      <c r="J1042" s="69" t="s">
        <v>9772</v>
      </c>
      <c r="K1042" s="69" t="s">
        <v>4075</v>
      </c>
    </row>
    <row r="1043" spans="1:11" s="1" customFormat="1" ht="15" customHeight="1" x14ac:dyDescent="0.15">
      <c r="A1043" s="69" t="s">
        <v>4077</v>
      </c>
      <c r="B1043" s="69" t="s">
        <v>4078</v>
      </c>
      <c r="C1043" s="77">
        <v>128006</v>
      </c>
      <c r="D1043" s="67" t="s">
        <v>4110</v>
      </c>
      <c r="E1043" s="80">
        <v>0</v>
      </c>
      <c r="F1043" s="129">
        <v>49</v>
      </c>
      <c r="G1043" s="68">
        <v>3</v>
      </c>
      <c r="H1043" s="69" t="s">
        <v>8554</v>
      </c>
      <c r="I1043" s="69" t="s">
        <v>9773</v>
      </c>
      <c r="J1043" s="69" t="s">
        <v>9774</v>
      </c>
      <c r="K1043" s="69" t="s">
        <v>4077</v>
      </c>
    </row>
    <row r="1044" spans="1:11" s="1" customFormat="1" ht="15" customHeight="1" x14ac:dyDescent="0.15">
      <c r="A1044" s="69" t="s">
        <v>4079</v>
      </c>
      <c r="B1044" s="69" t="s">
        <v>4080</v>
      </c>
      <c r="C1044" s="77">
        <v>128007</v>
      </c>
      <c r="D1044" s="67" t="s">
        <v>4111</v>
      </c>
      <c r="E1044" s="80">
        <v>0</v>
      </c>
      <c r="F1044" s="129">
        <v>49</v>
      </c>
      <c r="G1044" s="68">
        <v>3</v>
      </c>
      <c r="H1044" s="69" t="s">
        <v>8554</v>
      </c>
      <c r="I1044" s="69" t="s">
        <v>9775</v>
      </c>
      <c r="J1044" s="69" t="s">
        <v>9776</v>
      </c>
      <c r="K1044" s="69" t="s">
        <v>4079</v>
      </c>
    </row>
    <row r="1045" spans="1:11" s="1" customFormat="1" ht="15" customHeight="1" x14ac:dyDescent="0.15">
      <c r="A1045" s="69" t="s">
        <v>15933</v>
      </c>
      <c r="B1045" s="69" t="s">
        <v>16137</v>
      </c>
      <c r="C1045" s="77">
        <v>204040</v>
      </c>
      <c r="D1045" s="67" t="s">
        <v>16337</v>
      </c>
      <c r="E1045" s="80">
        <v>0</v>
      </c>
      <c r="F1045" s="129">
        <v>39</v>
      </c>
      <c r="G1045" s="68">
        <v>6</v>
      </c>
      <c r="H1045" s="69" t="s">
        <v>8555</v>
      </c>
      <c r="I1045" s="69" t="s">
        <v>16549</v>
      </c>
      <c r="J1045" s="69" t="s">
        <v>16744</v>
      </c>
      <c r="K1045" s="69" t="s">
        <v>15933</v>
      </c>
    </row>
    <row r="1046" spans="1:11" s="1" customFormat="1" ht="15" customHeight="1" x14ac:dyDescent="0.15">
      <c r="A1046" s="69" t="s">
        <v>15934</v>
      </c>
      <c r="B1046" s="69" t="s">
        <v>16138</v>
      </c>
      <c r="C1046" s="77">
        <v>204041</v>
      </c>
      <c r="D1046" s="67" t="s">
        <v>16338</v>
      </c>
      <c r="E1046" s="80">
        <v>0</v>
      </c>
      <c r="F1046" s="129">
        <v>39</v>
      </c>
      <c r="G1046" s="68">
        <v>6</v>
      </c>
      <c r="H1046" s="69" t="s">
        <v>8555</v>
      </c>
      <c r="I1046" s="69" t="s">
        <v>16550</v>
      </c>
      <c r="J1046" s="69" t="s">
        <v>16745</v>
      </c>
      <c r="K1046" s="69" t="s">
        <v>15934</v>
      </c>
    </row>
    <row r="1047" spans="1:11" s="1" customFormat="1" ht="15" customHeight="1" x14ac:dyDescent="0.15">
      <c r="A1047" s="69" t="s">
        <v>7107</v>
      </c>
      <c r="B1047" s="69" t="s">
        <v>7108</v>
      </c>
      <c r="C1047" s="77">
        <v>327003</v>
      </c>
      <c r="D1047" s="67" t="s">
        <v>7246</v>
      </c>
      <c r="E1047" s="80">
        <v>0</v>
      </c>
      <c r="F1047" s="129">
        <v>54</v>
      </c>
      <c r="G1047" s="68">
        <v>3</v>
      </c>
      <c r="H1047" s="69" t="s">
        <v>8551</v>
      </c>
      <c r="I1047" s="69" t="s">
        <v>9777</v>
      </c>
      <c r="J1047" s="69" t="s">
        <v>9778</v>
      </c>
      <c r="K1047" s="69" t="s">
        <v>7107</v>
      </c>
    </row>
    <row r="1048" spans="1:11" s="1" customFormat="1" ht="15" customHeight="1" x14ac:dyDescent="0.15">
      <c r="A1048" s="69" t="s">
        <v>7109</v>
      </c>
      <c r="B1048" s="69" t="s">
        <v>7110</v>
      </c>
      <c r="C1048" s="77">
        <v>203130</v>
      </c>
      <c r="D1048" s="67" t="s">
        <v>14454</v>
      </c>
      <c r="E1048" s="80">
        <v>0</v>
      </c>
      <c r="F1048" s="129">
        <v>41.5</v>
      </c>
      <c r="G1048" s="68">
        <v>3</v>
      </c>
      <c r="H1048" s="69" t="s">
        <v>8551</v>
      </c>
      <c r="I1048" s="69" t="s">
        <v>9781</v>
      </c>
      <c r="J1048" s="69" t="s">
        <v>9782</v>
      </c>
      <c r="K1048" s="69" t="s">
        <v>7109</v>
      </c>
    </row>
    <row r="1049" spans="1:11" s="1" customFormat="1" ht="15" customHeight="1" x14ac:dyDescent="0.15">
      <c r="A1049" s="69" t="s">
        <v>13910</v>
      </c>
      <c r="B1049" s="69" t="s">
        <v>13911</v>
      </c>
      <c r="C1049" s="77">
        <v>135007</v>
      </c>
      <c r="D1049" s="67" t="s">
        <v>14455</v>
      </c>
      <c r="E1049" s="80">
        <v>0</v>
      </c>
      <c r="F1049" s="129">
        <v>29.5</v>
      </c>
      <c r="G1049" s="68">
        <v>3</v>
      </c>
      <c r="H1049" s="69" t="s">
        <v>8552</v>
      </c>
      <c r="I1049" s="69" t="s">
        <v>14809</v>
      </c>
      <c r="J1049" s="69" t="s">
        <v>14810</v>
      </c>
      <c r="K1049" s="69" t="s">
        <v>13910</v>
      </c>
    </row>
    <row r="1050" spans="1:11" s="1" customFormat="1" ht="15" customHeight="1" x14ac:dyDescent="0.15">
      <c r="A1050" s="69" t="s">
        <v>7489</v>
      </c>
      <c r="B1050" s="69" t="s">
        <v>7490</v>
      </c>
      <c r="C1050" s="77">
        <v>213002</v>
      </c>
      <c r="D1050" s="67" t="s">
        <v>7491</v>
      </c>
      <c r="E1050" s="80">
        <v>0</v>
      </c>
      <c r="F1050" s="129">
        <v>34</v>
      </c>
      <c r="G1050" s="68">
        <v>3</v>
      </c>
      <c r="H1050" s="69" t="s">
        <v>8551</v>
      </c>
      <c r="I1050" s="69" t="s">
        <v>9779</v>
      </c>
      <c r="J1050" s="69" t="s">
        <v>9780</v>
      </c>
      <c r="K1050" s="69" t="s">
        <v>7489</v>
      </c>
    </row>
    <row r="1051" spans="1:11" s="1" customFormat="1" ht="15" customHeight="1" x14ac:dyDescent="0.15">
      <c r="A1051" s="69" t="s">
        <v>13912</v>
      </c>
      <c r="B1051" s="69" t="s">
        <v>13913</v>
      </c>
      <c r="C1051" s="77">
        <v>203036</v>
      </c>
      <c r="D1051" s="67" t="s">
        <v>14456</v>
      </c>
      <c r="E1051" s="80">
        <v>0</v>
      </c>
      <c r="F1051" s="129">
        <v>59</v>
      </c>
      <c r="G1051" s="68">
        <v>3</v>
      </c>
      <c r="H1051" s="69" t="s">
        <v>8551</v>
      </c>
      <c r="I1051" s="69" t="s">
        <v>14811</v>
      </c>
      <c r="J1051" s="69" t="s">
        <v>14812</v>
      </c>
      <c r="K1051" s="69" t="s">
        <v>13912</v>
      </c>
    </row>
    <row r="1052" spans="1:11" s="1" customFormat="1" ht="15" customHeight="1" x14ac:dyDescent="0.15">
      <c r="A1052" s="69" t="s">
        <v>13914</v>
      </c>
      <c r="B1052" s="69" t="s">
        <v>13915</v>
      </c>
      <c r="C1052" s="77">
        <v>203100</v>
      </c>
      <c r="D1052" s="67" t="s">
        <v>14457</v>
      </c>
      <c r="E1052" s="80">
        <v>0</v>
      </c>
      <c r="F1052" s="129">
        <v>53</v>
      </c>
      <c r="G1052" s="68">
        <v>3</v>
      </c>
      <c r="H1052" s="69" t="s">
        <v>8551</v>
      </c>
      <c r="I1052" s="69" t="s">
        <v>14813</v>
      </c>
      <c r="J1052" s="69" t="s">
        <v>14814</v>
      </c>
      <c r="K1052" s="69" t="s">
        <v>13914</v>
      </c>
    </row>
    <row r="1053" spans="1:11" s="1" customFormat="1" ht="15" customHeight="1" x14ac:dyDescent="0.15">
      <c r="A1053" s="69" t="s">
        <v>13916</v>
      </c>
      <c r="B1053" s="69" t="s">
        <v>13917</v>
      </c>
      <c r="C1053" s="77">
        <v>203101</v>
      </c>
      <c r="D1053" s="67" t="s">
        <v>14458</v>
      </c>
      <c r="E1053" s="80">
        <v>0</v>
      </c>
      <c r="F1053" s="129">
        <v>41</v>
      </c>
      <c r="G1053" s="68">
        <v>3</v>
      </c>
      <c r="H1053" s="69" t="s">
        <v>8551</v>
      </c>
      <c r="I1053" s="69" t="s">
        <v>14815</v>
      </c>
      <c r="J1053" s="69" t="s">
        <v>14816</v>
      </c>
      <c r="K1053" s="69" t="s">
        <v>13916</v>
      </c>
    </row>
    <row r="1054" spans="1:11" s="1" customFormat="1" ht="15" customHeight="1" x14ac:dyDescent="0.15">
      <c r="A1054" s="69" t="s">
        <v>15935</v>
      </c>
      <c r="B1054" s="69" t="s">
        <v>16139</v>
      </c>
      <c r="C1054" s="77">
        <v>129055</v>
      </c>
      <c r="D1054" s="67" t="s">
        <v>16339</v>
      </c>
      <c r="E1054" s="80">
        <v>0</v>
      </c>
      <c r="F1054" s="129">
        <v>59</v>
      </c>
      <c r="G1054" s="68">
        <v>5</v>
      </c>
      <c r="H1054" s="69" t="s">
        <v>8552</v>
      </c>
      <c r="I1054" s="69" t="s">
        <v>16551</v>
      </c>
      <c r="J1054" s="69" t="s">
        <v>16746</v>
      </c>
      <c r="K1054" s="69" t="s">
        <v>15935</v>
      </c>
    </row>
    <row r="1055" spans="1:11" s="1" customFormat="1" ht="15" customHeight="1" x14ac:dyDescent="0.15">
      <c r="A1055" s="69" t="s">
        <v>15936</v>
      </c>
      <c r="B1055" s="69" t="s">
        <v>16140</v>
      </c>
      <c r="C1055" s="77">
        <v>129056</v>
      </c>
      <c r="D1055" s="67" t="s">
        <v>16340</v>
      </c>
      <c r="E1055" s="80">
        <v>0</v>
      </c>
      <c r="F1055" s="129">
        <v>59</v>
      </c>
      <c r="G1055" s="68">
        <v>5</v>
      </c>
      <c r="H1055" s="69" t="s">
        <v>8552</v>
      </c>
      <c r="I1055" s="69" t="s">
        <v>16552</v>
      </c>
      <c r="J1055" s="69" t="s">
        <v>16747</v>
      </c>
      <c r="K1055" s="69" t="s">
        <v>15936</v>
      </c>
    </row>
    <row r="1056" spans="1:11" s="1" customFormat="1" ht="15" customHeight="1" x14ac:dyDescent="0.15">
      <c r="A1056" s="69" t="s">
        <v>15937</v>
      </c>
      <c r="B1056" s="69" t="s">
        <v>16141</v>
      </c>
      <c r="C1056" s="77">
        <v>110184</v>
      </c>
      <c r="D1056" s="67" t="s">
        <v>16341</v>
      </c>
      <c r="E1056" s="80">
        <v>0</v>
      </c>
      <c r="F1056" s="129">
        <v>59</v>
      </c>
      <c r="G1056" s="68">
        <v>5</v>
      </c>
      <c r="H1056" s="69" t="s">
        <v>8552</v>
      </c>
      <c r="I1056" s="69" t="s">
        <v>16553</v>
      </c>
      <c r="J1056" s="69" t="s">
        <v>16748</v>
      </c>
      <c r="K1056" s="69" t="s">
        <v>15937</v>
      </c>
    </row>
    <row r="1057" spans="1:11" s="1" customFormat="1" ht="15" customHeight="1" x14ac:dyDescent="0.15">
      <c r="A1057" s="69" t="s">
        <v>17010</v>
      </c>
      <c r="B1057" s="69" t="s">
        <v>17011</v>
      </c>
      <c r="C1057" s="77">
        <v>112046</v>
      </c>
      <c r="D1057" s="67" t="s">
        <v>16907</v>
      </c>
      <c r="E1057" s="80">
        <v>0</v>
      </c>
      <c r="F1057" s="129">
        <v>59</v>
      </c>
      <c r="G1057" s="68">
        <v>5</v>
      </c>
      <c r="H1057" s="69" t="s">
        <v>8552</v>
      </c>
      <c r="I1057" s="69" t="s">
        <v>17148</v>
      </c>
      <c r="J1057" s="69" t="s">
        <v>17217</v>
      </c>
      <c r="K1057" s="69" t="s">
        <v>17010</v>
      </c>
    </row>
    <row r="1058" spans="1:11" s="1" customFormat="1" ht="15" customHeight="1" x14ac:dyDescent="0.15">
      <c r="A1058" s="69" t="s">
        <v>17012</v>
      </c>
      <c r="B1058" s="69" t="s">
        <v>17013</v>
      </c>
      <c r="C1058" s="77">
        <v>204340</v>
      </c>
      <c r="D1058" s="67" t="s">
        <v>16908</v>
      </c>
      <c r="E1058" s="80">
        <v>0</v>
      </c>
      <c r="F1058" s="129">
        <v>59</v>
      </c>
      <c r="G1058" s="68">
        <v>5</v>
      </c>
      <c r="H1058" s="69" t="s">
        <v>8552</v>
      </c>
      <c r="I1058" s="69" t="s">
        <v>17149</v>
      </c>
      <c r="J1058" s="69" t="s">
        <v>17218</v>
      </c>
      <c r="K1058" s="69" t="s">
        <v>17012</v>
      </c>
    </row>
    <row r="1059" spans="1:11" s="1" customFormat="1" ht="15" customHeight="1" x14ac:dyDescent="0.15">
      <c r="A1059" s="69" t="s">
        <v>7492</v>
      </c>
      <c r="B1059" s="69" t="s">
        <v>7493</v>
      </c>
      <c r="C1059" s="77">
        <v>213003</v>
      </c>
      <c r="D1059" s="67" t="s">
        <v>7494</v>
      </c>
      <c r="E1059" s="80">
        <v>0</v>
      </c>
      <c r="F1059" s="129">
        <v>125</v>
      </c>
      <c r="G1059" s="68">
        <v>10</v>
      </c>
      <c r="H1059" s="69" t="s">
        <v>8552</v>
      </c>
      <c r="I1059" s="69" t="s">
        <v>9783</v>
      </c>
      <c r="J1059" s="69" t="s">
        <v>9784</v>
      </c>
      <c r="K1059" s="69" t="s">
        <v>7492</v>
      </c>
    </row>
    <row r="1060" spans="1:11" s="1" customFormat="1" ht="15" customHeight="1" x14ac:dyDescent="0.15">
      <c r="A1060" s="69" t="s">
        <v>13918</v>
      </c>
      <c r="B1060" s="69" t="s">
        <v>13919</v>
      </c>
      <c r="C1060" s="77">
        <v>203141</v>
      </c>
      <c r="D1060" s="67" t="s">
        <v>14459</v>
      </c>
      <c r="E1060" s="80">
        <v>0</v>
      </c>
      <c r="F1060" s="129">
        <v>125</v>
      </c>
      <c r="G1060" s="68">
        <v>10</v>
      </c>
      <c r="H1060" s="69" t="s">
        <v>8552</v>
      </c>
      <c r="I1060" s="69" t="s">
        <v>14817</v>
      </c>
      <c r="J1060" s="69" t="s">
        <v>14818</v>
      </c>
      <c r="K1060" s="69" t="s">
        <v>13918</v>
      </c>
    </row>
    <row r="1061" spans="1:11" s="1" customFormat="1" ht="15" customHeight="1" x14ac:dyDescent="0.15">
      <c r="A1061" s="69" t="s">
        <v>13920</v>
      </c>
      <c r="B1061" s="69" t="s">
        <v>13921</v>
      </c>
      <c r="C1061" s="77">
        <v>203142</v>
      </c>
      <c r="D1061" s="67" t="s">
        <v>14460</v>
      </c>
      <c r="E1061" s="80">
        <v>0</v>
      </c>
      <c r="F1061" s="129">
        <v>125</v>
      </c>
      <c r="G1061" s="68">
        <v>10</v>
      </c>
      <c r="H1061" s="69" t="s">
        <v>8552</v>
      </c>
      <c r="I1061" s="69" t="s">
        <v>14819</v>
      </c>
      <c r="J1061" s="69" t="s">
        <v>14820</v>
      </c>
      <c r="K1061" s="69" t="s">
        <v>13920</v>
      </c>
    </row>
    <row r="1062" spans="1:11" s="1" customFormat="1" ht="15" customHeight="1" x14ac:dyDescent="0.15">
      <c r="A1062" s="69" t="s">
        <v>13922</v>
      </c>
      <c r="B1062" s="69" t="s">
        <v>13923</v>
      </c>
      <c r="C1062" s="77">
        <v>203143</v>
      </c>
      <c r="D1062" s="67" t="s">
        <v>14461</v>
      </c>
      <c r="E1062" s="80">
        <v>0</v>
      </c>
      <c r="F1062" s="129">
        <v>125</v>
      </c>
      <c r="G1062" s="68">
        <v>10</v>
      </c>
      <c r="H1062" s="69" t="s">
        <v>8552</v>
      </c>
      <c r="I1062" s="69" t="s">
        <v>14821</v>
      </c>
      <c r="J1062" s="69" t="s">
        <v>14822</v>
      </c>
      <c r="K1062" s="69" t="s">
        <v>13922</v>
      </c>
    </row>
    <row r="1063" spans="1:11" s="1" customFormat="1" ht="15" customHeight="1" x14ac:dyDescent="0.15">
      <c r="A1063" s="69" t="s">
        <v>13924</v>
      </c>
      <c r="B1063" s="69" t="s">
        <v>13925</v>
      </c>
      <c r="C1063" s="77">
        <v>203144</v>
      </c>
      <c r="D1063" s="67" t="s">
        <v>14462</v>
      </c>
      <c r="E1063" s="80">
        <v>0</v>
      </c>
      <c r="F1063" s="129">
        <v>125</v>
      </c>
      <c r="G1063" s="68">
        <v>10</v>
      </c>
      <c r="H1063" s="69" t="s">
        <v>8552</v>
      </c>
      <c r="I1063" s="69" t="s">
        <v>14823</v>
      </c>
      <c r="J1063" s="69" t="s">
        <v>14824</v>
      </c>
      <c r="K1063" s="69" t="s">
        <v>13924</v>
      </c>
    </row>
    <row r="1064" spans="1:11" s="1" customFormat="1" ht="15" customHeight="1" x14ac:dyDescent="0.15">
      <c r="A1064" s="69" t="s">
        <v>7495</v>
      </c>
      <c r="B1064" s="69" t="s">
        <v>7496</v>
      </c>
      <c r="C1064" s="77">
        <v>206224</v>
      </c>
      <c r="D1064" s="67" t="s">
        <v>7497</v>
      </c>
      <c r="E1064" s="80">
        <v>0</v>
      </c>
      <c r="F1064" s="129">
        <v>109</v>
      </c>
      <c r="G1064" s="68">
        <v>10</v>
      </c>
      <c r="H1064" s="69" t="s">
        <v>8551</v>
      </c>
      <c r="I1064" s="69" t="s">
        <v>9785</v>
      </c>
      <c r="J1064" s="69" t="s">
        <v>9786</v>
      </c>
      <c r="K1064" s="69" t="s">
        <v>7495</v>
      </c>
    </row>
    <row r="1065" spans="1:11" s="1" customFormat="1" ht="15" customHeight="1" x14ac:dyDescent="0.15">
      <c r="A1065" s="69" t="s">
        <v>3909</v>
      </c>
      <c r="B1065" s="69" t="s">
        <v>3910</v>
      </c>
      <c r="C1065" s="77">
        <v>116011</v>
      </c>
      <c r="D1065" s="67" t="s">
        <v>4015</v>
      </c>
      <c r="E1065" s="80">
        <v>0</v>
      </c>
      <c r="F1065" s="129">
        <v>14.85</v>
      </c>
      <c r="G1065" s="68">
        <v>1</v>
      </c>
      <c r="H1065" s="69" t="s">
        <v>8551</v>
      </c>
      <c r="I1065" s="69" t="s">
        <v>9787</v>
      </c>
      <c r="J1065" s="69" t="s">
        <v>1476</v>
      </c>
      <c r="K1065" s="69" t="s">
        <v>3909</v>
      </c>
    </row>
    <row r="1066" spans="1:11" s="1" customFormat="1" ht="15" customHeight="1" x14ac:dyDescent="0.15">
      <c r="A1066" s="69" t="s">
        <v>15389</v>
      </c>
      <c r="B1066" s="69" t="s">
        <v>15390</v>
      </c>
      <c r="C1066" s="77">
        <v>207048</v>
      </c>
      <c r="D1066" s="67" t="s">
        <v>15565</v>
      </c>
      <c r="E1066" s="80">
        <v>0</v>
      </c>
      <c r="F1066" s="129">
        <v>229</v>
      </c>
      <c r="G1066" s="68">
        <v>4</v>
      </c>
      <c r="H1066" s="69" t="s">
        <v>8554</v>
      </c>
      <c r="I1066" s="69" t="s">
        <v>15736</v>
      </c>
      <c r="J1066" s="69" t="s">
        <v>15818</v>
      </c>
      <c r="K1066" s="69" t="s">
        <v>15389</v>
      </c>
    </row>
    <row r="1067" spans="1:11" s="1" customFormat="1" ht="15" customHeight="1" x14ac:dyDescent="0.15">
      <c r="A1067" s="69" t="s">
        <v>15391</v>
      </c>
      <c r="B1067" s="69" t="s">
        <v>15392</v>
      </c>
      <c r="C1067" s="77">
        <v>207049</v>
      </c>
      <c r="D1067" s="67" t="s">
        <v>15566</v>
      </c>
      <c r="E1067" s="80">
        <v>0</v>
      </c>
      <c r="F1067" s="129">
        <v>229</v>
      </c>
      <c r="G1067" s="68">
        <v>4</v>
      </c>
      <c r="H1067" s="69" t="s">
        <v>8554</v>
      </c>
      <c r="I1067" s="69" t="s">
        <v>15737</v>
      </c>
      <c r="J1067" s="69" t="s">
        <v>15819</v>
      </c>
      <c r="K1067" s="69" t="s">
        <v>15391</v>
      </c>
    </row>
    <row r="1068" spans="1:11" s="1" customFormat="1" ht="15" customHeight="1" x14ac:dyDescent="0.15">
      <c r="A1068" s="69" t="s">
        <v>7111</v>
      </c>
      <c r="B1068" s="69" t="s">
        <v>7112</v>
      </c>
      <c r="C1068" s="77">
        <v>205277</v>
      </c>
      <c r="D1068" s="67" t="s">
        <v>15567</v>
      </c>
      <c r="E1068" s="80">
        <v>0</v>
      </c>
      <c r="F1068" s="129">
        <v>229</v>
      </c>
      <c r="G1068" s="68">
        <v>4</v>
      </c>
      <c r="H1068" s="69" t="s">
        <v>8554</v>
      </c>
      <c r="I1068" s="69" t="s">
        <v>9788</v>
      </c>
      <c r="J1068" s="69" t="s">
        <v>1476</v>
      </c>
      <c r="K1068" s="69" t="s">
        <v>7111</v>
      </c>
    </row>
    <row r="1069" spans="1:11" s="1" customFormat="1" ht="15" customHeight="1" x14ac:dyDescent="0.15">
      <c r="A1069" s="69" t="s">
        <v>17014</v>
      </c>
      <c r="B1069" s="69" t="s">
        <v>17015</v>
      </c>
      <c r="C1069" s="77">
        <v>204341</v>
      </c>
      <c r="D1069" s="67" t="s">
        <v>16909</v>
      </c>
      <c r="E1069" s="80">
        <v>0</v>
      </c>
      <c r="F1069" s="129">
        <v>229</v>
      </c>
      <c r="G1069" s="68">
        <v>4</v>
      </c>
      <c r="H1069" s="69" t="s">
        <v>8554</v>
      </c>
      <c r="I1069" s="69" t="s">
        <v>17150</v>
      </c>
      <c r="J1069" s="69" t="s">
        <v>17219</v>
      </c>
      <c r="K1069" s="69" t="s">
        <v>17014</v>
      </c>
    </row>
    <row r="1070" spans="1:11" s="1" customFormat="1" ht="15" customHeight="1" x14ac:dyDescent="0.15">
      <c r="A1070" s="69" t="s">
        <v>17016</v>
      </c>
      <c r="B1070" s="69" t="s">
        <v>17017</v>
      </c>
      <c r="C1070" s="77">
        <v>204342</v>
      </c>
      <c r="D1070" s="67" t="s">
        <v>16910</v>
      </c>
      <c r="E1070" s="80">
        <v>0</v>
      </c>
      <c r="F1070" s="129">
        <v>229</v>
      </c>
      <c r="G1070" s="68">
        <v>4</v>
      </c>
      <c r="H1070" s="69" t="s">
        <v>8554</v>
      </c>
      <c r="I1070" s="69" t="s">
        <v>17151</v>
      </c>
      <c r="J1070" s="69" t="s">
        <v>17220</v>
      </c>
      <c r="K1070" s="69" t="s">
        <v>17016</v>
      </c>
    </row>
    <row r="1071" spans="1:11" s="1" customFormat="1" ht="15" customHeight="1" x14ac:dyDescent="0.15">
      <c r="A1071" s="69" t="s">
        <v>5755</v>
      </c>
      <c r="B1071" s="69" t="s">
        <v>5879</v>
      </c>
      <c r="C1071" s="77">
        <v>201074</v>
      </c>
      <c r="D1071" s="67" t="s">
        <v>6003</v>
      </c>
      <c r="E1071" s="80">
        <v>0</v>
      </c>
      <c r="F1071" s="129">
        <v>22</v>
      </c>
      <c r="G1071" s="68">
        <v>6</v>
      </c>
      <c r="H1071" s="69" t="s">
        <v>8552</v>
      </c>
      <c r="I1071" s="69" t="s">
        <v>9789</v>
      </c>
      <c r="J1071" s="69" t="s">
        <v>9790</v>
      </c>
      <c r="K1071" s="69" t="s">
        <v>5755</v>
      </c>
    </row>
    <row r="1072" spans="1:11" s="1" customFormat="1" ht="15" customHeight="1" x14ac:dyDescent="0.15">
      <c r="A1072" s="69" t="s">
        <v>4139</v>
      </c>
      <c r="B1072" s="69" t="s">
        <v>4140</v>
      </c>
      <c r="C1072" s="77">
        <v>201073</v>
      </c>
      <c r="D1072" s="67" t="s">
        <v>4160</v>
      </c>
      <c r="E1072" s="80">
        <v>0</v>
      </c>
      <c r="F1072" s="129">
        <v>22</v>
      </c>
      <c r="G1072" s="68">
        <v>6</v>
      </c>
      <c r="H1072" s="69" t="s">
        <v>8551</v>
      </c>
      <c r="I1072" s="69" t="s">
        <v>9791</v>
      </c>
      <c r="J1072" s="69" t="s">
        <v>9792</v>
      </c>
      <c r="K1072" s="69" t="s">
        <v>4139</v>
      </c>
    </row>
    <row r="1073" spans="1:11" s="1" customFormat="1" ht="15" customHeight="1" x14ac:dyDescent="0.15">
      <c r="A1073" s="69" t="s">
        <v>4137</v>
      </c>
      <c r="B1073" s="69" t="s">
        <v>4138</v>
      </c>
      <c r="C1073" s="77">
        <v>201072</v>
      </c>
      <c r="D1073" s="67" t="s">
        <v>4159</v>
      </c>
      <c r="E1073" s="80">
        <v>0</v>
      </c>
      <c r="F1073" s="129">
        <v>22</v>
      </c>
      <c r="G1073" s="68">
        <v>6</v>
      </c>
      <c r="H1073" s="69" t="s">
        <v>8551</v>
      </c>
      <c r="I1073" s="69" t="s">
        <v>9793</v>
      </c>
      <c r="J1073" s="69" t="s">
        <v>9794</v>
      </c>
      <c r="K1073" s="69" t="s">
        <v>4137</v>
      </c>
    </row>
    <row r="1074" spans="1:11" s="1" customFormat="1" ht="15" customHeight="1" x14ac:dyDescent="0.15">
      <c r="A1074" s="69" t="s">
        <v>4771</v>
      </c>
      <c r="B1074" s="69" t="s">
        <v>4772</v>
      </c>
      <c r="C1074" s="77">
        <v>112029</v>
      </c>
      <c r="D1074" s="67" t="s">
        <v>4877</v>
      </c>
      <c r="E1074" s="80">
        <v>0</v>
      </c>
      <c r="F1074" s="129">
        <v>99</v>
      </c>
      <c r="G1074" s="68">
        <v>3</v>
      </c>
      <c r="H1074" s="69" t="s">
        <v>8551</v>
      </c>
      <c r="I1074" s="69" t="s">
        <v>9795</v>
      </c>
      <c r="J1074" s="69" t="s">
        <v>9796</v>
      </c>
      <c r="K1074" s="69" t="s">
        <v>4771</v>
      </c>
    </row>
    <row r="1075" spans="1:11" s="1" customFormat="1" ht="15" customHeight="1" x14ac:dyDescent="0.15">
      <c r="A1075" s="69" t="s">
        <v>6861</v>
      </c>
      <c r="B1075" s="69" t="s">
        <v>6862</v>
      </c>
      <c r="C1075" s="77">
        <v>133006</v>
      </c>
      <c r="D1075" s="67" t="s">
        <v>7003</v>
      </c>
      <c r="E1075" s="80">
        <v>0</v>
      </c>
      <c r="F1075" s="129">
        <v>49</v>
      </c>
      <c r="G1075" s="68">
        <v>3</v>
      </c>
      <c r="H1075" s="69" t="s">
        <v>8552</v>
      </c>
      <c r="I1075" s="69" t="s">
        <v>9797</v>
      </c>
      <c r="J1075" s="69" t="s">
        <v>9798</v>
      </c>
      <c r="K1075" s="69" t="s">
        <v>6861</v>
      </c>
    </row>
    <row r="1076" spans="1:11" s="1" customFormat="1" ht="15" customHeight="1" x14ac:dyDescent="0.15">
      <c r="A1076" s="69" t="s">
        <v>7340</v>
      </c>
      <c r="B1076" s="69" t="s">
        <v>7341</v>
      </c>
      <c r="C1076" s="77">
        <v>395008</v>
      </c>
      <c r="D1076" s="67" t="s">
        <v>7342</v>
      </c>
      <c r="E1076" s="80">
        <v>0</v>
      </c>
      <c r="F1076" s="129">
        <v>69</v>
      </c>
      <c r="G1076" s="68">
        <v>3</v>
      </c>
      <c r="H1076" s="69" t="s">
        <v>8552</v>
      </c>
      <c r="I1076" s="69" t="s">
        <v>9799</v>
      </c>
      <c r="J1076" s="69" t="s">
        <v>9800</v>
      </c>
      <c r="K1076" s="69" t="s">
        <v>7340</v>
      </c>
    </row>
    <row r="1077" spans="1:11" s="1" customFormat="1" ht="15" customHeight="1" x14ac:dyDescent="0.15">
      <c r="A1077" s="69" t="s">
        <v>6835</v>
      </c>
      <c r="B1077" s="69" t="s">
        <v>6836</v>
      </c>
      <c r="C1077" s="77">
        <v>132006</v>
      </c>
      <c r="D1077" s="67" t="s">
        <v>6990</v>
      </c>
      <c r="E1077" s="80">
        <v>0</v>
      </c>
      <c r="F1077" s="129">
        <v>49</v>
      </c>
      <c r="G1077" s="68">
        <v>3</v>
      </c>
      <c r="H1077" s="69" t="s">
        <v>8552</v>
      </c>
      <c r="I1077" s="69" t="s">
        <v>9801</v>
      </c>
      <c r="J1077" s="69" t="s">
        <v>9802</v>
      </c>
      <c r="K1077" s="69" t="s">
        <v>6835</v>
      </c>
    </row>
    <row r="1078" spans="1:11" s="1" customFormat="1" ht="15" customHeight="1" x14ac:dyDescent="0.15">
      <c r="A1078" s="69" t="s">
        <v>8263</v>
      </c>
      <c r="B1078" s="69" t="s">
        <v>8264</v>
      </c>
      <c r="C1078" s="77">
        <v>396015</v>
      </c>
      <c r="D1078" s="67" t="s">
        <v>8265</v>
      </c>
      <c r="E1078" s="80">
        <v>0</v>
      </c>
      <c r="F1078" s="129">
        <v>69</v>
      </c>
      <c r="G1078" s="68">
        <v>3</v>
      </c>
      <c r="H1078" s="69" t="s">
        <v>8552</v>
      </c>
      <c r="I1078" s="69" t="s">
        <v>9803</v>
      </c>
      <c r="J1078" s="69" t="s">
        <v>9804</v>
      </c>
      <c r="K1078" s="69" t="s">
        <v>8263</v>
      </c>
    </row>
    <row r="1079" spans="1:11" s="1" customFormat="1" ht="15" customHeight="1" x14ac:dyDescent="0.15">
      <c r="A1079" s="69" t="s">
        <v>7113</v>
      </c>
      <c r="B1079" s="69" t="s">
        <v>7114</v>
      </c>
      <c r="C1079" s="77">
        <v>310062</v>
      </c>
      <c r="D1079" s="67" t="s">
        <v>7247</v>
      </c>
      <c r="E1079" s="80">
        <v>0</v>
      </c>
      <c r="F1079" s="129">
        <v>69</v>
      </c>
      <c r="G1079" s="68">
        <v>3</v>
      </c>
      <c r="H1079" s="69" t="s">
        <v>8552</v>
      </c>
      <c r="I1079" s="69" t="s">
        <v>9805</v>
      </c>
      <c r="J1079" s="69" t="s">
        <v>9806</v>
      </c>
      <c r="K1079" s="69" t="s">
        <v>7113</v>
      </c>
    </row>
    <row r="1080" spans="1:11" s="1" customFormat="1" ht="15" customHeight="1" x14ac:dyDescent="0.15">
      <c r="A1080" s="69" t="s">
        <v>6917</v>
      </c>
      <c r="B1080" s="69" t="s">
        <v>6918</v>
      </c>
      <c r="C1080" s="77">
        <v>321045</v>
      </c>
      <c r="D1080" s="67" t="s">
        <v>7029</v>
      </c>
      <c r="E1080" s="80">
        <v>0</v>
      </c>
      <c r="F1080" s="129">
        <v>69</v>
      </c>
      <c r="G1080" s="68">
        <v>3</v>
      </c>
      <c r="H1080" s="69" t="s">
        <v>8552</v>
      </c>
      <c r="I1080" s="69" t="s">
        <v>9807</v>
      </c>
      <c r="J1080" s="69" t="s">
        <v>9808</v>
      </c>
      <c r="K1080" s="69" t="s">
        <v>6917</v>
      </c>
    </row>
    <row r="1081" spans="1:11" s="1" customFormat="1" ht="15" customHeight="1" x14ac:dyDescent="0.15">
      <c r="A1081" s="69" t="s">
        <v>6919</v>
      </c>
      <c r="B1081" s="69" t="s">
        <v>6920</v>
      </c>
      <c r="C1081" s="77">
        <v>321075</v>
      </c>
      <c r="D1081" s="67" t="s">
        <v>7030</v>
      </c>
      <c r="E1081" s="80">
        <v>0</v>
      </c>
      <c r="F1081" s="129">
        <v>69</v>
      </c>
      <c r="G1081" s="68">
        <v>3</v>
      </c>
      <c r="H1081" s="69" t="s">
        <v>8552</v>
      </c>
      <c r="I1081" s="69" t="s">
        <v>9809</v>
      </c>
      <c r="J1081" s="69" t="s">
        <v>9810</v>
      </c>
      <c r="K1081" s="69" t="s">
        <v>6919</v>
      </c>
    </row>
    <row r="1082" spans="1:11" s="1" customFormat="1" ht="15" customHeight="1" x14ac:dyDescent="0.15">
      <c r="A1082" s="69" t="s">
        <v>7343</v>
      </c>
      <c r="B1082" s="69" t="s">
        <v>7344</v>
      </c>
      <c r="C1082" s="77">
        <v>321125</v>
      </c>
      <c r="D1082" s="67" t="s">
        <v>7345</v>
      </c>
      <c r="E1082" s="80">
        <v>0</v>
      </c>
      <c r="F1082" s="129">
        <v>69</v>
      </c>
      <c r="G1082" s="68">
        <v>3</v>
      </c>
      <c r="H1082" s="69" t="s">
        <v>8552</v>
      </c>
      <c r="I1082" s="69" t="s">
        <v>9811</v>
      </c>
      <c r="J1082" s="69" t="s">
        <v>9812</v>
      </c>
      <c r="K1082" s="69" t="s">
        <v>7343</v>
      </c>
    </row>
    <row r="1083" spans="1:11" s="1" customFormat="1" ht="15" customHeight="1" x14ac:dyDescent="0.15">
      <c r="A1083" s="69" t="s">
        <v>15938</v>
      </c>
      <c r="B1083" s="69" t="s">
        <v>16142</v>
      </c>
      <c r="C1083" s="77">
        <v>321060</v>
      </c>
      <c r="D1083" s="67" t="s">
        <v>16342</v>
      </c>
      <c r="E1083" s="80">
        <v>0</v>
      </c>
      <c r="F1083" s="129">
        <v>69</v>
      </c>
      <c r="G1083" s="68">
        <v>3</v>
      </c>
      <c r="H1083" s="69" t="s">
        <v>8552</v>
      </c>
      <c r="I1083" s="69" t="s">
        <v>16554</v>
      </c>
      <c r="J1083" s="69" t="s">
        <v>16749</v>
      </c>
      <c r="K1083" s="69" t="s">
        <v>15938</v>
      </c>
    </row>
    <row r="1084" spans="1:11" s="1" customFormat="1" ht="15" customHeight="1" x14ac:dyDescent="0.15">
      <c r="A1084" s="69" t="s">
        <v>7115</v>
      </c>
      <c r="B1084" s="69" t="s">
        <v>7116</v>
      </c>
      <c r="C1084" s="77">
        <v>402007</v>
      </c>
      <c r="D1084" s="67" t="s">
        <v>7248</v>
      </c>
      <c r="E1084" s="80">
        <v>0</v>
      </c>
      <c r="F1084" s="129">
        <v>72.5</v>
      </c>
      <c r="G1084" s="68">
        <v>3</v>
      </c>
      <c r="H1084" s="69" t="s">
        <v>8552</v>
      </c>
      <c r="I1084" s="69" t="s">
        <v>9813</v>
      </c>
      <c r="J1084" s="69" t="s">
        <v>9814</v>
      </c>
      <c r="K1084" s="69" t="s">
        <v>7115</v>
      </c>
    </row>
    <row r="1085" spans="1:11" s="1" customFormat="1" ht="15" customHeight="1" x14ac:dyDescent="0.15">
      <c r="A1085" s="69" t="s">
        <v>148</v>
      </c>
      <c r="B1085" s="69" t="s">
        <v>149</v>
      </c>
      <c r="C1085" s="77">
        <v>118017</v>
      </c>
      <c r="D1085" s="67" t="s">
        <v>1060</v>
      </c>
      <c r="E1085" s="80">
        <v>0</v>
      </c>
      <c r="F1085" s="129">
        <v>87.92</v>
      </c>
      <c r="G1085" s="68">
        <v>3</v>
      </c>
      <c r="H1085" s="69" t="s">
        <v>8551</v>
      </c>
      <c r="I1085" s="69" t="s">
        <v>9815</v>
      </c>
      <c r="J1085" s="69" t="s">
        <v>9816</v>
      </c>
      <c r="K1085" s="69" t="s">
        <v>148</v>
      </c>
    </row>
    <row r="1086" spans="1:11" s="1" customFormat="1" ht="15" customHeight="1" x14ac:dyDescent="0.15">
      <c r="A1086" s="69" t="s">
        <v>4811</v>
      </c>
      <c r="B1086" s="69" t="s">
        <v>4812</v>
      </c>
      <c r="C1086" s="77">
        <v>118057</v>
      </c>
      <c r="D1086" s="67" t="s">
        <v>4896</v>
      </c>
      <c r="E1086" s="80">
        <v>0</v>
      </c>
      <c r="F1086" s="129">
        <v>55</v>
      </c>
      <c r="G1086" s="68">
        <v>3</v>
      </c>
      <c r="H1086" s="69" t="s">
        <v>8551</v>
      </c>
      <c r="I1086" s="69" t="s">
        <v>9817</v>
      </c>
      <c r="J1086" s="69" t="s">
        <v>9818</v>
      </c>
      <c r="K1086" s="69" t="s">
        <v>4811</v>
      </c>
    </row>
    <row r="1087" spans="1:11" s="1" customFormat="1" ht="15" customHeight="1" x14ac:dyDescent="0.15">
      <c r="A1087" s="69" t="s">
        <v>1434</v>
      </c>
      <c r="B1087" s="69" t="s">
        <v>1440</v>
      </c>
      <c r="C1087" s="77">
        <v>120012</v>
      </c>
      <c r="D1087" s="67" t="s">
        <v>1445</v>
      </c>
      <c r="E1087" s="80">
        <v>0</v>
      </c>
      <c r="F1087" s="129">
        <v>31.53</v>
      </c>
      <c r="G1087" s="68">
        <v>3</v>
      </c>
      <c r="H1087" s="69" t="s">
        <v>8552</v>
      </c>
      <c r="I1087" s="69" t="s">
        <v>9819</v>
      </c>
      <c r="J1087" s="69" t="s">
        <v>9820</v>
      </c>
      <c r="K1087" s="69" t="s">
        <v>1434</v>
      </c>
    </row>
    <row r="1088" spans="1:11" s="1" customFormat="1" ht="15" customHeight="1" x14ac:dyDescent="0.15">
      <c r="A1088" s="69" t="s">
        <v>84</v>
      </c>
      <c r="B1088" s="69" t="s">
        <v>85</v>
      </c>
      <c r="C1088" s="77">
        <v>112012</v>
      </c>
      <c r="D1088" s="67" t="s">
        <v>1029</v>
      </c>
      <c r="E1088" s="80">
        <v>0</v>
      </c>
      <c r="F1088" s="129">
        <v>31.53</v>
      </c>
      <c r="G1088" s="68">
        <v>3</v>
      </c>
      <c r="H1088" s="69" t="s">
        <v>8552</v>
      </c>
      <c r="I1088" s="69" t="s">
        <v>9821</v>
      </c>
      <c r="J1088" s="69" t="s">
        <v>9822</v>
      </c>
      <c r="K1088" s="69" t="s">
        <v>84</v>
      </c>
    </row>
    <row r="1089" spans="1:11" s="1" customFormat="1" ht="15" customHeight="1" x14ac:dyDescent="0.15">
      <c r="A1089" s="69" t="s">
        <v>4634</v>
      </c>
      <c r="B1089" s="69" t="s">
        <v>4635</v>
      </c>
      <c r="C1089" s="77">
        <v>129010</v>
      </c>
      <c r="D1089" s="67" t="s">
        <v>4705</v>
      </c>
      <c r="E1089" s="80">
        <v>0</v>
      </c>
      <c r="F1089" s="129">
        <v>38.700000000000003</v>
      </c>
      <c r="G1089" s="68">
        <v>3</v>
      </c>
      <c r="H1089" s="69" t="s">
        <v>8551</v>
      </c>
      <c r="I1089" s="69" t="s">
        <v>9823</v>
      </c>
      <c r="J1089" s="69" t="s">
        <v>9824</v>
      </c>
      <c r="K1089" s="69" t="s">
        <v>4634</v>
      </c>
    </row>
    <row r="1090" spans="1:11" s="1" customFormat="1" ht="15" customHeight="1" x14ac:dyDescent="0.15">
      <c r="A1090" s="69" t="s">
        <v>7117</v>
      </c>
      <c r="B1090" s="69" t="s">
        <v>7118</v>
      </c>
      <c r="C1090" s="77">
        <v>129029</v>
      </c>
      <c r="D1090" s="67" t="s">
        <v>7249</v>
      </c>
      <c r="E1090" s="80">
        <v>0</v>
      </c>
      <c r="F1090" s="129">
        <v>38.700000000000003</v>
      </c>
      <c r="G1090" s="68">
        <v>3</v>
      </c>
      <c r="H1090" s="69" t="s">
        <v>8551</v>
      </c>
      <c r="I1090" s="69" t="s">
        <v>9825</v>
      </c>
      <c r="J1090" s="69" t="s">
        <v>9826</v>
      </c>
      <c r="K1090" s="69" t="s">
        <v>7117</v>
      </c>
    </row>
    <row r="1091" spans="1:11" s="1" customFormat="1" ht="15" customHeight="1" x14ac:dyDescent="0.15">
      <c r="A1091" s="69" t="s">
        <v>1832</v>
      </c>
      <c r="B1091" s="69" t="s">
        <v>1878</v>
      </c>
      <c r="C1091" s="77">
        <v>313015</v>
      </c>
      <c r="D1091" s="67" t="s">
        <v>1924</v>
      </c>
      <c r="E1091" s="80">
        <v>0</v>
      </c>
      <c r="F1091" s="129">
        <v>78.400000000000006</v>
      </c>
      <c r="G1091" s="68">
        <v>3</v>
      </c>
      <c r="H1091" s="69" t="s">
        <v>8552</v>
      </c>
      <c r="I1091" s="69" t="s">
        <v>9827</v>
      </c>
      <c r="J1091" s="69" t="s">
        <v>9828</v>
      </c>
      <c r="K1091" s="69" t="s">
        <v>1832</v>
      </c>
    </row>
    <row r="1092" spans="1:11" s="1" customFormat="1" ht="15" customHeight="1" x14ac:dyDescent="0.15">
      <c r="A1092" s="69" t="s">
        <v>4417</v>
      </c>
      <c r="B1092" s="69" t="s">
        <v>4418</v>
      </c>
      <c r="C1092" s="77">
        <v>356014</v>
      </c>
      <c r="D1092" s="67" t="s">
        <v>4502</v>
      </c>
      <c r="E1092" s="80">
        <v>0</v>
      </c>
      <c r="F1092" s="129">
        <v>78.400000000000006</v>
      </c>
      <c r="G1092" s="68">
        <v>3</v>
      </c>
      <c r="H1092" s="69" t="s">
        <v>8552</v>
      </c>
      <c r="I1092" s="69" t="s">
        <v>9829</v>
      </c>
      <c r="J1092" s="69" t="s">
        <v>9830</v>
      </c>
      <c r="K1092" s="69" t="s">
        <v>4417</v>
      </c>
    </row>
    <row r="1093" spans="1:11" s="1" customFormat="1" ht="15" customHeight="1" x14ac:dyDescent="0.15">
      <c r="A1093" s="69" t="s">
        <v>2015</v>
      </c>
      <c r="B1093" s="69" t="s">
        <v>2016</v>
      </c>
      <c r="C1093" s="77">
        <v>318012</v>
      </c>
      <c r="D1093" s="67" t="s">
        <v>2041</v>
      </c>
      <c r="E1093" s="80">
        <v>0</v>
      </c>
      <c r="F1093" s="129">
        <v>78.400000000000006</v>
      </c>
      <c r="G1093" s="68">
        <v>3</v>
      </c>
      <c r="H1093" s="69" t="s">
        <v>8552</v>
      </c>
      <c r="I1093" s="69" t="s">
        <v>9831</v>
      </c>
      <c r="J1093" s="69" t="s">
        <v>9832</v>
      </c>
      <c r="K1093" s="69" t="s">
        <v>2015</v>
      </c>
    </row>
    <row r="1094" spans="1:11" s="1" customFormat="1" ht="15" customHeight="1" x14ac:dyDescent="0.15">
      <c r="A1094" s="69" t="s">
        <v>2608</v>
      </c>
      <c r="B1094" s="69" t="s">
        <v>2609</v>
      </c>
      <c r="C1094" s="77">
        <v>325007</v>
      </c>
      <c r="D1094" s="67" t="s">
        <v>2728</v>
      </c>
      <c r="E1094" s="80">
        <v>0</v>
      </c>
      <c r="F1094" s="129">
        <v>78.400000000000006</v>
      </c>
      <c r="G1094" s="68">
        <v>3</v>
      </c>
      <c r="H1094" s="69" t="s">
        <v>8552</v>
      </c>
      <c r="I1094" s="69" t="s">
        <v>9833</v>
      </c>
      <c r="J1094" s="69" t="s">
        <v>9834</v>
      </c>
      <c r="K1094" s="69" t="s">
        <v>2608</v>
      </c>
    </row>
    <row r="1095" spans="1:11" s="1" customFormat="1" ht="15" customHeight="1" x14ac:dyDescent="0.15">
      <c r="A1095" s="69" t="s">
        <v>7652</v>
      </c>
      <c r="B1095" s="69" t="s">
        <v>7653</v>
      </c>
      <c r="C1095" s="77">
        <v>381014</v>
      </c>
      <c r="D1095" s="67" t="s">
        <v>7945</v>
      </c>
      <c r="E1095" s="80">
        <v>0</v>
      </c>
      <c r="F1095" s="129">
        <v>78.400000000000006</v>
      </c>
      <c r="G1095" s="68">
        <v>3</v>
      </c>
      <c r="H1095" s="69" t="s">
        <v>8552</v>
      </c>
      <c r="I1095" s="69" t="s">
        <v>9835</v>
      </c>
      <c r="J1095" s="69" t="s">
        <v>9836</v>
      </c>
      <c r="K1095" s="69" t="s">
        <v>7652</v>
      </c>
    </row>
    <row r="1096" spans="1:11" s="1" customFormat="1" ht="15" customHeight="1" x14ac:dyDescent="0.15">
      <c r="A1096" s="69" t="s">
        <v>4775</v>
      </c>
      <c r="B1096" s="69" t="s">
        <v>4776</v>
      </c>
      <c r="C1096" s="77">
        <v>112031</v>
      </c>
      <c r="D1096" s="67" t="s">
        <v>4879</v>
      </c>
      <c r="E1096" s="80">
        <v>0</v>
      </c>
      <c r="F1096" s="129">
        <v>53.64</v>
      </c>
      <c r="G1096" s="68">
        <v>3</v>
      </c>
      <c r="H1096" s="69" t="s">
        <v>8552</v>
      </c>
      <c r="I1096" s="69" t="s">
        <v>9837</v>
      </c>
      <c r="J1096" s="69" t="s">
        <v>9838</v>
      </c>
      <c r="K1096" s="69" t="s">
        <v>4775</v>
      </c>
    </row>
    <row r="1097" spans="1:11" s="1" customFormat="1" ht="15" customHeight="1" x14ac:dyDescent="0.15">
      <c r="A1097" s="69" t="s">
        <v>15939</v>
      </c>
      <c r="B1097" s="69" t="s">
        <v>16143</v>
      </c>
      <c r="C1097" s="77">
        <v>204254</v>
      </c>
      <c r="D1097" s="67" t="s">
        <v>16343</v>
      </c>
      <c r="E1097" s="80">
        <v>0</v>
      </c>
      <c r="F1097" s="129">
        <v>53.64</v>
      </c>
      <c r="G1097" s="68">
        <v>3</v>
      </c>
      <c r="H1097" s="69" t="s">
        <v>8552</v>
      </c>
      <c r="I1097" s="69" t="s">
        <v>16555</v>
      </c>
      <c r="J1097" s="69" t="s">
        <v>16750</v>
      </c>
      <c r="K1097" s="69" t="s">
        <v>15939</v>
      </c>
    </row>
    <row r="1098" spans="1:11" s="1" customFormat="1" ht="15" customHeight="1" x14ac:dyDescent="0.15">
      <c r="A1098" s="69" t="s">
        <v>2628</v>
      </c>
      <c r="B1098" s="69" t="s">
        <v>2629</v>
      </c>
      <c r="C1098" s="77">
        <v>326003</v>
      </c>
      <c r="D1098" s="67" t="s">
        <v>2738</v>
      </c>
      <c r="E1098" s="80">
        <v>0</v>
      </c>
      <c r="F1098" s="129">
        <v>78.400000000000006</v>
      </c>
      <c r="G1098" s="68">
        <v>3</v>
      </c>
      <c r="H1098" s="69" t="s">
        <v>8552</v>
      </c>
      <c r="I1098" s="69" t="s">
        <v>9839</v>
      </c>
      <c r="J1098" s="69" t="s">
        <v>9840</v>
      </c>
      <c r="K1098" s="69" t="s">
        <v>2628</v>
      </c>
    </row>
    <row r="1099" spans="1:11" s="1" customFormat="1" ht="15" customHeight="1" x14ac:dyDescent="0.15">
      <c r="A1099" s="69" t="s">
        <v>2142</v>
      </c>
      <c r="B1099" s="69" t="s">
        <v>2143</v>
      </c>
      <c r="C1099" s="77">
        <v>336009</v>
      </c>
      <c r="D1099" s="67" t="s">
        <v>2197</v>
      </c>
      <c r="E1099" s="80">
        <v>0</v>
      </c>
      <c r="F1099" s="129">
        <v>78.400000000000006</v>
      </c>
      <c r="G1099" s="68">
        <v>3</v>
      </c>
      <c r="H1099" s="69" t="s">
        <v>8552</v>
      </c>
      <c r="I1099" s="69" t="s">
        <v>9841</v>
      </c>
      <c r="J1099" s="69" t="s">
        <v>9842</v>
      </c>
      <c r="K1099" s="69" t="s">
        <v>2142</v>
      </c>
    </row>
    <row r="1100" spans="1:11" s="1" customFormat="1" ht="15" customHeight="1" x14ac:dyDescent="0.15">
      <c r="A1100" s="69" t="s">
        <v>3868</v>
      </c>
      <c r="B1100" s="69" t="s">
        <v>3869</v>
      </c>
      <c r="C1100" s="77">
        <v>335007</v>
      </c>
      <c r="D1100" s="67" t="s">
        <v>3896</v>
      </c>
      <c r="E1100" s="80">
        <v>0</v>
      </c>
      <c r="F1100" s="129">
        <v>78.400000000000006</v>
      </c>
      <c r="G1100" s="68">
        <v>3</v>
      </c>
      <c r="H1100" s="69" t="s">
        <v>8552</v>
      </c>
      <c r="I1100" s="69" t="s">
        <v>9843</v>
      </c>
      <c r="J1100" s="69" t="s">
        <v>9844</v>
      </c>
      <c r="K1100" s="69" t="s">
        <v>3868</v>
      </c>
    </row>
    <row r="1101" spans="1:11" s="1" customFormat="1" ht="15" customHeight="1" x14ac:dyDescent="0.15">
      <c r="A1101" s="69" t="s">
        <v>3012</v>
      </c>
      <c r="B1101" s="69" t="s">
        <v>3013</v>
      </c>
      <c r="C1101" s="77">
        <v>331180</v>
      </c>
      <c r="D1101" s="67" t="s">
        <v>3057</v>
      </c>
      <c r="E1101" s="80">
        <v>0</v>
      </c>
      <c r="F1101" s="129">
        <v>78.400000000000006</v>
      </c>
      <c r="G1101" s="68">
        <v>3</v>
      </c>
      <c r="H1101" s="69" t="s">
        <v>8552</v>
      </c>
      <c r="I1101" s="69" t="s">
        <v>9845</v>
      </c>
      <c r="J1101" s="69" t="s">
        <v>9846</v>
      </c>
      <c r="K1101" s="69" t="s">
        <v>3012</v>
      </c>
    </row>
    <row r="1102" spans="1:11" s="1" customFormat="1" ht="15" customHeight="1" x14ac:dyDescent="0.15">
      <c r="A1102" s="69" t="s">
        <v>3028</v>
      </c>
      <c r="B1102" s="69" t="s">
        <v>3029</v>
      </c>
      <c r="C1102" s="77">
        <v>331188</v>
      </c>
      <c r="D1102" s="67" t="s">
        <v>3064</v>
      </c>
      <c r="E1102" s="80">
        <v>0</v>
      </c>
      <c r="F1102" s="129">
        <v>78.400000000000006</v>
      </c>
      <c r="G1102" s="68">
        <v>3</v>
      </c>
      <c r="H1102" s="69" t="s">
        <v>8552</v>
      </c>
      <c r="I1102" s="69" t="s">
        <v>9847</v>
      </c>
      <c r="J1102" s="69" t="s">
        <v>9848</v>
      </c>
      <c r="K1102" s="69" t="s">
        <v>3028</v>
      </c>
    </row>
    <row r="1103" spans="1:11" s="1" customFormat="1" ht="15" customHeight="1" x14ac:dyDescent="0.15">
      <c r="A1103" s="69" t="s">
        <v>2068</v>
      </c>
      <c r="B1103" s="69" t="s">
        <v>2069</v>
      </c>
      <c r="C1103" s="77">
        <v>331162</v>
      </c>
      <c r="D1103" s="67" t="s">
        <v>2160</v>
      </c>
      <c r="E1103" s="80">
        <v>0</v>
      </c>
      <c r="F1103" s="129">
        <v>78.400000000000006</v>
      </c>
      <c r="G1103" s="68">
        <v>3</v>
      </c>
      <c r="H1103" s="69" t="s">
        <v>8552</v>
      </c>
      <c r="I1103" s="69" t="s">
        <v>9849</v>
      </c>
      <c r="J1103" s="69" t="s">
        <v>9850</v>
      </c>
      <c r="K1103" s="69" t="s">
        <v>2068</v>
      </c>
    </row>
    <row r="1104" spans="1:11" s="1" customFormat="1" ht="15" customHeight="1" x14ac:dyDescent="0.15">
      <c r="A1104" s="69" t="s">
        <v>4391</v>
      </c>
      <c r="B1104" s="69" t="s">
        <v>4392</v>
      </c>
      <c r="C1104" s="77">
        <v>317006</v>
      </c>
      <c r="D1104" s="67" t="s">
        <v>4490</v>
      </c>
      <c r="E1104" s="80">
        <v>0</v>
      </c>
      <c r="F1104" s="129">
        <v>78.400000000000006</v>
      </c>
      <c r="G1104" s="68">
        <v>3</v>
      </c>
      <c r="H1104" s="69" t="s">
        <v>8552</v>
      </c>
      <c r="I1104" s="69" t="s">
        <v>9851</v>
      </c>
      <c r="J1104" s="69" t="s">
        <v>9852</v>
      </c>
      <c r="K1104" s="69" t="s">
        <v>4391</v>
      </c>
    </row>
    <row r="1105" spans="1:11" s="1" customFormat="1" ht="15" customHeight="1" x14ac:dyDescent="0.15">
      <c r="A1105" s="69" t="s">
        <v>7654</v>
      </c>
      <c r="B1105" s="69" t="s">
        <v>7655</v>
      </c>
      <c r="C1105" s="77">
        <v>394030</v>
      </c>
      <c r="D1105" s="67" t="s">
        <v>7946</v>
      </c>
      <c r="E1105" s="80">
        <v>0</v>
      </c>
      <c r="F1105" s="129">
        <v>268</v>
      </c>
      <c r="G1105" s="68">
        <v>6</v>
      </c>
      <c r="H1105" s="69" t="s">
        <v>8552</v>
      </c>
      <c r="I1105" s="69" t="s">
        <v>9855</v>
      </c>
      <c r="J1105" s="69" t="s">
        <v>9856</v>
      </c>
      <c r="K1105" s="69" t="s">
        <v>7654</v>
      </c>
    </row>
    <row r="1106" spans="1:11" s="1" customFormat="1" ht="15" customHeight="1" x14ac:dyDescent="0.15">
      <c r="A1106" s="69" t="s">
        <v>13926</v>
      </c>
      <c r="B1106" s="69" t="s">
        <v>13927</v>
      </c>
      <c r="C1106" s="77">
        <v>131021</v>
      </c>
      <c r="D1106" s="67" t="s">
        <v>14463</v>
      </c>
      <c r="E1106" s="80">
        <v>0</v>
      </c>
      <c r="F1106" s="129">
        <v>222</v>
      </c>
      <c r="G1106" s="68">
        <v>6</v>
      </c>
      <c r="H1106" s="69" t="s">
        <v>8552</v>
      </c>
      <c r="I1106" s="69" t="s">
        <v>14825</v>
      </c>
      <c r="J1106" s="69" t="s">
        <v>14826</v>
      </c>
      <c r="K1106" s="69" t="s">
        <v>13926</v>
      </c>
    </row>
    <row r="1107" spans="1:11" s="1" customFormat="1" ht="15" customHeight="1" x14ac:dyDescent="0.15">
      <c r="A1107" s="69" t="s">
        <v>13928</v>
      </c>
      <c r="B1107" s="69" t="s">
        <v>13929</v>
      </c>
      <c r="C1107" s="77">
        <v>107041</v>
      </c>
      <c r="D1107" s="67" t="s">
        <v>14464</v>
      </c>
      <c r="E1107" s="80">
        <v>0</v>
      </c>
      <c r="F1107" s="129">
        <v>222</v>
      </c>
      <c r="G1107" s="68">
        <v>6</v>
      </c>
      <c r="H1107" s="69" t="s">
        <v>8552</v>
      </c>
      <c r="I1107" s="69" t="s">
        <v>14827</v>
      </c>
      <c r="J1107" s="69" t="s">
        <v>14828</v>
      </c>
      <c r="K1107" s="69" t="s">
        <v>13928</v>
      </c>
    </row>
    <row r="1108" spans="1:11" s="1" customFormat="1" ht="15" customHeight="1" x14ac:dyDescent="0.15">
      <c r="A1108" s="69" t="s">
        <v>13930</v>
      </c>
      <c r="B1108" s="69" t="s">
        <v>13931</v>
      </c>
      <c r="C1108" s="77">
        <v>107042</v>
      </c>
      <c r="D1108" s="67" t="s">
        <v>14465</v>
      </c>
      <c r="E1108" s="80">
        <v>0</v>
      </c>
      <c r="F1108" s="129">
        <v>222</v>
      </c>
      <c r="G1108" s="68">
        <v>6</v>
      </c>
      <c r="H1108" s="69" t="s">
        <v>8552</v>
      </c>
      <c r="I1108" s="69" t="s">
        <v>14829</v>
      </c>
      <c r="J1108" s="69" t="s">
        <v>14830</v>
      </c>
      <c r="K1108" s="69" t="s">
        <v>13930</v>
      </c>
    </row>
    <row r="1109" spans="1:11" s="1" customFormat="1" ht="15" customHeight="1" x14ac:dyDescent="0.15">
      <c r="A1109" s="69" t="s">
        <v>15393</v>
      </c>
      <c r="B1109" s="69" t="s">
        <v>15394</v>
      </c>
      <c r="C1109" s="77">
        <v>207050</v>
      </c>
      <c r="D1109" s="67" t="s">
        <v>15568</v>
      </c>
      <c r="E1109" s="80">
        <v>0</v>
      </c>
      <c r="F1109" s="129">
        <v>222</v>
      </c>
      <c r="G1109" s="68">
        <v>6</v>
      </c>
      <c r="H1109" s="69" t="s">
        <v>8554</v>
      </c>
      <c r="I1109" s="69" t="s">
        <v>15738</v>
      </c>
      <c r="J1109" s="69" t="s">
        <v>15820</v>
      </c>
      <c r="K1109" s="69" t="s">
        <v>15393</v>
      </c>
    </row>
    <row r="1110" spans="1:11" s="1" customFormat="1" ht="15" customHeight="1" x14ac:dyDescent="0.15">
      <c r="A1110" s="69" t="s">
        <v>13932</v>
      </c>
      <c r="B1110" s="69" t="s">
        <v>13933</v>
      </c>
      <c r="C1110" s="77">
        <v>133018</v>
      </c>
      <c r="D1110" s="67" t="s">
        <v>14466</v>
      </c>
      <c r="E1110" s="80">
        <v>0</v>
      </c>
      <c r="F1110" s="129">
        <v>222</v>
      </c>
      <c r="G1110" s="68">
        <v>6</v>
      </c>
      <c r="H1110" s="69" t="s">
        <v>8552</v>
      </c>
      <c r="I1110" s="69" t="s">
        <v>14831</v>
      </c>
      <c r="J1110" s="69" t="s">
        <v>14832</v>
      </c>
      <c r="K1110" s="69" t="s">
        <v>13932</v>
      </c>
    </row>
    <row r="1111" spans="1:11" s="1" customFormat="1" ht="15" customHeight="1" x14ac:dyDescent="0.15">
      <c r="A1111" s="69" t="s">
        <v>13934</v>
      </c>
      <c r="B1111" s="69" t="s">
        <v>13935</v>
      </c>
      <c r="C1111" s="77">
        <v>305046</v>
      </c>
      <c r="D1111" s="67" t="s">
        <v>14467</v>
      </c>
      <c r="E1111" s="80">
        <v>0</v>
      </c>
      <c r="F1111" s="129">
        <v>268</v>
      </c>
      <c r="G1111" s="68">
        <v>6</v>
      </c>
      <c r="H1111" s="69" t="s">
        <v>8552</v>
      </c>
      <c r="I1111" s="69" t="s">
        <v>14833</v>
      </c>
      <c r="J1111" s="69" t="s">
        <v>14834</v>
      </c>
      <c r="K1111" s="69" t="s">
        <v>13934</v>
      </c>
    </row>
    <row r="1112" spans="1:11" s="1" customFormat="1" ht="15" customHeight="1" x14ac:dyDescent="0.15">
      <c r="A1112" s="69" t="s">
        <v>15940</v>
      </c>
      <c r="B1112" s="69" t="s">
        <v>16144</v>
      </c>
      <c r="C1112" s="77">
        <v>129041</v>
      </c>
      <c r="D1112" s="67" t="s">
        <v>16344</v>
      </c>
      <c r="E1112" s="80">
        <v>0</v>
      </c>
      <c r="F1112" s="129">
        <v>222</v>
      </c>
      <c r="G1112" s="68">
        <v>6</v>
      </c>
      <c r="H1112" s="69" t="s">
        <v>8552</v>
      </c>
      <c r="I1112" s="69" t="s">
        <v>16556</v>
      </c>
      <c r="J1112" s="69" t="s">
        <v>16751</v>
      </c>
      <c r="K1112" s="69" t="s">
        <v>15940</v>
      </c>
    </row>
    <row r="1113" spans="1:11" s="1" customFormat="1" ht="15" customHeight="1" x14ac:dyDescent="0.15">
      <c r="A1113" s="69" t="s">
        <v>13936</v>
      </c>
      <c r="B1113" s="69" t="s">
        <v>13937</v>
      </c>
      <c r="C1113" s="77">
        <v>105050</v>
      </c>
      <c r="D1113" s="67" t="s">
        <v>14468</v>
      </c>
      <c r="E1113" s="80">
        <v>0</v>
      </c>
      <c r="F1113" s="129">
        <v>222</v>
      </c>
      <c r="G1113" s="68">
        <v>6</v>
      </c>
      <c r="H1113" s="69" t="s">
        <v>8552</v>
      </c>
      <c r="I1113" s="69" t="s">
        <v>14835</v>
      </c>
      <c r="J1113" s="69" t="s">
        <v>14836</v>
      </c>
      <c r="K1113" s="69" t="s">
        <v>13936</v>
      </c>
    </row>
    <row r="1114" spans="1:11" s="1" customFormat="1" ht="15" customHeight="1" x14ac:dyDescent="0.15">
      <c r="A1114" s="69" t="s">
        <v>7656</v>
      </c>
      <c r="B1114" s="69" t="s">
        <v>7657</v>
      </c>
      <c r="C1114" s="77">
        <v>393030</v>
      </c>
      <c r="D1114" s="67" t="s">
        <v>7947</v>
      </c>
      <c r="E1114" s="80">
        <v>0</v>
      </c>
      <c r="F1114" s="129">
        <v>268</v>
      </c>
      <c r="G1114" s="68">
        <v>6</v>
      </c>
      <c r="H1114" s="69" t="s">
        <v>8552</v>
      </c>
      <c r="I1114" s="69" t="s">
        <v>9857</v>
      </c>
      <c r="J1114" s="69" t="s">
        <v>9858</v>
      </c>
      <c r="K1114" s="69" t="s">
        <v>7656</v>
      </c>
    </row>
    <row r="1115" spans="1:11" s="1" customFormat="1" ht="15" customHeight="1" x14ac:dyDescent="0.15">
      <c r="A1115" s="69" t="s">
        <v>7346</v>
      </c>
      <c r="B1115" s="69" t="s">
        <v>7347</v>
      </c>
      <c r="C1115" s="77">
        <v>395009</v>
      </c>
      <c r="D1115" s="67" t="s">
        <v>7948</v>
      </c>
      <c r="E1115" s="80">
        <v>0</v>
      </c>
      <c r="F1115" s="129">
        <v>268</v>
      </c>
      <c r="G1115" s="68">
        <v>6</v>
      </c>
      <c r="H1115" s="69" t="s">
        <v>8552</v>
      </c>
      <c r="I1115" s="69" t="s">
        <v>9859</v>
      </c>
      <c r="J1115" s="69" t="s">
        <v>9860</v>
      </c>
      <c r="K1115" s="69" t="s">
        <v>7346</v>
      </c>
    </row>
    <row r="1116" spans="1:11" s="1" customFormat="1" ht="15" customHeight="1" x14ac:dyDescent="0.15">
      <c r="A1116" s="69" t="s">
        <v>13938</v>
      </c>
      <c r="B1116" s="69" t="s">
        <v>13939</v>
      </c>
      <c r="C1116" s="77">
        <v>125032</v>
      </c>
      <c r="D1116" s="67" t="s">
        <v>14469</v>
      </c>
      <c r="E1116" s="80">
        <v>0</v>
      </c>
      <c r="F1116" s="129">
        <v>222</v>
      </c>
      <c r="G1116" s="68">
        <v>6</v>
      </c>
      <c r="H1116" s="69" t="s">
        <v>8552</v>
      </c>
      <c r="I1116" s="69" t="s">
        <v>14837</v>
      </c>
      <c r="J1116" s="69" t="s">
        <v>14838</v>
      </c>
      <c r="K1116" s="69" t="s">
        <v>13938</v>
      </c>
    </row>
    <row r="1117" spans="1:11" s="1" customFormat="1" ht="15" customHeight="1" x14ac:dyDescent="0.15">
      <c r="A1117" s="69" t="s">
        <v>13940</v>
      </c>
      <c r="B1117" s="69" t="s">
        <v>13941</v>
      </c>
      <c r="C1117" s="77">
        <v>401017</v>
      </c>
      <c r="D1117" s="67" t="s">
        <v>14470</v>
      </c>
      <c r="E1117" s="80">
        <v>0</v>
      </c>
      <c r="F1117" s="129">
        <v>268</v>
      </c>
      <c r="G1117" s="68">
        <v>6</v>
      </c>
      <c r="H1117" s="69" t="s">
        <v>8552</v>
      </c>
      <c r="I1117" s="69" t="s">
        <v>14839</v>
      </c>
      <c r="J1117" s="69" t="s">
        <v>14840</v>
      </c>
      <c r="K1117" s="69" t="s">
        <v>13940</v>
      </c>
    </row>
    <row r="1118" spans="1:11" s="1" customFormat="1" ht="15" customHeight="1" x14ac:dyDescent="0.15">
      <c r="A1118" s="69" t="s">
        <v>13942</v>
      </c>
      <c r="B1118" s="69" t="s">
        <v>13943</v>
      </c>
      <c r="C1118" s="77">
        <v>132017</v>
      </c>
      <c r="D1118" s="67" t="s">
        <v>14471</v>
      </c>
      <c r="E1118" s="80">
        <v>0</v>
      </c>
      <c r="F1118" s="129">
        <v>222</v>
      </c>
      <c r="G1118" s="68">
        <v>6</v>
      </c>
      <c r="H1118" s="69" t="s">
        <v>8552</v>
      </c>
      <c r="I1118" s="69" t="s">
        <v>14841</v>
      </c>
      <c r="J1118" s="69" t="s">
        <v>14842</v>
      </c>
      <c r="K1118" s="69" t="s">
        <v>13942</v>
      </c>
    </row>
    <row r="1119" spans="1:11" s="1" customFormat="1" ht="15" customHeight="1" x14ac:dyDescent="0.15">
      <c r="A1119" s="69" t="s">
        <v>8266</v>
      </c>
      <c r="B1119" s="69" t="s">
        <v>8267</v>
      </c>
      <c r="C1119" s="77">
        <v>396040</v>
      </c>
      <c r="D1119" s="67" t="s">
        <v>14472</v>
      </c>
      <c r="E1119" s="80">
        <v>0</v>
      </c>
      <c r="F1119" s="129">
        <v>268</v>
      </c>
      <c r="G1119" s="68">
        <v>6</v>
      </c>
      <c r="H1119" s="69" t="s">
        <v>8552</v>
      </c>
      <c r="I1119" s="69" t="s">
        <v>9853</v>
      </c>
      <c r="J1119" s="69" t="s">
        <v>9854</v>
      </c>
      <c r="K1119" s="69" t="s">
        <v>8266</v>
      </c>
    </row>
    <row r="1120" spans="1:11" s="1" customFormat="1" ht="15" customHeight="1" x14ac:dyDescent="0.15">
      <c r="A1120" s="69" t="s">
        <v>13944</v>
      </c>
      <c r="B1120" s="69" t="s">
        <v>13945</v>
      </c>
      <c r="C1120" s="77">
        <v>130026</v>
      </c>
      <c r="D1120" s="67" t="s">
        <v>14473</v>
      </c>
      <c r="E1120" s="80">
        <v>0</v>
      </c>
      <c r="F1120" s="129">
        <v>222</v>
      </c>
      <c r="G1120" s="68">
        <v>6</v>
      </c>
      <c r="H1120" s="69" t="s">
        <v>8552</v>
      </c>
      <c r="I1120" s="69" t="s">
        <v>14843</v>
      </c>
      <c r="J1120" s="69" t="s">
        <v>14844</v>
      </c>
      <c r="K1120" s="69" t="s">
        <v>13944</v>
      </c>
    </row>
    <row r="1121" spans="1:11" s="1" customFormat="1" ht="15" customHeight="1" x14ac:dyDescent="0.15">
      <c r="A1121" s="69" t="s">
        <v>13946</v>
      </c>
      <c r="B1121" s="69" t="s">
        <v>13947</v>
      </c>
      <c r="C1121" s="77">
        <v>332085</v>
      </c>
      <c r="D1121" s="67" t="s">
        <v>14474</v>
      </c>
      <c r="E1121" s="80">
        <v>0</v>
      </c>
      <c r="F1121" s="129">
        <v>268</v>
      </c>
      <c r="G1121" s="68">
        <v>6</v>
      </c>
      <c r="H1121" s="69" t="s">
        <v>8552</v>
      </c>
      <c r="I1121" s="69" t="s">
        <v>14845</v>
      </c>
      <c r="J1121" s="69" t="s">
        <v>14846</v>
      </c>
      <c r="K1121" s="69" t="s">
        <v>13946</v>
      </c>
    </row>
    <row r="1122" spans="1:11" s="1" customFormat="1" ht="15" customHeight="1" x14ac:dyDescent="0.15">
      <c r="A1122" s="69" t="s">
        <v>13948</v>
      </c>
      <c r="B1122" s="69" t="s">
        <v>13949</v>
      </c>
      <c r="C1122" s="77">
        <v>331211</v>
      </c>
      <c r="D1122" s="67" t="s">
        <v>14475</v>
      </c>
      <c r="E1122" s="80">
        <v>0</v>
      </c>
      <c r="F1122" s="129">
        <v>268</v>
      </c>
      <c r="G1122" s="68">
        <v>6</v>
      </c>
      <c r="H1122" s="69" t="s">
        <v>8552</v>
      </c>
      <c r="I1122" s="69" t="s">
        <v>14847</v>
      </c>
      <c r="J1122" s="69" t="s">
        <v>14848</v>
      </c>
      <c r="K1122" s="69" t="s">
        <v>13948</v>
      </c>
    </row>
    <row r="1123" spans="1:11" s="1" customFormat="1" ht="15" customHeight="1" x14ac:dyDescent="0.15">
      <c r="A1123" s="69" t="s">
        <v>13950</v>
      </c>
      <c r="B1123" s="69" t="s">
        <v>13951</v>
      </c>
      <c r="C1123" s="77">
        <v>135008</v>
      </c>
      <c r="D1123" s="67" t="s">
        <v>14476</v>
      </c>
      <c r="E1123" s="80">
        <v>0</v>
      </c>
      <c r="F1123" s="129">
        <v>222</v>
      </c>
      <c r="G1123" s="68">
        <v>6</v>
      </c>
      <c r="H1123" s="69" t="s">
        <v>8552</v>
      </c>
      <c r="I1123" s="69" t="s">
        <v>14849</v>
      </c>
      <c r="J1123" s="69" t="s">
        <v>14850</v>
      </c>
      <c r="K1123" s="69" t="s">
        <v>13950</v>
      </c>
    </row>
    <row r="1124" spans="1:11" s="1" customFormat="1" ht="15" customHeight="1" x14ac:dyDescent="0.15">
      <c r="A1124" s="69" t="s">
        <v>17018</v>
      </c>
      <c r="B1124" s="69" t="s">
        <v>17019</v>
      </c>
      <c r="C1124" s="77">
        <v>204349</v>
      </c>
      <c r="D1124" s="67" t="s">
        <v>16911</v>
      </c>
      <c r="E1124" s="80">
        <v>0</v>
      </c>
      <c r="F1124" s="129">
        <v>222</v>
      </c>
      <c r="G1124" s="68">
        <v>6</v>
      </c>
      <c r="H1124" s="69" t="s">
        <v>8552</v>
      </c>
      <c r="I1124" s="69" t="s">
        <v>17152</v>
      </c>
      <c r="J1124" s="69" t="s">
        <v>17221</v>
      </c>
      <c r="K1124" s="69" t="s">
        <v>17018</v>
      </c>
    </row>
    <row r="1125" spans="1:11" s="1" customFormat="1" ht="15" customHeight="1" x14ac:dyDescent="0.15">
      <c r="A1125" s="69" t="s">
        <v>15941</v>
      </c>
      <c r="B1125" s="69" t="s">
        <v>16145</v>
      </c>
      <c r="C1125" s="77">
        <v>209119</v>
      </c>
      <c r="D1125" s="67" t="s">
        <v>16345</v>
      </c>
      <c r="E1125" s="80">
        <v>0</v>
      </c>
      <c r="F1125" s="129">
        <v>222</v>
      </c>
      <c r="G1125" s="68">
        <v>6</v>
      </c>
      <c r="H1125" s="69" t="s">
        <v>8552</v>
      </c>
      <c r="I1125" s="69" t="s">
        <v>16557</v>
      </c>
      <c r="J1125" s="69" t="s">
        <v>16752</v>
      </c>
      <c r="K1125" s="69" t="s">
        <v>15941</v>
      </c>
    </row>
    <row r="1126" spans="1:11" s="1" customFormat="1" ht="15" customHeight="1" x14ac:dyDescent="0.15">
      <c r="A1126" s="69" t="s">
        <v>13952</v>
      </c>
      <c r="B1126" s="69" t="s">
        <v>13953</v>
      </c>
      <c r="C1126" s="77">
        <v>371058</v>
      </c>
      <c r="D1126" s="67" t="s">
        <v>14477</v>
      </c>
      <c r="E1126" s="80">
        <v>0</v>
      </c>
      <c r="F1126" s="129">
        <v>268</v>
      </c>
      <c r="G1126" s="68">
        <v>6</v>
      </c>
      <c r="H1126" s="69" t="s">
        <v>8552</v>
      </c>
      <c r="I1126" s="69" t="s">
        <v>14851</v>
      </c>
      <c r="J1126" s="69" t="s">
        <v>14852</v>
      </c>
      <c r="K1126" s="69" t="s">
        <v>13952</v>
      </c>
    </row>
    <row r="1127" spans="1:11" s="1" customFormat="1" ht="15" customHeight="1" x14ac:dyDescent="0.15">
      <c r="A1127" s="69" t="s">
        <v>13954</v>
      </c>
      <c r="B1127" s="69" t="s">
        <v>13955</v>
      </c>
      <c r="C1127" s="77">
        <v>302086</v>
      </c>
      <c r="D1127" s="67" t="s">
        <v>14478</v>
      </c>
      <c r="E1127" s="80">
        <v>0</v>
      </c>
      <c r="F1127" s="129">
        <v>268</v>
      </c>
      <c r="G1127" s="68">
        <v>6</v>
      </c>
      <c r="H1127" s="69" t="s">
        <v>8552</v>
      </c>
      <c r="I1127" s="69" t="s">
        <v>14853</v>
      </c>
      <c r="J1127" s="69" t="s">
        <v>14854</v>
      </c>
      <c r="K1127" s="69" t="s">
        <v>13954</v>
      </c>
    </row>
    <row r="1128" spans="1:11" s="1" customFormat="1" ht="15" customHeight="1" x14ac:dyDescent="0.15">
      <c r="A1128" s="69" t="s">
        <v>13956</v>
      </c>
      <c r="B1128" s="69" t="s">
        <v>13957</v>
      </c>
      <c r="C1128" s="77">
        <v>301086</v>
      </c>
      <c r="D1128" s="67" t="s">
        <v>14479</v>
      </c>
      <c r="E1128" s="80">
        <v>0</v>
      </c>
      <c r="F1128" s="129">
        <v>268</v>
      </c>
      <c r="G1128" s="68">
        <v>6</v>
      </c>
      <c r="H1128" s="69" t="s">
        <v>8552</v>
      </c>
      <c r="I1128" s="69" t="s">
        <v>14855</v>
      </c>
      <c r="J1128" s="69" t="s">
        <v>14856</v>
      </c>
      <c r="K1128" s="69" t="s">
        <v>13956</v>
      </c>
    </row>
    <row r="1129" spans="1:11" s="1" customFormat="1" ht="15" customHeight="1" x14ac:dyDescent="0.15">
      <c r="A1129" s="69" t="s">
        <v>13958</v>
      </c>
      <c r="B1129" s="69" t="s">
        <v>13959</v>
      </c>
      <c r="C1129" s="77">
        <v>307065</v>
      </c>
      <c r="D1129" s="67" t="s">
        <v>14480</v>
      </c>
      <c r="E1129" s="80">
        <v>0</v>
      </c>
      <c r="F1129" s="129">
        <v>268</v>
      </c>
      <c r="G1129" s="68">
        <v>6</v>
      </c>
      <c r="H1129" s="69" t="s">
        <v>8552</v>
      </c>
      <c r="I1129" s="69" t="s">
        <v>14857</v>
      </c>
      <c r="J1129" s="69" t="s">
        <v>14858</v>
      </c>
      <c r="K1129" s="69" t="s">
        <v>13958</v>
      </c>
    </row>
    <row r="1130" spans="1:11" s="1" customFormat="1" ht="15" customHeight="1" x14ac:dyDescent="0.15">
      <c r="A1130" s="69" t="s">
        <v>13960</v>
      </c>
      <c r="B1130" s="69" t="s">
        <v>13961</v>
      </c>
      <c r="C1130" s="77">
        <v>365051</v>
      </c>
      <c r="D1130" s="67" t="s">
        <v>14481</v>
      </c>
      <c r="E1130" s="80">
        <v>0</v>
      </c>
      <c r="F1130" s="129">
        <v>268</v>
      </c>
      <c r="G1130" s="68">
        <v>6</v>
      </c>
      <c r="H1130" s="69" t="s">
        <v>8552</v>
      </c>
      <c r="I1130" s="69" t="s">
        <v>14859</v>
      </c>
      <c r="J1130" s="69" t="s">
        <v>14860</v>
      </c>
      <c r="K1130" s="69" t="s">
        <v>13960</v>
      </c>
    </row>
    <row r="1131" spans="1:11" s="1" customFormat="1" ht="15" customHeight="1" x14ac:dyDescent="0.15">
      <c r="A1131" s="69" t="s">
        <v>7121</v>
      </c>
      <c r="B1131" s="69" t="s">
        <v>7122</v>
      </c>
      <c r="C1131" s="77">
        <v>210016</v>
      </c>
      <c r="D1131" s="67" t="s">
        <v>7949</v>
      </c>
      <c r="E1131" s="80">
        <v>0</v>
      </c>
      <c r="F1131" s="129">
        <v>222</v>
      </c>
      <c r="G1131" s="68">
        <v>6</v>
      </c>
      <c r="H1131" s="69" t="s">
        <v>8552</v>
      </c>
      <c r="I1131" s="69" t="s">
        <v>9861</v>
      </c>
      <c r="J1131" s="69" t="s">
        <v>9862</v>
      </c>
      <c r="K1131" s="69" t="s">
        <v>7121</v>
      </c>
    </row>
    <row r="1132" spans="1:11" s="1" customFormat="1" ht="15" customHeight="1" x14ac:dyDescent="0.15">
      <c r="A1132" s="69" t="s">
        <v>7658</v>
      </c>
      <c r="B1132" s="69" t="s">
        <v>7659</v>
      </c>
      <c r="C1132" s="77">
        <v>392033</v>
      </c>
      <c r="D1132" s="67" t="s">
        <v>7950</v>
      </c>
      <c r="E1132" s="80">
        <v>0</v>
      </c>
      <c r="F1132" s="129">
        <v>268</v>
      </c>
      <c r="G1132" s="68">
        <v>6</v>
      </c>
      <c r="H1132" s="69" t="s">
        <v>8552</v>
      </c>
      <c r="I1132" s="69" t="s">
        <v>9863</v>
      </c>
      <c r="J1132" s="69" t="s">
        <v>9864</v>
      </c>
      <c r="K1132" s="69" t="s">
        <v>7658</v>
      </c>
    </row>
    <row r="1133" spans="1:11" s="1" customFormat="1" ht="15" customHeight="1" x14ac:dyDescent="0.15">
      <c r="A1133" s="69" t="s">
        <v>8268</v>
      </c>
      <c r="B1133" s="69" t="s">
        <v>8269</v>
      </c>
      <c r="C1133" s="77">
        <v>351156</v>
      </c>
      <c r="D1133" s="67" t="s">
        <v>8270</v>
      </c>
      <c r="E1133" s="80">
        <v>0</v>
      </c>
      <c r="F1133" s="129">
        <v>268</v>
      </c>
      <c r="G1133" s="68">
        <v>6</v>
      </c>
      <c r="H1133" s="69" t="s">
        <v>8552</v>
      </c>
      <c r="I1133" s="69" t="s">
        <v>9865</v>
      </c>
      <c r="J1133" s="69" t="s">
        <v>9866</v>
      </c>
      <c r="K1133" s="69" t="s">
        <v>8268</v>
      </c>
    </row>
    <row r="1134" spans="1:11" s="1" customFormat="1" ht="15" customHeight="1" x14ac:dyDescent="0.15">
      <c r="A1134" s="69" t="s">
        <v>8271</v>
      </c>
      <c r="B1134" s="69" t="s">
        <v>8272</v>
      </c>
      <c r="C1134" s="77">
        <v>352020</v>
      </c>
      <c r="D1134" s="67" t="s">
        <v>8273</v>
      </c>
      <c r="E1134" s="80">
        <v>0</v>
      </c>
      <c r="F1134" s="129">
        <v>268</v>
      </c>
      <c r="G1134" s="68">
        <v>6</v>
      </c>
      <c r="H1134" s="69" t="s">
        <v>8552</v>
      </c>
      <c r="I1134" s="69" t="s">
        <v>9867</v>
      </c>
      <c r="J1134" s="69" t="s">
        <v>9868</v>
      </c>
      <c r="K1134" s="69" t="s">
        <v>8271</v>
      </c>
    </row>
    <row r="1135" spans="1:11" s="1" customFormat="1" ht="15" customHeight="1" x14ac:dyDescent="0.15">
      <c r="A1135" s="69" t="s">
        <v>13962</v>
      </c>
      <c r="B1135" s="69" t="s">
        <v>13963</v>
      </c>
      <c r="C1135" s="77">
        <v>303063</v>
      </c>
      <c r="D1135" s="67" t="s">
        <v>14482</v>
      </c>
      <c r="E1135" s="80">
        <v>0</v>
      </c>
      <c r="F1135" s="129">
        <v>268</v>
      </c>
      <c r="G1135" s="68">
        <v>6</v>
      </c>
      <c r="H1135" s="69" t="s">
        <v>8552</v>
      </c>
      <c r="I1135" s="69" t="s">
        <v>14861</v>
      </c>
      <c r="J1135" s="69" t="s">
        <v>14862</v>
      </c>
      <c r="K1135" s="69" t="s">
        <v>13962</v>
      </c>
    </row>
    <row r="1136" spans="1:11" s="1" customFormat="1" ht="15" customHeight="1" x14ac:dyDescent="0.15">
      <c r="A1136" s="69" t="s">
        <v>7660</v>
      </c>
      <c r="B1136" s="69" t="s">
        <v>7661</v>
      </c>
      <c r="C1136" s="77">
        <v>391031</v>
      </c>
      <c r="D1136" s="67" t="s">
        <v>7951</v>
      </c>
      <c r="E1136" s="80">
        <v>0</v>
      </c>
      <c r="F1136" s="129">
        <v>268</v>
      </c>
      <c r="G1136" s="68">
        <v>6</v>
      </c>
      <c r="H1136" s="69" t="s">
        <v>8552</v>
      </c>
      <c r="I1136" s="69" t="s">
        <v>9869</v>
      </c>
      <c r="J1136" s="69" t="s">
        <v>9870</v>
      </c>
      <c r="K1136" s="69" t="s">
        <v>7660</v>
      </c>
    </row>
    <row r="1137" spans="1:11" s="1" customFormat="1" ht="15" customHeight="1" x14ac:dyDescent="0.15">
      <c r="A1137" s="69" t="s">
        <v>13964</v>
      </c>
      <c r="B1137" s="69" t="s">
        <v>13965</v>
      </c>
      <c r="C1137" s="77">
        <v>117059</v>
      </c>
      <c r="D1137" s="67" t="s">
        <v>14483</v>
      </c>
      <c r="E1137" s="80">
        <v>0</v>
      </c>
      <c r="F1137" s="129">
        <v>222</v>
      </c>
      <c r="G1137" s="68">
        <v>6</v>
      </c>
      <c r="H1137" s="69" t="s">
        <v>8552</v>
      </c>
      <c r="I1137" s="69" t="s">
        <v>14863</v>
      </c>
      <c r="J1137" s="69" t="s">
        <v>14864</v>
      </c>
      <c r="K1137" s="69" t="s">
        <v>13964</v>
      </c>
    </row>
    <row r="1138" spans="1:11" s="1" customFormat="1" ht="15" customHeight="1" x14ac:dyDescent="0.15">
      <c r="A1138" s="69" t="s">
        <v>13966</v>
      </c>
      <c r="B1138" s="69" t="s">
        <v>13967</v>
      </c>
      <c r="C1138" s="77">
        <v>321109</v>
      </c>
      <c r="D1138" s="67" t="s">
        <v>14484</v>
      </c>
      <c r="E1138" s="80">
        <v>0</v>
      </c>
      <c r="F1138" s="129">
        <v>268</v>
      </c>
      <c r="G1138" s="68">
        <v>6</v>
      </c>
      <c r="H1138" s="69" t="s">
        <v>8552</v>
      </c>
      <c r="I1138" s="69" t="s">
        <v>14865</v>
      </c>
      <c r="J1138" s="69" t="s">
        <v>14866</v>
      </c>
      <c r="K1138" s="69" t="s">
        <v>13966</v>
      </c>
    </row>
    <row r="1139" spans="1:11" s="1" customFormat="1" ht="15" customHeight="1" x14ac:dyDescent="0.15">
      <c r="A1139" s="69" t="s">
        <v>6951</v>
      </c>
      <c r="B1139" s="69" t="s">
        <v>6952</v>
      </c>
      <c r="C1139" s="77">
        <v>321046</v>
      </c>
      <c r="D1139" s="67" t="s">
        <v>7952</v>
      </c>
      <c r="E1139" s="80">
        <v>0</v>
      </c>
      <c r="F1139" s="129">
        <v>268</v>
      </c>
      <c r="G1139" s="68">
        <v>6</v>
      </c>
      <c r="H1139" s="69" t="s">
        <v>8552</v>
      </c>
      <c r="I1139" s="69" t="s">
        <v>9871</v>
      </c>
      <c r="J1139" s="69" t="s">
        <v>9872</v>
      </c>
      <c r="K1139" s="69" t="s">
        <v>6951</v>
      </c>
    </row>
    <row r="1140" spans="1:11" s="1" customFormat="1" ht="15" customHeight="1" x14ac:dyDescent="0.15">
      <c r="A1140" s="69" t="s">
        <v>6953</v>
      </c>
      <c r="B1140" s="69" t="s">
        <v>6954</v>
      </c>
      <c r="C1140" s="77">
        <v>321076</v>
      </c>
      <c r="D1140" s="67" t="s">
        <v>7953</v>
      </c>
      <c r="E1140" s="80">
        <v>0</v>
      </c>
      <c r="F1140" s="129">
        <v>268</v>
      </c>
      <c r="G1140" s="68">
        <v>6</v>
      </c>
      <c r="H1140" s="69" t="s">
        <v>8552</v>
      </c>
      <c r="I1140" s="69" t="s">
        <v>9873</v>
      </c>
      <c r="J1140" s="69" t="s">
        <v>9874</v>
      </c>
      <c r="K1140" s="69" t="s">
        <v>6953</v>
      </c>
    </row>
    <row r="1141" spans="1:11" s="1" customFormat="1" ht="15" customHeight="1" x14ac:dyDescent="0.15">
      <c r="A1141" s="69" t="s">
        <v>7348</v>
      </c>
      <c r="B1141" s="69" t="s">
        <v>7349</v>
      </c>
      <c r="C1141" s="77">
        <v>321126</v>
      </c>
      <c r="D1141" s="67" t="s">
        <v>7954</v>
      </c>
      <c r="E1141" s="80">
        <v>0</v>
      </c>
      <c r="F1141" s="129">
        <v>268</v>
      </c>
      <c r="G1141" s="68">
        <v>6</v>
      </c>
      <c r="H1141" s="69" t="s">
        <v>8552</v>
      </c>
      <c r="I1141" s="69" t="s">
        <v>9875</v>
      </c>
      <c r="J1141" s="69" t="s">
        <v>9876</v>
      </c>
      <c r="K1141" s="69" t="s">
        <v>7348</v>
      </c>
    </row>
    <row r="1142" spans="1:11" s="1" customFormat="1" ht="15" customHeight="1" x14ac:dyDescent="0.15">
      <c r="A1142" s="69" t="s">
        <v>15942</v>
      </c>
      <c r="B1142" s="69" t="s">
        <v>16146</v>
      </c>
      <c r="C1142" s="77">
        <v>321061</v>
      </c>
      <c r="D1142" s="67" t="s">
        <v>16346</v>
      </c>
      <c r="E1142" s="80">
        <v>0</v>
      </c>
      <c r="F1142" s="129">
        <v>268</v>
      </c>
      <c r="G1142" s="68">
        <v>6</v>
      </c>
      <c r="H1142" s="69" t="s">
        <v>8552</v>
      </c>
      <c r="I1142" s="69" t="s">
        <v>16558</v>
      </c>
      <c r="J1142" s="69" t="s">
        <v>16753</v>
      </c>
      <c r="K1142" s="69" t="s">
        <v>15942</v>
      </c>
    </row>
    <row r="1143" spans="1:11" s="1" customFormat="1" ht="15" customHeight="1" x14ac:dyDescent="0.15">
      <c r="A1143" s="69" t="s">
        <v>7119</v>
      </c>
      <c r="B1143" s="69" t="s">
        <v>7120</v>
      </c>
      <c r="C1143" s="77">
        <v>402008</v>
      </c>
      <c r="D1143" s="67" t="s">
        <v>7955</v>
      </c>
      <c r="E1143" s="80">
        <v>0</v>
      </c>
      <c r="F1143" s="129">
        <v>268</v>
      </c>
      <c r="G1143" s="68">
        <v>6</v>
      </c>
      <c r="H1143" s="69" t="s">
        <v>8552</v>
      </c>
      <c r="I1143" s="69" t="s">
        <v>9877</v>
      </c>
      <c r="J1143" s="69" t="s">
        <v>9878</v>
      </c>
      <c r="K1143" s="69" t="s">
        <v>7119</v>
      </c>
    </row>
    <row r="1144" spans="1:11" s="1" customFormat="1" ht="15" customHeight="1" x14ac:dyDescent="0.15">
      <c r="A1144" s="69" t="s">
        <v>13968</v>
      </c>
      <c r="B1144" s="69" t="s">
        <v>13969</v>
      </c>
      <c r="C1144" s="77">
        <v>321110</v>
      </c>
      <c r="D1144" s="67" t="s">
        <v>14485</v>
      </c>
      <c r="E1144" s="80">
        <v>0</v>
      </c>
      <c r="F1144" s="129">
        <v>268</v>
      </c>
      <c r="G1144" s="68">
        <v>6</v>
      </c>
      <c r="H1144" s="69" t="s">
        <v>8552</v>
      </c>
      <c r="I1144" s="69" t="s">
        <v>14867</v>
      </c>
      <c r="J1144" s="69" t="s">
        <v>14868</v>
      </c>
      <c r="K1144" s="69" t="s">
        <v>13968</v>
      </c>
    </row>
    <row r="1145" spans="1:11" s="1" customFormat="1" ht="15" customHeight="1" x14ac:dyDescent="0.15">
      <c r="A1145" s="69" t="s">
        <v>13970</v>
      </c>
      <c r="B1145" s="69" t="s">
        <v>13971</v>
      </c>
      <c r="C1145" s="77">
        <v>331212</v>
      </c>
      <c r="D1145" s="67" t="s">
        <v>14486</v>
      </c>
      <c r="E1145" s="80">
        <v>0</v>
      </c>
      <c r="F1145" s="129">
        <v>268</v>
      </c>
      <c r="G1145" s="68">
        <v>6</v>
      </c>
      <c r="H1145" s="69" t="s">
        <v>8552</v>
      </c>
      <c r="I1145" s="69" t="s">
        <v>14869</v>
      </c>
      <c r="J1145" s="69" t="s">
        <v>14870</v>
      </c>
      <c r="K1145" s="69" t="s">
        <v>13970</v>
      </c>
    </row>
    <row r="1146" spans="1:11" s="1" customFormat="1" ht="15" customHeight="1" x14ac:dyDescent="0.15">
      <c r="A1146" s="69" t="s">
        <v>1969</v>
      </c>
      <c r="B1146" s="69" t="s">
        <v>1970</v>
      </c>
      <c r="C1146" s="77">
        <v>312031</v>
      </c>
      <c r="D1146" s="67" t="s">
        <v>1971</v>
      </c>
      <c r="E1146" s="80">
        <v>0</v>
      </c>
      <c r="F1146" s="129">
        <v>169</v>
      </c>
      <c r="G1146" s="68">
        <v>3</v>
      </c>
      <c r="H1146" s="69" t="s">
        <v>8552</v>
      </c>
      <c r="I1146" s="69" t="s">
        <v>9879</v>
      </c>
      <c r="J1146" s="69" t="s">
        <v>9880</v>
      </c>
      <c r="K1146" s="69" t="s">
        <v>1969</v>
      </c>
    </row>
    <row r="1147" spans="1:11" s="1" customFormat="1" ht="15" customHeight="1" x14ac:dyDescent="0.15">
      <c r="A1147" s="69" t="s">
        <v>6127</v>
      </c>
      <c r="B1147" s="69" t="s">
        <v>6214</v>
      </c>
      <c r="C1147" s="77">
        <v>394011</v>
      </c>
      <c r="D1147" s="67" t="s">
        <v>6300</v>
      </c>
      <c r="E1147" s="80">
        <v>0</v>
      </c>
      <c r="F1147" s="129">
        <v>169</v>
      </c>
      <c r="G1147" s="68">
        <v>3</v>
      </c>
      <c r="H1147" s="69" t="s">
        <v>8552</v>
      </c>
      <c r="I1147" s="69" t="s">
        <v>9881</v>
      </c>
      <c r="J1147" s="69" t="s">
        <v>9882</v>
      </c>
      <c r="K1147" s="69" t="s">
        <v>6127</v>
      </c>
    </row>
    <row r="1148" spans="1:11" s="1" customFormat="1" ht="15" customHeight="1" x14ac:dyDescent="0.15">
      <c r="A1148" s="69" t="s">
        <v>3260</v>
      </c>
      <c r="B1148" s="69" t="s">
        <v>3261</v>
      </c>
      <c r="C1148" s="77">
        <v>313026</v>
      </c>
      <c r="D1148" s="67" t="s">
        <v>3621</v>
      </c>
      <c r="E1148" s="80">
        <v>0</v>
      </c>
      <c r="F1148" s="129">
        <v>169</v>
      </c>
      <c r="G1148" s="68">
        <v>3</v>
      </c>
      <c r="H1148" s="69" t="s">
        <v>8552</v>
      </c>
      <c r="I1148" s="69" t="s">
        <v>9883</v>
      </c>
      <c r="J1148" s="69" t="s">
        <v>9884</v>
      </c>
      <c r="K1148" s="69" t="s">
        <v>3260</v>
      </c>
    </row>
    <row r="1149" spans="1:11" s="1" customFormat="1" ht="15" customHeight="1" x14ac:dyDescent="0.15">
      <c r="A1149" s="69" t="s">
        <v>2514</v>
      </c>
      <c r="B1149" s="69" t="s">
        <v>2515</v>
      </c>
      <c r="C1149" s="77">
        <v>107023</v>
      </c>
      <c r="D1149" s="67" t="s">
        <v>2538</v>
      </c>
      <c r="E1149" s="80">
        <v>0</v>
      </c>
      <c r="F1149" s="129">
        <v>131.5</v>
      </c>
      <c r="G1149" s="68">
        <v>3</v>
      </c>
      <c r="H1149" s="69" t="s">
        <v>8552</v>
      </c>
      <c r="I1149" s="69" t="s">
        <v>9885</v>
      </c>
      <c r="J1149" s="69" t="s">
        <v>9886</v>
      </c>
      <c r="K1149" s="69" t="s">
        <v>2514</v>
      </c>
    </row>
    <row r="1150" spans="1:11" s="1" customFormat="1" ht="15" customHeight="1" x14ac:dyDescent="0.15">
      <c r="A1150" s="69" t="s">
        <v>1972</v>
      </c>
      <c r="B1150" s="69" t="s">
        <v>1973</v>
      </c>
      <c r="C1150" s="77">
        <v>314028</v>
      </c>
      <c r="D1150" s="67" t="s">
        <v>1974</v>
      </c>
      <c r="E1150" s="80">
        <v>0</v>
      </c>
      <c r="F1150" s="129">
        <v>169</v>
      </c>
      <c r="G1150" s="68">
        <v>3</v>
      </c>
      <c r="H1150" s="69" t="s">
        <v>8552</v>
      </c>
      <c r="I1150" s="69" t="s">
        <v>9887</v>
      </c>
      <c r="J1150" s="69" t="s">
        <v>9888</v>
      </c>
      <c r="K1150" s="69" t="s">
        <v>1972</v>
      </c>
    </row>
    <row r="1151" spans="1:11" s="1" customFormat="1" ht="15" customHeight="1" x14ac:dyDescent="0.15">
      <c r="A1151" s="69" t="s">
        <v>15943</v>
      </c>
      <c r="B1151" s="69" t="s">
        <v>15395</v>
      </c>
      <c r="C1151" s="77">
        <v>207068</v>
      </c>
      <c r="D1151" s="67" t="s">
        <v>15569</v>
      </c>
      <c r="E1151" s="80">
        <v>0</v>
      </c>
      <c r="F1151" s="129">
        <v>131.5</v>
      </c>
      <c r="G1151" s="68">
        <v>3</v>
      </c>
      <c r="H1151" s="69" t="s">
        <v>8552</v>
      </c>
      <c r="I1151" s="69" t="s">
        <v>15739</v>
      </c>
      <c r="J1151" s="69" t="s">
        <v>15821</v>
      </c>
      <c r="K1151" s="69" t="s">
        <v>15943</v>
      </c>
    </row>
    <row r="1152" spans="1:11" s="1" customFormat="1" ht="15" customHeight="1" x14ac:dyDescent="0.15">
      <c r="A1152" s="69" t="s">
        <v>3014</v>
      </c>
      <c r="B1152" s="69" t="s">
        <v>3015</v>
      </c>
      <c r="C1152" s="77">
        <v>331181</v>
      </c>
      <c r="D1152" s="67" t="s">
        <v>3141</v>
      </c>
      <c r="E1152" s="80">
        <v>0</v>
      </c>
      <c r="F1152" s="129">
        <v>169</v>
      </c>
      <c r="G1152" s="68">
        <v>3</v>
      </c>
      <c r="H1152" s="69" t="s">
        <v>8552</v>
      </c>
      <c r="I1152" s="69" t="s">
        <v>9889</v>
      </c>
      <c r="J1152" s="69" t="s">
        <v>9890</v>
      </c>
      <c r="K1152" s="69" t="s">
        <v>3014</v>
      </c>
    </row>
    <row r="1153" spans="1:11" s="1" customFormat="1" ht="15" customHeight="1" x14ac:dyDescent="0.15">
      <c r="A1153" s="69" t="s">
        <v>8112</v>
      </c>
      <c r="B1153" s="69" t="s">
        <v>8115</v>
      </c>
      <c r="C1153" s="77">
        <v>202065</v>
      </c>
      <c r="D1153" s="67" t="s">
        <v>8118</v>
      </c>
      <c r="E1153" s="80">
        <v>0</v>
      </c>
      <c r="F1153" s="129">
        <v>131.5</v>
      </c>
      <c r="G1153" s="68">
        <v>3</v>
      </c>
      <c r="H1153" s="69" t="s">
        <v>8552</v>
      </c>
      <c r="I1153" s="69" t="s">
        <v>9891</v>
      </c>
      <c r="J1153" s="69" t="s">
        <v>9892</v>
      </c>
      <c r="K1153" s="69" t="s">
        <v>8112</v>
      </c>
    </row>
    <row r="1154" spans="1:11" s="1" customFormat="1" ht="15" customHeight="1" x14ac:dyDescent="0.15">
      <c r="A1154" s="69" t="s">
        <v>5044</v>
      </c>
      <c r="B1154" s="69" t="s">
        <v>5149</v>
      </c>
      <c r="C1154" s="77">
        <v>120048</v>
      </c>
      <c r="D1154" s="67" t="s">
        <v>5253</v>
      </c>
      <c r="E1154" s="80">
        <v>0</v>
      </c>
      <c r="F1154" s="129">
        <v>131.5</v>
      </c>
      <c r="G1154" s="68">
        <v>3</v>
      </c>
      <c r="H1154" s="69" t="s">
        <v>8552</v>
      </c>
      <c r="I1154" s="69" t="s">
        <v>9893</v>
      </c>
      <c r="J1154" s="69" t="s">
        <v>9894</v>
      </c>
      <c r="K1154" s="69" t="s">
        <v>5044</v>
      </c>
    </row>
    <row r="1155" spans="1:11" s="1" customFormat="1" ht="15" customHeight="1" x14ac:dyDescent="0.15">
      <c r="A1155" s="69" t="s">
        <v>1975</v>
      </c>
      <c r="B1155" s="69" t="s">
        <v>1976</v>
      </c>
      <c r="C1155" s="77">
        <v>318023</v>
      </c>
      <c r="D1155" s="67" t="s">
        <v>1977</v>
      </c>
      <c r="E1155" s="80">
        <v>0</v>
      </c>
      <c r="F1155" s="129">
        <v>169</v>
      </c>
      <c r="G1155" s="68">
        <v>3</v>
      </c>
      <c r="H1155" s="69" t="s">
        <v>8552</v>
      </c>
      <c r="I1155" s="69" t="s">
        <v>9895</v>
      </c>
      <c r="J1155" s="69" t="s">
        <v>9896</v>
      </c>
      <c r="K1155" s="69" t="s">
        <v>1975</v>
      </c>
    </row>
    <row r="1156" spans="1:11" s="1" customFormat="1" ht="15" customHeight="1" x14ac:dyDescent="0.15">
      <c r="A1156" s="69" t="s">
        <v>4948</v>
      </c>
      <c r="B1156" s="69" t="s">
        <v>4949</v>
      </c>
      <c r="C1156" s="77">
        <v>105043</v>
      </c>
      <c r="D1156" s="67" t="s">
        <v>4950</v>
      </c>
      <c r="E1156" s="80">
        <v>0</v>
      </c>
      <c r="F1156" s="129">
        <v>131.5</v>
      </c>
      <c r="G1156" s="68">
        <v>3</v>
      </c>
      <c r="H1156" s="69" t="s">
        <v>8552</v>
      </c>
      <c r="I1156" s="69" t="s">
        <v>9897</v>
      </c>
      <c r="J1156" s="69" t="s">
        <v>9898</v>
      </c>
      <c r="K1156" s="69" t="s">
        <v>4948</v>
      </c>
    </row>
    <row r="1157" spans="1:11" s="1" customFormat="1" ht="15" customHeight="1" x14ac:dyDescent="0.15">
      <c r="A1157" s="69" t="s">
        <v>3262</v>
      </c>
      <c r="B1157" s="69" t="s">
        <v>3263</v>
      </c>
      <c r="C1157" s="77">
        <v>315029</v>
      </c>
      <c r="D1157" s="67" t="s">
        <v>3622</v>
      </c>
      <c r="E1157" s="80">
        <v>0</v>
      </c>
      <c r="F1157" s="129">
        <v>169</v>
      </c>
      <c r="G1157" s="68">
        <v>3</v>
      </c>
      <c r="H1157" s="69" t="s">
        <v>8552</v>
      </c>
      <c r="I1157" s="69" t="s">
        <v>9899</v>
      </c>
      <c r="J1157" s="69" t="s">
        <v>9900</v>
      </c>
      <c r="K1157" s="69" t="s">
        <v>3262</v>
      </c>
    </row>
    <row r="1158" spans="1:11" s="1" customFormat="1" ht="15" customHeight="1" x14ac:dyDescent="0.15">
      <c r="A1158" s="69" t="s">
        <v>6730</v>
      </c>
      <c r="B1158" s="69" t="s">
        <v>6731</v>
      </c>
      <c r="C1158" s="77">
        <v>393011</v>
      </c>
      <c r="D1158" s="67" t="s">
        <v>6732</v>
      </c>
      <c r="E1158" s="80">
        <v>0</v>
      </c>
      <c r="F1158" s="129">
        <v>169</v>
      </c>
      <c r="G1158" s="68">
        <v>3</v>
      </c>
      <c r="H1158" s="69" t="s">
        <v>8552</v>
      </c>
      <c r="I1158" s="69" t="s">
        <v>9901</v>
      </c>
      <c r="J1158" s="69" t="s">
        <v>9902</v>
      </c>
      <c r="K1158" s="69" t="s">
        <v>6730</v>
      </c>
    </row>
    <row r="1159" spans="1:11" s="1" customFormat="1" ht="15" customHeight="1" x14ac:dyDescent="0.15">
      <c r="A1159" s="69" t="s">
        <v>3085</v>
      </c>
      <c r="B1159" s="69" t="s">
        <v>3113</v>
      </c>
      <c r="C1159" s="77">
        <v>125012</v>
      </c>
      <c r="D1159" s="67" t="s">
        <v>3142</v>
      </c>
      <c r="E1159" s="80">
        <v>0</v>
      </c>
      <c r="F1159" s="129">
        <v>131.5</v>
      </c>
      <c r="G1159" s="68">
        <v>3</v>
      </c>
      <c r="H1159" s="69" t="s">
        <v>8551</v>
      </c>
      <c r="I1159" s="69" t="s">
        <v>9903</v>
      </c>
      <c r="J1159" s="69" t="s">
        <v>9904</v>
      </c>
      <c r="K1159" s="69" t="s">
        <v>3085</v>
      </c>
    </row>
    <row r="1160" spans="1:11" s="1" customFormat="1" ht="15" customHeight="1" x14ac:dyDescent="0.15">
      <c r="A1160" s="69" t="s">
        <v>5110</v>
      </c>
      <c r="B1160" s="69" t="s">
        <v>5215</v>
      </c>
      <c r="C1160" s="77">
        <v>401015</v>
      </c>
      <c r="D1160" s="67" t="s">
        <v>5319</v>
      </c>
      <c r="E1160" s="80">
        <v>0</v>
      </c>
      <c r="F1160" s="129">
        <v>169</v>
      </c>
      <c r="G1160" s="68">
        <v>3</v>
      </c>
      <c r="H1160" s="69" t="s">
        <v>8552</v>
      </c>
      <c r="I1160" s="69" t="s">
        <v>9905</v>
      </c>
      <c r="J1160" s="69" t="s">
        <v>9906</v>
      </c>
      <c r="K1160" s="69" t="s">
        <v>5110</v>
      </c>
    </row>
    <row r="1161" spans="1:11" s="1" customFormat="1" ht="15" customHeight="1" x14ac:dyDescent="0.15">
      <c r="A1161" s="69" t="s">
        <v>2610</v>
      </c>
      <c r="B1161" s="69" t="s">
        <v>2611</v>
      </c>
      <c r="C1161" s="77">
        <v>325008</v>
      </c>
      <c r="D1161" s="67" t="s">
        <v>2729</v>
      </c>
      <c r="E1161" s="80">
        <v>0</v>
      </c>
      <c r="F1161" s="129">
        <v>169</v>
      </c>
      <c r="G1161" s="68">
        <v>3</v>
      </c>
      <c r="H1161" s="69" t="s">
        <v>8552</v>
      </c>
      <c r="I1161" s="69" t="s">
        <v>9907</v>
      </c>
      <c r="J1161" s="69" t="s">
        <v>9908</v>
      </c>
      <c r="K1161" s="69" t="s">
        <v>2610</v>
      </c>
    </row>
    <row r="1162" spans="1:11" s="1" customFormat="1" ht="15" customHeight="1" x14ac:dyDescent="0.15">
      <c r="A1162" s="69" t="s">
        <v>4735</v>
      </c>
      <c r="B1162" s="69" t="s">
        <v>4736</v>
      </c>
      <c r="C1162" s="77">
        <v>106049</v>
      </c>
      <c r="D1162" s="67" t="s">
        <v>4860</v>
      </c>
      <c r="E1162" s="80">
        <v>0</v>
      </c>
      <c r="F1162" s="129">
        <v>131.5</v>
      </c>
      <c r="G1162" s="68">
        <v>3</v>
      </c>
      <c r="H1162" s="69" t="s">
        <v>8552</v>
      </c>
      <c r="I1162" s="69" t="s">
        <v>9909</v>
      </c>
      <c r="J1162" s="69" t="s">
        <v>9910</v>
      </c>
      <c r="K1162" s="69" t="s">
        <v>4735</v>
      </c>
    </row>
    <row r="1163" spans="1:11" s="1" customFormat="1" ht="15" customHeight="1" x14ac:dyDescent="0.15">
      <c r="A1163" s="69" t="s">
        <v>8274</v>
      </c>
      <c r="B1163" s="69" t="s">
        <v>8275</v>
      </c>
      <c r="C1163" s="77">
        <v>396014</v>
      </c>
      <c r="D1163" s="67" t="s">
        <v>8276</v>
      </c>
      <c r="E1163" s="80">
        <v>0</v>
      </c>
      <c r="F1163" s="129">
        <v>169</v>
      </c>
      <c r="G1163" s="68">
        <v>3</v>
      </c>
      <c r="H1163" s="69" t="s">
        <v>8552</v>
      </c>
      <c r="I1163" s="69" t="s">
        <v>9911</v>
      </c>
      <c r="J1163" s="69" t="s">
        <v>9912</v>
      </c>
      <c r="K1163" s="69" t="s">
        <v>8274</v>
      </c>
    </row>
    <row r="1164" spans="1:11" s="1" customFormat="1" ht="15" customHeight="1" x14ac:dyDescent="0.15">
      <c r="A1164" s="69" t="s">
        <v>4081</v>
      </c>
      <c r="B1164" s="69" t="s">
        <v>4082</v>
      </c>
      <c r="C1164" s="77">
        <v>310056</v>
      </c>
      <c r="D1164" s="67" t="s">
        <v>4112</v>
      </c>
      <c r="E1164" s="80">
        <v>0</v>
      </c>
      <c r="F1164" s="129">
        <v>169</v>
      </c>
      <c r="G1164" s="68">
        <v>3</v>
      </c>
      <c r="H1164" s="69" t="s">
        <v>8552</v>
      </c>
      <c r="I1164" s="69" t="s">
        <v>9913</v>
      </c>
      <c r="J1164" s="69" t="s">
        <v>9914</v>
      </c>
      <c r="K1164" s="69" t="s">
        <v>4081</v>
      </c>
    </row>
    <row r="1165" spans="1:11" s="1" customFormat="1" ht="15" customHeight="1" x14ac:dyDescent="0.15">
      <c r="A1165" s="69" t="s">
        <v>3030</v>
      </c>
      <c r="B1165" s="69" t="s">
        <v>3031</v>
      </c>
      <c r="C1165" s="77">
        <v>331189</v>
      </c>
      <c r="D1165" s="67" t="s">
        <v>3143</v>
      </c>
      <c r="E1165" s="80">
        <v>0</v>
      </c>
      <c r="F1165" s="129">
        <v>169</v>
      </c>
      <c r="G1165" s="68">
        <v>3</v>
      </c>
      <c r="H1165" s="69" t="s">
        <v>8552</v>
      </c>
      <c r="I1165" s="69" t="s">
        <v>9915</v>
      </c>
      <c r="J1165" s="69" t="s">
        <v>9916</v>
      </c>
      <c r="K1165" s="69" t="s">
        <v>3030</v>
      </c>
    </row>
    <row r="1166" spans="1:11" s="1" customFormat="1" ht="15" customHeight="1" x14ac:dyDescent="0.15">
      <c r="A1166" s="69" t="s">
        <v>1978</v>
      </c>
      <c r="B1166" s="69" t="s">
        <v>1979</v>
      </c>
      <c r="C1166" s="77">
        <v>332045</v>
      </c>
      <c r="D1166" s="67" t="s">
        <v>1980</v>
      </c>
      <c r="E1166" s="80">
        <v>0</v>
      </c>
      <c r="F1166" s="129">
        <v>169</v>
      </c>
      <c r="G1166" s="68">
        <v>3</v>
      </c>
      <c r="H1166" s="69" t="s">
        <v>8552</v>
      </c>
      <c r="I1166" s="69" t="s">
        <v>9917</v>
      </c>
      <c r="J1166" s="69" t="s">
        <v>9918</v>
      </c>
      <c r="K1166" s="69" t="s">
        <v>1978</v>
      </c>
    </row>
    <row r="1167" spans="1:11" s="1" customFormat="1" ht="15" customHeight="1" x14ac:dyDescent="0.15">
      <c r="A1167" s="69" t="s">
        <v>2977</v>
      </c>
      <c r="B1167" s="69" t="s">
        <v>2978</v>
      </c>
      <c r="C1167" s="77">
        <v>331163</v>
      </c>
      <c r="D1167" s="67" t="s">
        <v>2989</v>
      </c>
      <c r="E1167" s="80">
        <v>0</v>
      </c>
      <c r="F1167" s="129">
        <v>169</v>
      </c>
      <c r="G1167" s="68">
        <v>3</v>
      </c>
      <c r="H1167" s="69" t="s">
        <v>8552</v>
      </c>
      <c r="I1167" s="69" t="s">
        <v>9919</v>
      </c>
      <c r="J1167" s="69" t="s">
        <v>9920</v>
      </c>
      <c r="K1167" s="69" t="s">
        <v>2977</v>
      </c>
    </row>
    <row r="1168" spans="1:11" s="1" customFormat="1" ht="15" customHeight="1" x14ac:dyDescent="0.15">
      <c r="A1168" s="69" t="s">
        <v>15944</v>
      </c>
      <c r="B1168" s="69" t="s">
        <v>16147</v>
      </c>
      <c r="C1168" s="77">
        <v>204196</v>
      </c>
      <c r="D1168" s="67" t="s">
        <v>16347</v>
      </c>
      <c r="E1168" s="80">
        <v>0</v>
      </c>
      <c r="F1168" s="129">
        <v>131.5</v>
      </c>
      <c r="G1168" s="68">
        <v>3</v>
      </c>
      <c r="H1168" s="69" t="s">
        <v>8552</v>
      </c>
      <c r="I1168" s="69" t="s">
        <v>16559</v>
      </c>
      <c r="J1168" s="69" t="s">
        <v>16754</v>
      </c>
      <c r="K1168" s="69" t="s">
        <v>15944</v>
      </c>
    </row>
    <row r="1169" spans="1:11" s="1" customFormat="1" ht="15" customHeight="1" x14ac:dyDescent="0.15">
      <c r="A1169" s="69" t="s">
        <v>15945</v>
      </c>
      <c r="B1169" s="69" t="s">
        <v>16148</v>
      </c>
      <c r="C1169" s="77">
        <v>204255</v>
      </c>
      <c r="D1169" s="67" t="s">
        <v>16348</v>
      </c>
      <c r="E1169" s="80">
        <v>0</v>
      </c>
      <c r="F1169" s="129">
        <v>131.5</v>
      </c>
      <c r="G1169" s="68">
        <v>3</v>
      </c>
      <c r="H1169" s="69" t="s">
        <v>8552</v>
      </c>
      <c r="I1169" s="69" t="s">
        <v>16560</v>
      </c>
      <c r="J1169" s="69" t="s">
        <v>16755</v>
      </c>
      <c r="K1169" s="69" t="s">
        <v>15945</v>
      </c>
    </row>
    <row r="1170" spans="1:11" s="1" customFormat="1" ht="15" customHeight="1" x14ac:dyDescent="0.15">
      <c r="A1170" s="69" t="s">
        <v>1981</v>
      </c>
      <c r="B1170" s="69" t="s">
        <v>1982</v>
      </c>
      <c r="C1170" s="77">
        <v>371034</v>
      </c>
      <c r="D1170" s="67" t="s">
        <v>1983</v>
      </c>
      <c r="E1170" s="80">
        <v>0</v>
      </c>
      <c r="F1170" s="129">
        <v>169</v>
      </c>
      <c r="G1170" s="68">
        <v>3</v>
      </c>
      <c r="H1170" s="69" t="s">
        <v>8552</v>
      </c>
      <c r="I1170" s="69" t="s">
        <v>9921</v>
      </c>
      <c r="J1170" s="69" t="s">
        <v>9922</v>
      </c>
      <c r="K1170" s="69" t="s">
        <v>1981</v>
      </c>
    </row>
    <row r="1171" spans="1:11" s="1" customFormat="1" ht="15" customHeight="1" x14ac:dyDescent="0.15">
      <c r="A1171" s="69" t="s">
        <v>1984</v>
      </c>
      <c r="B1171" s="69" t="s">
        <v>1985</v>
      </c>
      <c r="C1171" s="77">
        <v>302071</v>
      </c>
      <c r="D1171" s="67" t="s">
        <v>1986</v>
      </c>
      <c r="E1171" s="80">
        <v>0</v>
      </c>
      <c r="F1171" s="129">
        <v>169</v>
      </c>
      <c r="G1171" s="68">
        <v>3</v>
      </c>
      <c r="H1171" s="69" t="s">
        <v>8552</v>
      </c>
      <c r="I1171" s="69" t="s">
        <v>9923</v>
      </c>
      <c r="J1171" s="69" t="s">
        <v>9924</v>
      </c>
      <c r="K1171" s="69" t="s">
        <v>1984</v>
      </c>
    </row>
    <row r="1172" spans="1:11" s="1" customFormat="1" ht="15" customHeight="1" x14ac:dyDescent="0.15">
      <c r="A1172" s="69" t="s">
        <v>1987</v>
      </c>
      <c r="B1172" s="69" t="s">
        <v>1988</v>
      </c>
      <c r="C1172" s="77">
        <v>301072</v>
      </c>
      <c r="D1172" s="67" t="s">
        <v>1989</v>
      </c>
      <c r="E1172" s="80">
        <v>0</v>
      </c>
      <c r="F1172" s="129">
        <v>169</v>
      </c>
      <c r="G1172" s="68">
        <v>3</v>
      </c>
      <c r="H1172" s="69" t="s">
        <v>8552</v>
      </c>
      <c r="I1172" s="69" t="s">
        <v>9925</v>
      </c>
      <c r="J1172" s="69" t="s">
        <v>9926</v>
      </c>
      <c r="K1172" s="69" t="s">
        <v>1987</v>
      </c>
    </row>
    <row r="1173" spans="1:11" s="1" customFormat="1" ht="15" customHeight="1" x14ac:dyDescent="0.15">
      <c r="A1173" s="69" t="s">
        <v>2554</v>
      </c>
      <c r="B1173" s="69" t="s">
        <v>2555</v>
      </c>
      <c r="C1173" s="77">
        <v>307035</v>
      </c>
      <c r="D1173" s="67" t="s">
        <v>2567</v>
      </c>
      <c r="E1173" s="80">
        <v>0</v>
      </c>
      <c r="F1173" s="129">
        <v>169</v>
      </c>
      <c r="G1173" s="68">
        <v>3</v>
      </c>
      <c r="H1173" s="69" t="s">
        <v>8552</v>
      </c>
      <c r="I1173" s="69" t="s">
        <v>9927</v>
      </c>
      <c r="J1173" s="69" t="s">
        <v>9928</v>
      </c>
      <c r="K1173" s="69" t="s">
        <v>2554</v>
      </c>
    </row>
    <row r="1174" spans="1:11" s="1" customFormat="1" ht="15" customHeight="1" x14ac:dyDescent="0.15">
      <c r="A1174" s="69" t="s">
        <v>1990</v>
      </c>
      <c r="B1174" s="69" t="s">
        <v>1991</v>
      </c>
      <c r="C1174" s="77">
        <v>365046</v>
      </c>
      <c r="D1174" s="67" t="s">
        <v>1992</v>
      </c>
      <c r="E1174" s="80">
        <v>0</v>
      </c>
      <c r="F1174" s="129">
        <v>169</v>
      </c>
      <c r="G1174" s="68">
        <v>3</v>
      </c>
      <c r="H1174" s="69" t="s">
        <v>8552</v>
      </c>
      <c r="I1174" s="69" t="s">
        <v>9929</v>
      </c>
      <c r="J1174" s="69" t="s">
        <v>9930</v>
      </c>
      <c r="K1174" s="69" t="s">
        <v>1990</v>
      </c>
    </row>
    <row r="1175" spans="1:11" s="1" customFormat="1" ht="15" customHeight="1" x14ac:dyDescent="0.15">
      <c r="A1175" s="69" t="s">
        <v>5451</v>
      </c>
      <c r="B1175" s="69" t="s">
        <v>5452</v>
      </c>
      <c r="C1175" s="77">
        <v>392008</v>
      </c>
      <c r="D1175" s="67" t="s">
        <v>5674</v>
      </c>
      <c r="E1175" s="80">
        <v>0</v>
      </c>
      <c r="F1175" s="129">
        <v>169</v>
      </c>
      <c r="G1175" s="68">
        <v>3</v>
      </c>
      <c r="H1175" s="69" t="s">
        <v>8552</v>
      </c>
      <c r="I1175" s="69" t="s">
        <v>9931</v>
      </c>
      <c r="J1175" s="69" t="s">
        <v>9932</v>
      </c>
      <c r="K1175" s="69" t="s">
        <v>5451</v>
      </c>
    </row>
    <row r="1176" spans="1:11" s="1" customFormat="1" ht="15" customHeight="1" x14ac:dyDescent="0.15">
      <c r="A1176" s="69" t="s">
        <v>13972</v>
      </c>
      <c r="B1176" s="69" t="s">
        <v>13973</v>
      </c>
      <c r="C1176" s="77">
        <v>203073</v>
      </c>
      <c r="D1176" s="67" t="s">
        <v>14487</v>
      </c>
      <c r="E1176" s="80">
        <v>0</v>
      </c>
      <c r="F1176" s="129">
        <v>131.5</v>
      </c>
      <c r="G1176" s="68">
        <v>3</v>
      </c>
      <c r="H1176" s="69" t="s">
        <v>8552</v>
      </c>
      <c r="I1176" s="69" t="s">
        <v>14871</v>
      </c>
      <c r="J1176" s="69" t="s">
        <v>14872</v>
      </c>
      <c r="K1176" s="69" t="s">
        <v>13972</v>
      </c>
    </row>
    <row r="1177" spans="1:11" s="1" customFormat="1" ht="15" customHeight="1" x14ac:dyDescent="0.15">
      <c r="A1177" s="69" t="s">
        <v>4213</v>
      </c>
      <c r="B1177" s="69" t="s">
        <v>4214</v>
      </c>
      <c r="C1177" s="77">
        <v>351121</v>
      </c>
      <c r="D1177" s="67" t="s">
        <v>4333</v>
      </c>
      <c r="E1177" s="80">
        <v>0</v>
      </c>
      <c r="F1177" s="129">
        <v>169</v>
      </c>
      <c r="G1177" s="68">
        <v>3</v>
      </c>
      <c r="H1177" s="69" t="s">
        <v>8552</v>
      </c>
      <c r="I1177" s="69" t="s">
        <v>9933</v>
      </c>
      <c r="J1177" s="69" t="s">
        <v>9934</v>
      </c>
      <c r="K1177" s="69" t="s">
        <v>4213</v>
      </c>
    </row>
    <row r="1178" spans="1:11" s="1" customFormat="1" ht="15" customHeight="1" x14ac:dyDescent="0.15">
      <c r="A1178" s="69" t="s">
        <v>4280</v>
      </c>
      <c r="B1178" s="69" t="s">
        <v>4281</v>
      </c>
      <c r="C1178" s="77">
        <v>352009</v>
      </c>
      <c r="D1178" s="67" t="s">
        <v>4366</v>
      </c>
      <c r="E1178" s="80">
        <v>0</v>
      </c>
      <c r="F1178" s="129">
        <v>169</v>
      </c>
      <c r="G1178" s="68">
        <v>3</v>
      </c>
      <c r="H1178" s="69" t="s">
        <v>8552</v>
      </c>
      <c r="I1178" s="69" t="s">
        <v>9935</v>
      </c>
      <c r="J1178" s="69" t="s">
        <v>9936</v>
      </c>
      <c r="K1178" s="69" t="s">
        <v>4280</v>
      </c>
    </row>
    <row r="1179" spans="1:11" s="1" customFormat="1" ht="15" customHeight="1" x14ac:dyDescent="0.15">
      <c r="A1179" s="69" t="s">
        <v>1993</v>
      </c>
      <c r="B1179" s="69" t="s">
        <v>1994</v>
      </c>
      <c r="C1179" s="77">
        <v>303059</v>
      </c>
      <c r="D1179" s="67" t="s">
        <v>1995</v>
      </c>
      <c r="E1179" s="80">
        <v>0</v>
      </c>
      <c r="F1179" s="129">
        <v>169</v>
      </c>
      <c r="G1179" s="68">
        <v>3</v>
      </c>
      <c r="H1179" s="69" t="s">
        <v>8552</v>
      </c>
      <c r="I1179" s="69" t="s">
        <v>9937</v>
      </c>
      <c r="J1179" s="69" t="s">
        <v>9938</v>
      </c>
      <c r="K1179" s="69" t="s">
        <v>1993</v>
      </c>
    </row>
    <row r="1180" spans="1:11" s="1" customFormat="1" ht="15" customHeight="1" x14ac:dyDescent="0.15">
      <c r="A1180" s="69" t="s">
        <v>3254</v>
      </c>
      <c r="B1180" s="69" t="s">
        <v>3255</v>
      </c>
      <c r="C1180" s="77">
        <v>308021</v>
      </c>
      <c r="D1180" s="67" t="s">
        <v>3618</v>
      </c>
      <c r="E1180" s="80">
        <v>0</v>
      </c>
      <c r="F1180" s="129">
        <v>169</v>
      </c>
      <c r="G1180" s="68">
        <v>3</v>
      </c>
      <c r="H1180" s="69" t="s">
        <v>8552</v>
      </c>
      <c r="I1180" s="69" t="s">
        <v>9939</v>
      </c>
      <c r="J1180" s="69" t="s">
        <v>9940</v>
      </c>
      <c r="K1180" s="69" t="s">
        <v>3254</v>
      </c>
    </row>
    <row r="1181" spans="1:11" s="1" customFormat="1" ht="15" customHeight="1" x14ac:dyDescent="0.15">
      <c r="A1181" s="69" t="s">
        <v>3264</v>
      </c>
      <c r="B1181" s="69" t="s">
        <v>3265</v>
      </c>
      <c r="C1181" s="77">
        <v>320001</v>
      </c>
      <c r="D1181" s="67" t="s">
        <v>3623</v>
      </c>
      <c r="E1181" s="80">
        <v>0</v>
      </c>
      <c r="F1181" s="129">
        <v>169</v>
      </c>
      <c r="G1181" s="68">
        <v>3</v>
      </c>
      <c r="H1181" s="69" t="s">
        <v>8552</v>
      </c>
      <c r="I1181" s="69" t="s">
        <v>9941</v>
      </c>
      <c r="J1181" s="69" t="s">
        <v>9942</v>
      </c>
      <c r="K1181" s="69" t="s">
        <v>3264</v>
      </c>
    </row>
    <row r="1182" spans="1:11" s="1" customFormat="1" ht="15" customHeight="1" x14ac:dyDescent="0.15">
      <c r="A1182" s="69" t="s">
        <v>4951</v>
      </c>
      <c r="B1182" s="69" t="s">
        <v>4952</v>
      </c>
      <c r="C1182" s="77">
        <v>108065</v>
      </c>
      <c r="D1182" s="67" t="s">
        <v>4953</v>
      </c>
      <c r="E1182" s="80">
        <v>0</v>
      </c>
      <c r="F1182" s="129">
        <v>131.5</v>
      </c>
      <c r="G1182" s="68">
        <v>3</v>
      </c>
      <c r="H1182" s="69" t="s">
        <v>8552</v>
      </c>
      <c r="I1182" s="69" t="s">
        <v>9943</v>
      </c>
      <c r="J1182" s="69" t="s">
        <v>9944</v>
      </c>
      <c r="K1182" s="69" t="s">
        <v>4951</v>
      </c>
    </row>
    <row r="1183" spans="1:11" s="1" customFormat="1" ht="15" customHeight="1" x14ac:dyDescent="0.15">
      <c r="A1183" s="69" t="s">
        <v>4954</v>
      </c>
      <c r="B1183" s="69" t="s">
        <v>4955</v>
      </c>
      <c r="C1183" s="77">
        <v>108066</v>
      </c>
      <c r="D1183" s="67" t="s">
        <v>4956</v>
      </c>
      <c r="E1183" s="80">
        <v>0</v>
      </c>
      <c r="F1183" s="129">
        <v>131.5</v>
      </c>
      <c r="G1183" s="68">
        <v>3</v>
      </c>
      <c r="H1183" s="69" t="s">
        <v>8552</v>
      </c>
      <c r="I1183" s="69" t="s">
        <v>9945</v>
      </c>
      <c r="J1183" s="69" t="s">
        <v>9946</v>
      </c>
      <c r="K1183" s="69" t="s">
        <v>4954</v>
      </c>
    </row>
    <row r="1184" spans="1:11" s="1" customFormat="1" ht="15" customHeight="1" x14ac:dyDescent="0.15">
      <c r="A1184" s="69" t="s">
        <v>4057</v>
      </c>
      <c r="B1184" s="69" t="s">
        <v>4058</v>
      </c>
      <c r="C1184" s="77">
        <v>108064</v>
      </c>
      <c r="D1184" s="67" t="s">
        <v>4100</v>
      </c>
      <c r="E1184" s="80">
        <v>0</v>
      </c>
      <c r="F1184" s="129">
        <v>131.5</v>
      </c>
      <c r="G1184" s="68">
        <v>3</v>
      </c>
      <c r="H1184" s="69" t="s">
        <v>8552</v>
      </c>
      <c r="I1184" s="69" t="s">
        <v>9947</v>
      </c>
      <c r="J1184" s="69" t="s">
        <v>9948</v>
      </c>
      <c r="K1184" s="69" t="s">
        <v>4057</v>
      </c>
    </row>
    <row r="1185" spans="1:11" s="1" customFormat="1" ht="15" customHeight="1" x14ac:dyDescent="0.15">
      <c r="A1185" s="69" t="s">
        <v>4957</v>
      </c>
      <c r="B1185" s="69" t="s">
        <v>4958</v>
      </c>
      <c r="C1185" s="77">
        <v>108067</v>
      </c>
      <c r="D1185" s="67" t="s">
        <v>4959</v>
      </c>
      <c r="E1185" s="80">
        <v>0</v>
      </c>
      <c r="F1185" s="129">
        <v>131.5</v>
      </c>
      <c r="G1185" s="68">
        <v>3</v>
      </c>
      <c r="H1185" s="69" t="s">
        <v>8552</v>
      </c>
      <c r="I1185" s="69" t="s">
        <v>9949</v>
      </c>
      <c r="J1185" s="69" t="s">
        <v>9950</v>
      </c>
      <c r="K1185" s="69" t="s">
        <v>4957</v>
      </c>
    </row>
    <row r="1186" spans="1:11" s="1" customFormat="1" ht="15" customHeight="1" x14ac:dyDescent="0.15">
      <c r="A1186" s="69" t="s">
        <v>5081</v>
      </c>
      <c r="B1186" s="69" t="s">
        <v>5186</v>
      </c>
      <c r="C1186" s="77">
        <v>131007</v>
      </c>
      <c r="D1186" s="67" t="s">
        <v>5290</v>
      </c>
      <c r="E1186" s="80">
        <v>0</v>
      </c>
      <c r="F1186" s="129">
        <v>131.5</v>
      </c>
      <c r="G1186" s="68">
        <v>3</v>
      </c>
      <c r="H1186" s="69" t="s">
        <v>8552</v>
      </c>
      <c r="I1186" s="69" t="s">
        <v>9951</v>
      </c>
      <c r="J1186" s="69" t="s">
        <v>9952</v>
      </c>
      <c r="K1186" s="69" t="s">
        <v>5081</v>
      </c>
    </row>
    <row r="1187" spans="1:11" s="1" customFormat="1" ht="15" customHeight="1" x14ac:dyDescent="0.15">
      <c r="A1187" s="69" t="s">
        <v>4481</v>
      </c>
      <c r="B1187" s="69" t="s">
        <v>4482</v>
      </c>
      <c r="C1187" s="77">
        <v>356015</v>
      </c>
      <c r="D1187" s="67" t="s">
        <v>4912</v>
      </c>
      <c r="E1187" s="80">
        <v>0</v>
      </c>
      <c r="F1187" s="129">
        <v>169</v>
      </c>
      <c r="G1187" s="68">
        <v>3</v>
      </c>
      <c r="H1187" s="69" t="s">
        <v>8552</v>
      </c>
      <c r="I1187" s="69" t="s">
        <v>9953</v>
      </c>
      <c r="J1187" s="69" t="s">
        <v>9954</v>
      </c>
      <c r="K1187" s="69" t="s">
        <v>4481</v>
      </c>
    </row>
    <row r="1188" spans="1:11" s="1" customFormat="1" ht="15" customHeight="1" x14ac:dyDescent="0.15">
      <c r="A1188" s="69" t="s">
        <v>4960</v>
      </c>
      <c r="B1188" s="69" t="s">
        <v>4961</v>
      </c>
      <c r="C1188" s="77">
        <v>108068</v>
      </c>
      <c r="D1188" s="67" t="s">
        <v>4962</v>
      </c>
      <c r="E1188" s="80">
        <v>0</v>
      </c>
      <c r="F1188" s="129">
        <v>131.5</v>
      </c>
      <c r="G1188" s="68">
        <v>3</v>
      </c>
      <c r="H1188" s="69" t="s">
        <v>8552</v>
      </c>
      <c r="I1188" s="69" t="s">
        <v>9955</v>
      </c>
      <c r="J1188" s="69" t="s">
        <v>9956</v>
      </c>
      <c r="K1188" s="69" t="s">
        <v>4960</v>
      </c>
    </row>
    <row r="1189" spans="1:11" s="1" customFormat="1" ht="15" customHeight="1" x14ac:dyDescent="0.15">
      <c r="A1189" s="69" t="s">
        <v>6871</v>
      </c>
      <c r="B1189" s="69" t="s">
        <v>6872</v>
      </c>
      <c r="C1189" s="77">
        <v>133007</v>
      </c>
      <c r="D1189" s="67" t="s">
        <v>7008</v>
      </c>
      <c r="E1189" s="80">
        <v>0</v>
      </c>
      <c r="F1189" s="129">
        <v>131.5</v>
      </c>
      <c r="G1189" s="68">
        <v>3</v>
      </c>
      <c r="H1189" s="69" t="s">
        <v>8552</v>
      </c>
      <c r="I1189" s="69" t="s">
        <v>9957</v>
      </c>
      <c r="J1189" s="69" t="s">
        <v>9958</v>
      </c>
      <c r="K1189" s="69" t="s">
        <v>6871</v>
      </c>
    </row>
    <row r="1190" spans="1:11" s="1" customFormat="1" ht="15" customHeight="1" x14ac:dyDescent="0.15">
      <c r="A1190" s="69" t="s">
        <v>3194</v>
      </c>
      <c r="B1190" s="69" t="s">
        <v>3167</v>
      </c>
      <c r="C1190" s="77">
        <v>305030</v>
      </c>
      <c r="D1190" s="67" t="s">
        <v>3168</v>
      </c>
      <c r="E1190" s="80">
        <v>0</v>
      </c>
      <c r="F1190" s="129">
        <v>169</v>
      </c>
      <c r="G1190" s="68">
        <v>3</v>
      </c>
      <c r="H1190" s="69" t="s">
        <v>8552</v>
      </c>
      <c r="I1190" s="69" t="s">
        <v>9959</v>
      </c>
      <c r="J1190" s="69" t="s">
        <v>9960</v>
      </c>
      <c r="K1190" s="69" t="s">
        <v>3194</v>
      </c>
    </row>
    <row r="1191" spans="1:11" s="1" customFormat="1" ht="15" customHeight="1" x14ac:dyDescent="0.15">
      <c r="A1191" s="69" t="s">
        <v>4963</v>
      </c>
      <c r="B1191" s="69" t="s">
        <v>4964</v>
      </c>
      <c r="C1191" s="77">
        <v>108069</v>
      </c>
      <c r="D1191" s="67" t="s">
        <v>4965</v>
      </c>
      <c r="E1191" s="80">
        <v>0</v>
      </c>
      <c r="F1191" s="129">
        <v>131.5</v>
      </c>
      <c r="G1191" s="68">
        <v>3</v>
      </c>
      <c r="H1191" s="69" t="s">
        <v>8552</v>
      </c>
      <c r="I1191" s="69" t="s">
        <v>9961</v>
      </c>
      <c r="J1191" s="69" t="s">
        <v>9962</v>
      </c>
      <c r="K1191" s="69" t="s">
        <v>4963</v>
      </c>
    </row>
    <row r="1192" spans="1:11" s="1" customFormat="1" ht="15" customHeight="1" x14ac:dyDescent="0.15">
      <c r="A1192" s="69" t="s">
        <v>4966</v>
      </c>
      <c r="B1192" s="69" t="s">
        <v>4967</v>
      </c>
      <c r="C1192" s="77">
        <v>108070</v>
      </c>
      <c r="D1192" s="67" t="s">
        <v>4968</v>
      </c>
      <c r="E1192" s="80">
        <v>0</v>
      </c>
      <c r="F1192" s="129">
        <v>131.5</v>
      </c>
      <c r="G1192" s="68">
        <v>3</v>
      </c>
      <c r="H1192" s="69" t="s">
        <v>8552</v>
      </c>
      <c r="I1192" s="69" t="s">
        <v>9963</v>
      </c>
      <c r="J1192" s="69" t="s">
        <v>9964</v>
      </c>
      <c r="K1192" s="69" t="s">
        <v>4966</v>
      </c>
    </row>
    <row r="1193" spans="1:11" s="1" customFormat="1" ht="15" customHeight="1" x14ac:dyDescent="0.15">
      <c r="A1193" s="69" t="s">
        <v>5045</v>
      </c>
      <c r="B1193" s="69" t="s">
        <v>5150</v>
      </c>
      <c r="C1193" s="77">
        <v>120049</v>
      </c>
      <c r="D1193" s="67" t="s">
        <v>5254</v>
      </c>
      <c r="E1193" s="80">
        <v>0</v>
      </c>
      <c r="F1193" s="129">
        <v>131.5</v>
      </c>
      <c r="G1193" s="68">
        <v>3</v>
      </c>
      <c r="H1193" s="69" t="s">
        <v>8552</v>
      </c>
      <c r="I1193" s="69" t="s">
        <v>9965</v>
      </c>
      <c r="J1193" s="69" t="s">
        <v>9966</v>
      </c>
      <c r="K1193" s="69" t="s">
        <v>5045</v>
      </c>
    </row>
    <row r="1194" spans="1:11" s="1" customFormat="1" ht="15" customHeight="1" x14ac:dyDescent="0.15">
      <c r="A1194" s="69" t="s">
        <v>4059</v>
      </c>
      <c r="B1194" s="69" t="s">
        <v>4060</v>
      </c>
      <c r="C1194" s="77">
        <v>119041</v>
      </c>
      <c r="D1194" s="67" t="s">
        <v>4101</v>
      </c>
      <c r="E1194" s="80">
        <v>0</v>
      </c>
      <c r="F1194" s="129">
        <v>131.5</v>
      </c>
      <c r="G1194" s="68">
        <v>3</v>
      </c>
      <c r="H1194" s="69" t="s">
        <v>8552</v>
      </c>
      <c r="I1194" s="69" t="s">
        <v>9967</v>
      </c>
      <c r="J1194" s="69" t="s">
        <v>9968</v>
      </c>
      <c r="K1194" s="69" t="s">
        <v>4059</v>
      </c>
    </row>
    <row r="1195" spans="1:11" s="1" customFormat="1" ht="15" customHeight="1" x14ac:dyDescent="0.15">
      <c r="A1195" s="69" t="s">
        <v>5098</v>
      </c>
      <c r="B1195" s="69" t="s">
        <v>5203</v>
      </c>
      <c r="C1195" s="77">
        <v>337001</v>
      </c>
      <c r="D1195" s="67" t="s">
        <v>5307</v>
      </c>
      <c r="E1195" s="80">
        <v>0</v>
      </c>
      <c r="F1195" s="129">
        <v>169</v>
      </c>
      <c r="G1195" s="68">
        <v>3</v>
      </c>
      <c r="H1195" s="69" t="s">
        <v>8552</v>
      </c>
      <c r="I1195" s="69" t="s">
        <v>9969</v>
      </c>
      <c r="J1195" s="69" t="s">
        <v>9970</v>
      </c>
      <c r="K1195" s="69" t="s">
        <v>5098</v>
      </c>
    </row>
    <row r="1196" spans="1:11" s="1" customFormat="1" ht="15" customHeight="1" x14ac:dyDescent="0.15">
      <c r="A1196" s="69" t="s">
        <v>4969</v>
      </c>
      <c r="B1196" s="69" t="s">
        <v>4970</v>
      </c>
      <c r="C1196" s="77">
        <v>329005</v>
      </c>
      <c r="D1196" s="67" t="s">
        <v>4971</v>
      </c>
      <c r="E1196" s="80">
        <v>0</v>
      </c>
      <c r="F1196" s="129">
        <v>169</v>
      </c>
      <c r="G1196" s="68">
        <v>3</v>
      </c>
      <c r="H1196" s="69" t="s">
        <v>8552</v>
      </c>
      <c r="I1196" s="69" t="s">
        <v>9971</v>
      </c>
      <c r="J1196" s="69" t="s">
        <v>9972</v>
      </c>
      <c r="K1196" s="69" t="s">
        <v>4969</v>
      </c>
    </row>
    <row r="1197" spans="1:11" s="1" customFormat="1" ht="15" customHeight="1" x14ac:dyDescent="0.15">
      <c r="A1197" s="69" t="s">
        <v>6847</v>
      </c>
      <c r="B1197" s="69" t="s">
        <v>6848</v>
      </c>
      <c r="C1197" s="77">
        <v>132007</v>
      </c>
      <c r="D1197" s="67" t="s">
        <v>6996</v>
      </c>
      <c r="E1197" s="80">
        <v>0</v>
      </c>
      <c r="F1197" s="129">
        <v>131.5</v>
      </c>
      <c r="G1197" s="68">
        <v>3</v>
      </c>
      <c r="H1197" s="69" t="s">
        <v>8552</v>
      </c>
      <c r="I1197" s="69" t="s">
        <v>9973</v>
      </c>
      <c r="J1197" s="69" t="s">
        <v>9974</v>
      </c>
      <c r="K1197" s="69" t="s">
        <v>6847</v>
      </c>
    </row>
    <row r="1198" spans="1:11" s="1" customFormat="1" ht="15" customHeight="1" x14ac:dyDescent="0.15">
      <c r="A1198" s="69" t="s">
        <v>4055</v>
      </c>
      <c r="B1198" s="69" t="s">
        <v>4056</v>
      </c>
      <c r="C1198" s="77">
        <v>108063</v>
      </c>
      <c r="D1198" s="67" t="s">
        <v>4099</v>
      </c>
      <c r="E1198" s="80">
        <v>0</v>
      </c>
      <c r="F1198" s="129">
        <v>131.5</v>
      </c>
      <c r="G1198" s="68">
        <v>3</v>
      </c>
      <c r="H1198" s="69" t="s">
        <v>8552</v>
      </c>
      <c r="I1198" s="69" t="s">
        <v>9975</v>
      </c>
      <c r="J1198" s="69" t="s">
        <v>9976</v>
      </c>
      <c r="K1198" s="69" t="s">
        <v>4055</v>
      </c>
    </row>
    <row r="1199" spans="1:11" s="1" customFormat="1" ht="15" customHeight="1" x14ac:dyDescent="0.15">
      <c r="A1199" s="69" t="s">
        <v>3274</v>
      </c>
      <c r="B1199" s="69" t="s">
        <v>3275</v>
      </c>
      <c r="C1199" s="77">
        <v>381040</v>
      </c>
      <c r="D1199" s="67" t="s">
        <v>3628</v>
      </c>
      <c r="E1199" s="80">
        <v>0</v>
      </c>
      <c r="F1199" s="129">
        <v>169</v>
      </c>
      <c r="G1199" s="68">
        <v>3</v>
      </c>
      <c r="H1199" s="69" t="s">
        <v>8552</v>
      </c>
      <c r="I1199" s="69" t="s">
        <v>9977</v>
      </c>
      <c r="J1199" s="69" t="s">
        <v>9978</v>
      </c>
      <c r="K1199" s="69" t="s">
        <v>3274</v>
      </c>
    </row>
    <row r="1200" spans="1:11" s="1" customFormat="1" ht="15" customHeight="1" x14ac:dyDescent="0.15">
      <c r="A1200" s="69" t="s">
        <v>3276</v>
      </c>
      <c r="B1200" s="69" t="s">
        <v>3277</v>
      </c>
      <c r="C1200" s="77">
        <v>381041</v>
      </c>
      <c r="D1200" s="67" t="s">
        <v>3629</v>
      </c>
      <c r="E1200" s="80">
        <v>0</v>
      </c>
      <c r="F1200" s="129">
        <v>169</v>
      </c>
      <c r="G1200" s="68">
        <v>3</v>
      </c>
      <c r="H1200" s="69" t="s">
        <v>8552</v>
      </c>
      <c r="I1200" s="69" t="s">
        <v>9979</v>
      </c>
      <c r="J1200" s="69" t="s">
        <v>9980</v>
      </c>
      <c r="K1200" s="69" t="s">
        <v>3276</v>
      </c>
    </row>
    <row r="1201" spans="1:11" s="1" customFormat="1" ht="15" customHeight="1" x14ac:dyDescent="0.15">
      <c r="A1201" s="69" t="s">
        <v>4972</v>
      </c>
      <c r="B1201" s="69" t="s">
        <v>4973</v>
      </c>
      <c r="C1201" s="77">
        <v>108071</v>
      </c>
      <c r="D1201" s="67" t="s">
        <v>4974</v>
      </c>
      <c r="E1201" s="80">
        <v>0</v>
      </c>
      <c r="F1201" s="129">
        <v>131.5</v>
      </c>
      <c r="G1201" s="68">
        <v>3</v>
      </c>
      <c r="H1201" s="69" t="s">
        <v>8552</v>
      </c>
      <c r="I1201" s="69" t="s">
        <v>9981</v>
      </c>
      <c r="J1201" s="69" t="s">
        <v>9982</v>
      </c>
      <c r="K1201" s="69" t="s">
        <v>4972</v>
      </c>
    </row>
    <row r="1202" spans="1:11" s="1" customFormat="1" ht="15" customHeight="1" x14ac:dyDescent="0.15">
      <c r="A1202" s="69" t="s">
        <v>4777</v>
      </c>
      <c r="B1202" s="69" t="s">
        <v>4778</v>
      </c>
      <c r="C1202" s="77">
        <v>112032</v>
      </c>
      <c r="D1202" s="67" t="s">
        <v>4880</v>
      </c>
      <c r="E1202" s="80">
        <v>0</v>
      </c>
      <c r="F1202" s="129">
        <v>131.5</v>
      </c>
      <c r="G1202" s="68">
        <v>3</v>
      </c>
      <c r="H1202" s="69" t="s">
        <v>8552</v>
      </c>
      <c r="I1202" s="69" t="s">
        <v>9983</v>
      </c>
      <c r="J1202" s="69" t="s">
        <v>9984</v>
      </c>
      <c r="K1202" s="69" t="s">
        <v>4777</v>
      </c>
    </row>
    <row r="1203" spans="1:11" s="1" customFormat="1" ht="15" customHeight="1" x14ac:dyDescent="0.15">
      <c r="A1203" s="69" t="s">
        <v>7123</v>
      </c>
      <c r="B1203" s="69" t="s">
        <v>7124</v>
      </c>
      <c r="C1203" s="77">
        <v>327006</v>
      </c>
      <c r="D1203" s="67" t="s">
        <v>7250</v>
      </c>
      <c r="E1203" s="80">
        <v>0</v>
      </c>
      <c r="F1203" s="129">
        <v>161.32</v>
      </c>
      <c r="G1203" s="68">
        <v>3</v>
      </c>
      <c r="H1203" s="69" t="s">
        <v>8552</v>
      </c>
      <c r="I1203" s="69" t="s">
        <v>9985</v>
      </c>
      <c r="J1203" s="69" t="s">
        <v>9986</v>
      </c>
      <c r="K1203" s="69" t="s">
        <v>7123</v>
      </c>
    </row>
    <row r="1204" spans="1:11" s="1" customFormat="1" ht="15" customHeight="1" x14ac:dyDescent="0.15">
      <c r="A1204" s="69" t="s">
        <v>5097</v>
      </c>
      <c r="B1204" s="69" t="s">
        <v>5202</v>
      </c>
      <c r="C1204" s="77">
        <v>332082</v>
      </c>
      <c r="D1204" s="67" t="s">
        <v>5306</v>
      </c>
      <c r="E1204" s="80">
        <v>0</v>
      </c>
      <c r="F1204" s="129">
        <v>169</v>
      </c>
      <c r="G1204" s="68">
        <v>3</v>
      </c>
      <c r="H1204" s="69" t="s">
        <v>8552</v>
      </c>
      <c r="I1204" s="69" t="s">
        <v>9987</v>
      </c>
      <c r="J1204" s="69" t="s">
        <v>9988</v>
      </c>
      <c r="K1204" s="69" t="s">
        <v>5097</v>
      </c>
    </row>
    <row r="1205" spans="1:11" s="1" customFormat="1" ht="15" customHeight="1" x14ac:dyDescent="0.15">
      <c r="A1205" s="69" t="s">
        <v>4087</v>
      </c>
      <c r="B1205" s="69" t="s">
        <v>4088</v>
      </c>
      <c r="C1205" s="77">
        <v>329003</v>
      </c>
      <c r="D1205" s="67" t="s">
        <v>4115</v>
      </c>
      <c r="E1205" s="80">
        <v>0</v>
      </c>
      <c r="F1205" s="129">
        <v>169</v>
      </c>
      <c r="G1205" s="68">
        <v>3</v>
      </c>
      <c r="H1205" s="69" t="s">
        <v>8552</v>
      </c>
      <c r="I1205" s="69" t="s">
        <v>9989</v>
      </c>
      <c r="J1205" s="69" t="s">
        <v>9990</v>
      </c>
      <c r="K1205" s="69" t="s">
        <v>4087</v>
      </c>
    </row>
    <row r="1206" spans="1:11" s="1" customFormat="1" ht="15" customHeight="1" x14ac:dyDescent="0.15">
      <c r="A1206" s="69" t="s">
        <v>3250</v>
      </c>
      <c r="B1206" s="69" t="s">
        <v>3251</v>
      </c>
      <c r="C1206" s="77">
        <v>302073</v>
      </c>
      <c r="D1206" s="67" t="s">
        <v>3616</v>
      </c>
      <c r="E1206" s="80">
        <v>0</v>
      </c>
      <c r="F1206" s="129">
        <v>169</v>
      </c>
      <c r="G1206" s="68">
        <v>3</v>
      </c>
      <c r="H1206" s="69" t="s">
        <v>8552</v>
      </c>
      <c r="I1206" s="69" t="s">
        <v>9991</v>
      </c>
      <c r="J1206" s="69" t="s">
        <v>9992</v>
      </c>
      <c r="K1206" s="69" t="s">
        <v>3250</v>
      </c>
    </row>
    <row r="1207" spans="1:11" s="1" customFormat="1" ht="15" customHeight="1" x14ac:dyDescent="0.15">
      <c r="A1207" s="69" t="s">
        <v>4083</v>
      </c>
      <c r="B1207" s="69" t="s">
        <v>4084</v>
      </c>
      <c r="C1207" s="77">
        <v>329001</v>
      </c>
      <c r="D1207" s="67" t="s">
        <v>4113</v>
      </c>
      <c r="E1207" s="80">
        <v>0</v>
      </c>
      <c r="F1207" s="129">
        <v>169</v>
      </c>
      <c r="G1207" s="68">
        <v>3</v>
      </c>
      <c r="H1207" s="69" t="s">
        <v>8552</v>
      </c>
      <c r="I1207" s="69" t="s">
        <v>9993</v>
      </c>
      <c r="J1207" s="69" t="s">
        <v>9994</v>
      </c>
      <c r="K1207" s="69" t="s">
        <v>4083</v>
      </c>
    </row>
    <row r="1208" spans="1:11" s="1" customFormat="1" ht="15" customHeight="1" x14ac:dyDescent="0.15">
      <c r="A1208" s="69" t="s">
        <v>6436</v>
      </c>
      <c r="B1208" s="69" t="s">
        <v>6437</v>
      </c>
      <c r="C1208" s="77">
        <v>307054</v>
      </c>
      <c r="D1208" s="67" t="s">
        <v>15570</v>
      </c>
      <c r="E1208" s="80">
        <v>0</v>
      </c>
      <c r="F1208" s="129">
        <v>169</v>
      </c>
      <c r="G1208" s="68">
        <v>3</v>
      </c>
      <c r="H1208" s="69" t="s">
        <v>8552</v>
      </c>
      <c r="I1208" s="69" t="s">
        <v>9995</v>
      </c>
      <c r="J1208" s="69" t="s">
        <v>9996</v>
      </c>
      <c r="K1208" s="69" t="s">
        <v>6436</v>
      </c>
    </row>
    <row r="1209" spans="1:11" s="1" customFormat="1" ht="15" customHeight="1" x14ac:dyDescent="0.15">
      <c r="A1209" s="69" t="s">
        <v>3252</v>
      </c>
      <c r="B1209" s="69" t="s">
        <v>3253</v>
      </c>
      <c r="C1209" s="77">
        <v>307045</v>
      </c>
      <c r="D1209" s="67" t="s">
        <v>3617</v>
      </c>
      <c r="E1209" s="80">
        <v>0</v>
      </c>
      <c r="F1209" s="129">
        <v>169</v>
      </c>
      <c r="G1209" s="68">
        <v>3</v>
      </c>
      <c r="H1209" s="69" t="s">
        <v>8552</v>
      </c>
      <c r="I1209" s="69" t="s">
        <v>9997</v>
      </c>
      <c r="J1209" s="69" t="s">
        <v>9998</v>
      </c>
      <c r="K1209" s="69" t="s">
        <v>3252</v>
      </c>
    </row>
    <row r="1210" spans="1:11" s="1" customFormat="1" ht="15" customHeight="1" x14ac:dyDescent="0.15">
      <c r="A1210" s="69" t="s">
        <v>4089</v>
      </c>
      <c r="B1210" s="69" t="s">
        <v>4090</v>
      </c>
      <c r="C1210" s="77">
        <v>329004</v>
      </c>
      <c r="D1210" s="67" t="s">
        <v>4116</v>
      </c>
      <c r="E1210" s="80">
        <v>0</v>
      </c>
      <c r="F1210" s="129">
        <v>169</v>
      </c>
      <c r="G1210" s="68">
        <v>3</v>
      </c>
      <c r="H1210" s="69" t="s">
        <v>8552</v>
      </c>
      <c r="I1210" s="69" t="s">
        <v>9999</v>
      </c>
      <c r="J1210" s="69" t="s">
        <v>10000</v>
      </c>
      <c r="K1210" s="69" t="s">
        <v>4089</v>
      </c>
    </row>
    <row r="1211" spans="1:11" s="1" customFormat="1" ht="15" customHeight="1" x14ac:dyDescent="0.15">
      <c r="A1211" s="69" t="s">
        <v>3272</v>
      </c>
      <c r="B1211" s="69" t="s">
        <v>3273</v>
      </c>
      <c r="C1211" s="77">
        <v>365047</v>
      </c>
      <c r="D1211" s="67" t="s">
        <v>3627</v>
      </c>
      <c r="E1211" s="80">
        <v>0</v>
      </c>
      <c r="F1211" s="129">
        <v>169</v>
      </c>
      <c r="G1211" s="68">
        <v>3</v>
      </c>
      <c r="H1211" s="69" t="s">
        <v>8552</v>
      </c>
      <c r="I1211" s="69" t="s">
        <v>10001</v>
      </c>
      <c r="J1211" s="69" t="s">
        <v>10002</v>
      </c>
      <c r="K1211" s="69" t="s">
        <v>3272</v>
      </c>
    </row>
    <row r="1212" spans="1:11" s="1" customFormat="1" ht="15" customHeight="1" x14ac:dyDescent="0.15">
      <c r="A1212" s="69" t="s">
        <v>3258</v>
      </c>
      <c r="B1212" s="69" t="s">
        <v>3259</v>
      </c>
      <c r="C1212" s="77">
        <v>311013</v>
      </c>
      <c r="D1212" s="67" t="s">
        <v>3620</v>
      </c>
      <c r="E1212" s="80">
        <v>0</v>
      </c>
      <c r="F1212" s="129">
        <v>169</v>
      </c>
      <c r="G1212" s="68">
        <v>3</v>
      </c>
      <c r="H1212" s="69" t="s">
        <v>8552</v>
      </c>
      <c r="I1212" s="69" t="s">
        <v>10003</v>
      </c>
      <c r="J1212" s="69" t="s">
        <v>10004</v>
      </c>
      <c r="K1212" s="69" t="s">
        <v>3258</v>
      </c>
    </row>
    <row r="1213" spans="1:11" s="1" customFormat="1" ht="15" customHeight="1" x14ac:dyDescent="0.15">
      <c r="A1213" s="69" t="s">
        <v>4091</v>
      </c>
      <c r="B1213" s="69" t="s">
        <v>4092</v>
      </c>
      <c r="C1213" s="77">
        <v>335018</v>
      </c>
      <c r="D1213" s="67" t="s">
        <v>4117</v>
      </c>
      <c r="E1213" s="80">
        <v>0</v>
      </c>
      <c r="F1213" s="129">
        <v>169</v>
      </c>
      <c r="G1213" s="68">
        <v>3</v>
      </c>
      <c r="H1213" s="69" t="s">
        <v>8552</v>
      </c>
      <c r="I1213" s="69" t="s">
        <v>10005</v>
      </c>
      <c r="J1213" s="69" t="s">
        <v>10006</v>
      </c>
      <c r="K1213" s="69" t="s">
        <v>4091</v>
      </c>
    </row>
    <row r="1214" spans="1:11" s="1" customFormat="1" ht="15" customHeight="1" x14ac:dyDescent="0.15">
      <c r="A1214" s="69" t="s">
        <v>3256</v>
      </c>
      <c r="B1214" s="69" t="s">
        <v>3257</v>
      </c>
      <c r="C1214" s="77">
        <v>309020</v>
      </c>
      <c r="D1214" s="67" t="s">
        <v>3619</v>
      </c>
      <c r="E1214" s="80">
        <v>0</v>
      </c>
      <c r="F1214" s="129">
        <v>169</v>
      </c>
      <c r="G1214" s="68">
        <v>3</v>
      </c>
      <c r="H1214" s="69" t="s">
        <v>8552</v>
      </c>
      <c r="I1214" s="69" t="s">
        <v>10007</v>
      </c>
      <c r="J1214" s="69" t="s">
        <v>10008</v>
      </c>
      <c r="K1214" s="69" t="s">
        <v>3256</v>
      </c>
    </row>
    <row r="1215" spans="1:11" s="1" customFormat="1" ht="15" customHeight="1" x14ac:dyDescent="0.15">
      <c r="A1215" s="69" t="s">
        <v>4085</v>
      </c>
      <c r="B1215" s="69" t="s">
        <v>4086</v>
      </c>
      <c r="C1215" s="77">
        <v>329002</v>
      </c>
      <c r="D1215" s="67" t="s">
        <v>4114</v>
      </c>
      <c r="E1215" s="80">
        <v>0</v>
      </c>
      <c r="F1215" s="129">
        <v>169</v>
      </c>
      <c r="G1215" s="68">
        <v>3</v>
      </c>
      <c r="H1215" s="69" t="s">
        <v>8552</v>
      </c>
      <c r="I1215" s="69" t="s">
        <v>10009</v>
      </c>
      <c r="J1215" s="69" t="s">
        <v>10010</v>
      </c>
      <c r="K1215" s="69" t="s">
        <v>4085</v>
      </c>
    </row>
    <row r="1216" spans="1:11" s="1" customFormat="1" ht="15" customHeight="1" x14ac:dyDescent="0.15">
      <c r="A1216" s="69" t="s">
        <v>5099</v>
      </c>
      <c r="B1216" s="69" t="s">
        <v>5204</v>
      </c>
      <c r="C1216" s="77">
        <v>337002</v>
      </c>
      <c r="D1216" s="67" t="s">
        <v>5308</v>
      </c>
      <c r="E1216" s="80">
        <v>0</v>
      </c>
      <c r="F1216" s="129">
        <v>169</v>
      </c>
      <c r="G1216" s="68">
        <v>3</v>
      </c>
      <c r="H1216" s="69" t="s">
        <v>8552</v>
      </c>
      <c r="I1216" s="69" t="s">
        <v>10011</v>
      </c>
      <c r="J1216" s="69" t="s">
        <v>10012</v>
      </c>
      <c r="K1216" s="69" t="s">
        <v>5099</v>
      </c>
    </row>
    <row r="1217" spans="1:11" s="1" customFormat="1" ht="15" customHeight="1" x14ac:dyDescent="0.15">
      <c r="A1217" s="69" t="s">
        <v>5453</v>
      </c>
      <c r="B1217" s="69" t="s">
        <v>5454</v>
      </c>
      <c r="C1217" s="77">
        <v>391008</v>
      </c>
      <c r="D1217" s="67" t="s">
        <v>5675</v>
      </c>
      <c r="E1217" s="80">
        <v>0</v>
      </c>
      <c r="F1217" s="129">
        <v>169</v>
      </c>
      <c r="G1217" s="68">
        <v>3</v>
      </c>
      <c r="H1217" s="69" t="s">
        <v>8552</v>
      </c>
      <c r="I1217" s="69" t="s">
        <v>10013</v>
      </c>
      <c r="J1217" s="69" t="s">
        <v>10014</v>
      </c>
      <c r="K1217" s="69" t="s">
        <v>5453</v>
      </c>
    </row>
    <row r="1218" spans="1:11" s="1" customFormat="1" ht="15" customHeight="1" x14ac:dyDescent="0.15">
      <c r="A1218" s="69" t="s">
        <v>5021</v>
      </c>
      <c r="B1218" s="69" t="s">
        <v>5126</v>
      </c>
      <c r="C1218" s="77">
        <v>117046</v>
      </c>
      <c r="D1218" s="67" t="s">
        <v>5231</v>
      </c>
      <c r="E1218" s="80">
        <v>0</v>
      </c>
      <c r="F1218" s="129">
        <v>131.5</v>
      </c>
      <c r="G1218" s="68">
        <v>3</v>
      </c>
      <c r="H1218" s="69" t="s">
        <v>8552</v>
      </c>
      <c r="I1218" s="69" t="s">
        <v>10015</v>
      </c>
      <c r="J1218" s="69" t="s">
        <v>10016</v>
      </c>
      <c r="K1218" s="69" t="s">
        <v>5021</v>
      </c>
    </row>
    <row r="1219" spans="1:11" s="1" customFormat="1" ht="15" customHeight="1" x14ac:dyDescent="0.15">
      <c r="A1219" s="69" t="s">
        <v>3266</v>
      </c>
      <c r="B1219" s="69" t="s">
        <v>3267</v>
      </c>
      <c r="C1219" s="77">
        <v>321001</v>
      </c>
      <c r="D1219" s="67" t="s">
        <v>3624</v>
      </c>
      <c r="E1219" s="80">
        <v>0</v>
      </c>
      <c r="F1219" s="129">
        <v>169</v>
      </c>
      <c r="G1219" s="68">
        <v>3</v>
      </c>
      <c r="H1219" s="69" t="s">
        <v>8552</v>
      </c>
      <c r="I1219" s="69" t="s">
        <v>10017</v>
      </c>
      <c r="J1219" s="69" t="s">
        <v>10018</v>
      </c>
      <c r="K1219" s="69" t="s">
        <v>3266</v>
      </c>
    </row>
    <row r="1220" spans="1:11" s="1" customFormat="1" ht="15" customHeight="1" x14ac:dyDescent="0.15">
      <c r="A1220" s="69" t="s">
        <v>5094</v>
      </c>
      <c r="B1220" s="69" t="s">
        <v>5199</v>
      </c>
      <c r="C1220" s="77">
        <v>321024</v>
      </c>
      <c r="D1220" s="67" t="s">
        <v>5303</v>
      </c>
      <c r="E1220" s="80">
        <v>0</v>
      </c>
      <c r="F1220" s="129">
        <v>169</v>
      </c>
      <c r="G1220" s="68">
        <v>3</v>
      </c>
      <c r="H1220" s="69" t="s">
        <v>8552</v>
      </c>
      <c r="I1220" s="69" t="s">
        <v>10019</v>
      </c>
      <c r="J1220" s="69" t="s">
        <v>10020</v>
      </c>
      <c r="K1220" s="69" t="s">
        <v>5094</v>
      </c>
    </row>
    <row r="1221" spans="1:11" s="1" customFormat="1" ht="15" customHeight="1" x14ac:dyDescent="0.15">
      <c r="A1221" s="69" t="s">
        <v>4813</v>
      </c>
      <c r="B1221" s="69" t="s">
        <v>4814</v>
      </c>
      <c r="C1221" s="77">
        <v>118059</v>
      </c>
      <c r="D1221" s="67" t="s">
        <v>4897</v>
      </c>
      <c r="E1221" s="80">
        <v>0</v>
      </c>
      <c r="F1221" s="129">
        <v>131.5</v>
      </c>
      <c r="G1221" s="68">
        <v>3</v>
      </c>
      <c r="H1221" s="69" t="s">
        <v>8552</v>
      </c>
      <c r="I1221" s="69" t="s">
        <v>10021</v>
      </c>
      <c r="J1221" s="69" t="s">
        <v>10022</v>
      </c>
      <c r="K1221" s="69" t="s">
        <v>4813</v>
      </c>
    </row>
    <row r="1222" spans="1:11" s="1" customFormat="1" ht="15" customHeight="1" x14ac:dyDescent="0.15">
      <c r="A1222" s="69" t="s">
        <v>1996</v>
      </c>
      <c r="B1222" s="69" t="s">
        <v>1997</v>
      </c>
      <c r="C1222" s="77">
        <v>331132</v>
      </c>
      <c r="D1222" s="67" t="s">
        <v>1998</v>
      </c>
      <c r="E1222" s="80">
        <v>0</v>
      </c>
      <c r="F1222" s="129">
        <v>169</v>
      </c>
      <c r="G1222" s="68">
        <v>3</v>
      </c>
      <c r="H1222" s="69" t="s">
        <v>8552</v>
      </c>
      <c r="I1222" s="69" t="s">
        <v>10023</v>
      </c>
      <c r="J1222" s="69" t="s">
        <v>10024</v>
      </c>
      <c r="K1222" s="69" t="s">
        <v>1996</v>
      </c>
    </row>
    <row r="1223" spans="1:11" s="1" customFormat="1" ht="15" customHeight="1" x14ac:dyDescent="0.15">
      <c r="A1223" s="69" t="s">
        <v>4409</v>
      </c>
      <c r="B1223" s="69" t="s">
        <v>4410</v>
      </c>
      <c r="C1223" s="77">
        <v>317007</v>
      </c>
      <c r="D1223" s="67" t="s">
        <v>4498</v>
      </c>
      <c r="E1223" s="80">
        <v>0</v>
      </c>
      <c r="F1223" s="129">
        <v>169</v>
      </c>
      <c r="G1223" s="68">
        <v>3</v>
      </c>
      <c r="H1223" s="69" t="s">
        <v>8552</v>
      </c>
      <c r="I1223" s="69" t="s">
        <v>10025</v>
      </c>
      <c r="J1223" s="69" t="s">
        <v>10026</v>
      </c>
      <c r="K1223" s="69" t="s">
        <v>4409</v>
      </c>
    </row>
    <row r="1224" spans="1:11" s="1" customFormat="1" ht="15" customHeight="1" x14ac:dyDescent="0.15">
      <c r="A1224" s="69" t="s">
        <v>4636</v>
      </c>
      <c r="B1224" s="69" t="s">
        <v>4637</v>
      </c>
      <c r="C1224" s="77">
        <v>129011</v>
      </c>
      <c r="D1224" s="67" t="s">
        <v>4706</v>
      </c>
      <c r="E1224" s="80">
        <v>0</v>
      </c>
      <c r="F1224" s="129">
        <v>69</v>
      </c>
      <c r="G1224" s="68">
        <v>3</v>
      </c>
      <c r="H1224" s="69" t="s">
        <v>8551</v>
      </c>
      <c r="I1224" s="69" t="s">
        <v>10029</v>
      </c>
      <c r="J1224" s="69" t="s">
        <v>10030</v>
      </c>
      <c r="K1224" s="69" t="s">
        <v>4636</v>
      </c>
    </row>
    <row r="1225" spans="1:11" s="1" customFormat="1" ht="15" customHeight="1" x14ac:dyDescent="0.15">
      <c r="A1225" s="69" t="s">
        <v>2882</v>
      </c>
      <c r="B1225" s="69" t="s">
        <v>2883</v>
      </c>
      <c r="C1225" s="77">
        <v>201063</v>
      </c>
      <c r="D1225" s="67" t="s">
        <v>15571</v>
      </c>
      <c r="E1225" s="80">
        <v>0</v>
      </c>
      <c r="F1225" s="129">
        <v>39</v>
      </c>
      <c r="G1225" s="68">
        <v>3</v>
      </c>
      <c r="H1225" s="69" t="s">
        <v>8551</v>
      </c>
      <c r="I1225" s="69" t="s">
        <v>10027</v>
      </c>
      <c r="J1225" s="69" t="s">
        <v>10028</v>
      </c>
      <c r="K1225" s="69" t="s">
        <v>2882</v>
      </c>
    </row>
    <row r="1226" spans="1:11" s="1" customFormat="1" ht="15" customHeight="1" x14ac:dyDescent="0.15">
      <c r="A1226" s="69" t="s">
        <v>7662</v>
      </c>
      <c r="B1226" s="69" t="s">
        <v>7663</v>
      </c>
      <c r="C1226" s="77">
        <v>201091</v>
      </c>
      <c r="D1226" s="67" t="s">
        <v>7956</v>
      </c>
      <c r="E1226" s="80">
        <v>0</v>
      </c>
      <c r="F1226" s="129">
        <v>49</v>
      </c>
      <c r="G1226" s="68">
        <v>3</v>
      </c>
      <c r="H1226" s="69" t="s">
        <v>8551</v>
      </c>
      <c r="I1226" s="69" t="s">
        <v>10031</v>
      </c>
      <c r="J1226" s="69" t="s">
        <v>10032</v>
      </c>
      <c r="K1226" s="69" t="s">
        <v>7662</v>
      </c>
    </row>
    <row r="1227" spans="1:11" s="1" customFormat="1" ht="15" customHeight="1" x14ac:dyDescent="0.15">
      <c r="A1227" s="69" t="s">
        <v>1833</v>
      </c>
      <c r="B1227" s="69" t="s">
        <v>1879</v>
      </c>
      <c r="C1227" s="77">
        <v>313016</v>
      </c>
      <c r="D1227" s="67" t="s">
        <v>1925</v>
      </c>
      <c r="E1227" s="80">
        <v>0</v>
      </c>
      <c r="F1227" s="129">
        <v>116</v>
      </c>
      <c r="G1227" s="68">
        <v>3</v>
      </c>
      <c r="H1227" s="69" t="s">
        <v>8552</v>
      </c>
      <c r="I1227" s="69" t="s">
        <v>10033</v>
      </c>
      <c r="J1227" s="69" t="s">
        <v>10034</v>
      </c>
      <c r="K1227" s="69" t="s">
        <v>1833</v>
      </c>
    </row>
    <row r="1228" spans="1:11" s="1" customFormat="1" ht="15" customHeight="1" x14ac:dyDescent="0.15">
      <c r="A1228" s="69" t="s">
        <v>1824</v>
      </c>
      <c r="B1228" s="69" t="s">
        <v>1870</v>
      </c>
      <c r="C1228" s="77">
        <v>312010</v>
      </c>
      <c r="D1228" s="67" t="s">
        <v>1916</v>
      </c>
      <c r="E1228" s="80">
        <v>0</v>
      </c>
      <c r="F1228" s="129">
        <v>116</v>
      </c>
      <c r="G1228" s="68">
        <v>3</v>
      </c>
      <c r="H1228" s="69" t="s">
        <v>8552</v>
      </c>
      <c r="I1228" s="69" t="s">
        <v>10035</v>
      </c>
      <c r="J1228" s="69" t="s">
        <v>10036</v>
      </c>
      <c r="K1228" s="69" t="s">
        <v>1824</v>
      </c>
    </row>
    <row r="1229" spans="1:11" s="1" customFormat="1" ht="15" customHeight="1" x14ac:dyDescent="0.15">
      <c r="A1229" s="69" t="s">
        <v>6128</v>
      </c>
      <c r="B1229" s="69" t="s">
        <v>6215</v>
      </c>
      <c r="C1229" s="77">
        <v>394012</v>
      </c>
      <c r="D1229" s="67" t="s">
        <v>6301</v>
      </c>
      <c r="E1229" s="80">
        <v>0</v>
      </c>
      <c r="F1229" s="129">
        <v>116</v>
      </c>
      <c r="G1229" s="68">
        <v>3</v>
      </c>
      <c r="H1229" s="69" t="s">
        <v>8552</v>
      </c>
      <c r="I1229" s="69" t="s">
        <v>10037</v>
      </c>
      <c r="J1229" s="69" t="s">
        <v>10038</v>
      </c>
      <c r="K1229" s="69" t="s">
        <v>6128</v>
      </c>
    </row>
    <row r="1230" spans="1:11" s="1" customFormat="1" ht="15" customHeight="1" x14ac:dyDescent="0.15">
      <c r="A1230" s="69" t="s">
        <v>5067</v>
      </c>
      <c r="B1230" s="69" t="s">
        <v>5172</v>
      </c>
      <c r="C1230" s="77">
        <v>131008</v>
      </c>
      <c r="D1230" s="67" t="s">
        <v>5276</v>
      </c>
      <c r="E1230" s="80">
        <v>0</v>
      </c>
      <c r="F1230" s="129">
        <v>86</v>
      </c>
      <c r="G1230" s="68">
        <v>3</v>
      </c>
      <c r="H1230" s="69" t="s">
        <v>8552</v>
      </c>
      <c r="I1230" s="69" t="s">
        <v>10039</v>
      </c>
      <c r="J1230" s="69" t="s">
        <v>10040</v>
      </c>
      <c r="K1230" s="69" t="s">
        <v>5067</v>
      </c>
    </row>
    <row r="1231" spans="1:11" s="1" customFormat="1" ht="15" customHeight="1" x14ac:dyDescent="0.15">
      <c r="A1231" s="69" t="s">
        <v>4415</v>
      </c>
      <c r="B1231" s="69" t="s">
        <v>4416</v>
      </c>
      <c r="C1231" s="77">
        <v>356016</v>
      </c>
      <c r="D1231" s="67" t="s">
        <v>4501</v>
      </c>
      <c r="E1231" s="80">
        <v>0</v>
      </c>
      <c r="F1231" s="129">
        <v>116</v>
      </c>
      <c r="G1231" s="68">
        <v>3</v>
      </c>
      <c r="H1231" s="69" t="s">
        <v>8552</v>
      </c>
      <c r="I1231" s="69" t="s">
        <v>10041</v>
      </c>
      <c r="J1231" s="69" t="s">
        <v>10042</v>
      </c>
      <c r="K1231" s="69" t="s">
        <v>4415</v>
      </c>
    </row>
    <row r="1232" spans="1:11" s="1" customFormat="1" ht="15" customHeight="1" x14ac:dyDescent="0.15">
      <c r="A1232" s="69" t="s">
        <v>2516</v>
      </c>
      <c r="B1232" s="69" t="s">
        <v>2517</v>
      </c>
      <c r="C1232" s="77">
        <v>107024</v>
      </c>
      <c r="D1232" s="67" t="s">
        <v>2539</v>
      </c>
      <c r="E1232" s="80">
        <v>0</v>
      </c>
      <c r="F1232" s="129">
        <v>86</v>
      </c>
      <c r="G1232" s="68">
        <v>3</v>
      </c>
      <c r="H1232" s="69" t="s">
        <v>8552</v>
      </c>
      <c r="I1232" s="69" t="s">
        <v>10043</v>
      </c>
      <c r="J1232" s="69" t="s">
        <v>10044</v>
      </c>
      <c r="K1232" s="69" t="s">
        <v>2516</v>
      </c>
    </row>
    <row r="1233" spans="1:11" s="1" customFormat="1" ht="15" customHeight="1" x14ac:dyDescent="0.15">
      <c r="A1233" s="69" t="s">
        <v>3195</v>
      </c>
      <c r="B1233" s="69" t="s">
        <v>3169</v>
      </c>
      <c r="C1233" s="77">
        <v>305031</v>
      </c>
      <c r="D1233" s="67" t="s">
        <v>3170</v>
      </c>
      <c r="E1233" s="80">
        <v>0</v>
      </c>
      <c r="F1233" s="129">
        <v>116</v>
      </c>
      <c r="G1233" s="68">
        <v>3</v>
      </c>
      <c r="H1233" s="69" t="s">
        <v>8552</v>
      </c>
      <c r="I1233" s="69" t="s">
        <v>10045</v>
      </c>
      <c r="J1233" s="69" t="s">
        <v>10046</v>
      </c>
      <c r="K1233" s="69" t="s">
        <v>3195</v>
      </c>
    </row>
    <row r="1234" spans="1:11" s="1" customFormat="1" ht="15" customHeight="1" x14ac:dyDescent="0.15">
      <c r="A1234" s="69" t="s">
        <v>5025</v>
      </c>
      <c r="B1234" s="69" t="s">
        <v>5130</v>
      </c>
      <c r="C1234" s="77">
        <v>120050</v>
      </c>
      <c r="D1234" s="67" t="s">
        <v>5235</v>
      </c>
      <c r="E1234" s="80">
        <v>0</v>
      </c>
      <c r="F1234" s="129">
        <v>86</v>
      </c>
      <c r="G1234" s="68">
        <v>3</v>
      </c>
      <c r="H1234" s="69" t="s">
        <v>8552</v>
      </c>
      <c r="I1234" s="69" t="s">
        <v>10047</v>
      </c>
      <c r="J1234" s="69" t="s">
        <v>10048</v>
      </c>
      <c r="K1234" s="69" t="s">
        <v>5025</v>
      </c>
    </row>
    <row r="1235" spans="1:11" s="1" customFormat="1" ht="15" customHeight="1" x14ac:dyDescent="0.15">
      <c r="A1235" s="69" t="s">
        <v>2017</v>
      </c>
      <c r="B1235" s="69" t="s">
        <v>2018</v>
      </c>
      <c r="C1235" s="77">
        <v>318013</v>
      </c>
      <c r="D1235" s="67" t="s">
        <v>2042</v>
      </c>
      <c r="E1235" s="80">
        <v>0</v>
      </c>
      <c r="F1235" s="129">
        <v>116</v>
      </c>
      <c r="G1235" s="68">
        <v>3</v>
      </c>
      <c r="H1235" s="69" t="s">
        <v>8552</v>
      </c>
      <c r="I1235" s="69" t="s">
        <v>10049</v>
      </c>
      <c r="J1235" s="69" t="s">
        <v>10050</v>
      </c>
      <c r="K1235" s="69" t="s">
        <v>2017</v>
      </c>
    </row>
    <row r="1236" spans="1:11" s="1" customFormat="1" ht="15" customHeight="1" x14ac:dyDescent="0.15">
      <c r="A1236" s="69" t="s">
        <v>1849</v>
      </c>
      <c r="B1236" s="69" t="s">
        <v>1895</v>
      </c>
      <c r="C1236" s="77">
        <v>315018</v>
      </c>
      <c r="D1236" s="67" t="s">
        <v>1941</v>
      </c>
      <c r="E1236" s="80">
        <v>0</v>
      </c>
      <c r="F1236" s="129">
        <v>116</v>
      </c>
      <c r="G1236" s="68">
        <v>3</v>
      </c>
      <c r="H1236" s="69" t="s">
        <v>8552</v>
      </c>
      <c r="I1236" s="69" t="s">
        <v>10051</v>
      </c>
      <c r="J1236" s="69" t="s">
        <v>10052</v>
      </c>
      <c r="K1236" s="69" t="s">
        <v>1849</v>
      </c>
    </row>
    <row r="1237" spans="1:11" s="1" customFormat="1" ht="15" customHeight="1" x14ac:dyDescent="0.15">
      <c r="A1237" s="69" t="s">
        <v>6733</v>
      </c>
      <c r="B1237" s="69" t="s">
        <v>6734</v>
      </c>
      <c r="C1237" s="77">
        <v>393012</v>
      </c>
      <c r="D1237" s="67" t="s">
        <v>6735</v>
      </c>
      <c r="E1237" s="80">
        <v>0</v>
      </c>
      <c r="F1237" s="129">
        <v>116</v>
      </c>
      <c r="G1237" s="68">
        <v>3</v>
      </c>
      <c r="H1237" s="69" t="s">
        <v>8552</v>
      </c>
      <c r="I1237" s="69" t="s">
        <v>10053</v>
      </c>
      <c r="J1237" s="69" t="s">
        <v>10054</v>
      </c>
      <c r="K1237" s="69" t="s">
        <v>6733</v>
      </c>
    </row>
    <row r="1238" spans="1:11" s="1" customFormat="1" ht="15" customHeight="1" x14ac:dyDescent="0.15">
      <c r="A1238" s="69" t="s">
        <v>3086</v>
      </c>
      <c r="B1238" s="69" t="s">
        <v>3114</v>
      </c>
      <c r="C1238" s="77">
        <v>125013</v>
      </c>
      <c r="D1238" s="67" t="s">
        <v>3144</v>
      </c>
      <c r="E1238" s="80">
        <v>0</v>
      </c>
      <c r="F1238" s="129">
        <v>86</v>
      </c>
      <c r="G1238" s="68">
        <v>3</v>
      </c>
      <c r="H1238" s="69" t="s">
        <v>8552</v>
      </c>
      <c r="I1238" s="69" t="s">
        <v>10055</v>
      </c>
      <c r="J1238" s="69" t="s">
        <v>10056</v>
      </c>
      <c r="K1238" s="69" t="s">
        <v>3086</v>
      </c>
    </row>
    <row r="1239" spans="1:11" s="1" customFormat="1" ht="15" customHeight="1" x14ac:dyDescent="0.15">
      <c r="A1239" s="69" t="s">
        <v>5100</v>
      </c>
      <c r="B1239" s="69" t="s">
        <v>5205</v>
      </c>
      <c r="C1239" s="77">
        <v>401007</v>
      </c>
      <c r="D1239" s="67" t="s">
        <v>5309</v>
      </c>
      <c r="E1239" s="80">
        <v>0</v>
      </c>
      <c r="F1239" s="129">
        <v>116</v>
      </c>
      <c r="G1239" s="68">
        <v>3</v>
      </c>
      <c r="H1239" s="69" t="s">
        <v>8552</v>
      </c>
      <c r="I1239" s="69" t="s">
        <v>10057</v>
      </c>
      <c r="J1239" s="69" t="s">
        <v>10058</v>
      </c>
      <c r="K1239" s="69" t="s">
        <v>5100</v>
      </c>
    </row>
    <row r="1240" spans="1:11" s="1" customFormat="1" ht="15" customHeight="1" x14ac:dyDescent="0.15">
      <c r="A1240" s="69" t="s">
        <v>2612</v>
      </c>
      <c r="B1240" s="69" t="s">
        <v>2613</v>
      </c>
      <c r="C1240" s="77">
        <v>325009</v>
      </c>
      <c r="D1240" s="67" t="s">
        <v>2730</v>
      </c>
      <c r="E1240" s="80">
        <v>0</v>
      </c>
      <c r="F1240" s="129">
        <v>116</v>
      </c>
      <c r="G1240" s="68">
        <v>3</v>
      </c>
      <c r="H1240" s="69" t="s">
        <v>8552</v>
      </c>
      <c r="I1240" s="69" t="s">
        <v>10059</v>
      </c>
      <c r="J1240" s="69" t="s">
        <v>10060</v>
      </c>
      <c r="K1240" s="69" t="s">
        <v>2612</v>
      </c>
    </row>
    <row r="1241" spans="1:11" s="1" customFormat="1" ht="15" customHeight="1" x14ac:dyDescent="0.15">
      <c r="A1241" s="69" t="s">
        <v>4737</v>
      </c>
      <c r="B1241" s="69" t="s">
        <v>4738</v>
      </c>
      <c r="C1241" s="77">
        <v>106050</v>
      </c>
      <c r="D1241" s="67" t="s">
        <v>4861</v>
      </c>
      <c r="E1241" s="80">
        <v>0</v>
      </c>
      <c r="F1241" s="129">
        <v>86</v>
      </c>
      <c r="G1241" s="68">
        <v>3</v>
      </c>
      <c r="H1241" s="69" t="s">
        <v>8552</v>
      </c>
      <c r="I1241" s="69" t="s">
        <v>10061</v>
      </c>
      <c r="J1241" s="69" t="s">
        <v>10062</v>
      </c>
      <c r="K1241" s="69" t="s">
        <v>4737</v>
      </c>
    </row>
    <row r="1242" spans="1:11" s="1" customFormat="1" ht="15" customHeight="1" x14ac:dyDescent="0.15">
      <c r="A1242" s="69" t="s">
        <v>2596</v>
      </c>
      <c r="B1242" s="69" t="s">
        <v>2597</v>
      </c>
      <c r="C1242" s="77">
        <v>124012</v>
      </c>
      <c r="D1242" s="67" t="s">
        <v>2722</v>
      </c>
      <c r="E1242" s="80">
        <v>0</v>
      </c>
      <c r="F1242" s="129">
        <v>86</v>
      </c>
      <c r="G1242" s="68">
        <v>3</v>
      </c>
      <c r="H1242" s="69" t="s">
        <v>8552</v>
      </c>
      <c r="I1242" s="69" t="s">
        <v>10063</v>
      </c>
      <c r="J1242" s="69" t="s">
        <v>10064</v>
      </c>
      <c r="K1242" s="69" t="s">
        <v>2596</v>
      </c>
    </row>
    <row r="1243" spans="1:11" s="1" customFormat="1" ht="15" customHeight="1" x14ac:dyDescent="0.15">
      <c r="A1243" s="69" t="s">
        <v>4779</v>
      </c>
      <c r="B1243" s="69" t="s">
        <v>4780</v>
      </c>
      <c r="C1243" s="77">
        <v>112033</v>
      </c>
      <c r="D1243" s="67" t="s">
        <v>4881</v>
      </c>
      <c r="E1243" s="80">
        <v>0</v>
      </c>
      <c r="F1243" s="129">
        <v>86</v>
      </c>
      <c r="G1243" s="68">
        <v>3</v>
      </c>
      <c r="H1243" s="69" t="s">
        <v>8552</v>
      </c>
      <c r="I1243" s="69" t="s">
        <v>10065</v>
      </c>
      <c r="J1243" s="69" t="s">
        <v>10066</v>
      </c>
      <c r="K1243" s="69" t="s">
        <v>4779</v>
      </c>
    </row>
    <row r="1244" spans="1:11" s="1" customFormat="1" ht="15" customHeight="1" x14ac:dyDescent="0.15">
      <c r="A1244" s="69" t="s">
        <v>2112</v>
      </c>
      <c r="B1244" s="69" t="s">
        <v>2113</v>
      </c>
      <c r="C1244" s="77">
        <v>332068</v>
      </c>
      <c r="D1244" s="67" t="s">
        <v>2182</v>
      </c>
      <c r="E1244" s="80">
        <v>0</v>
      </c>
      <c r="F1244" s="129">
        <v>116</v>
      </c>
      <c r="G1244" s="68">
        <v>3</v>
      </c>
      <c r="H1244" s="69" t="s">
        <v>8552</v>
      </c>
      <c r="I1244" s="69" t="s">
        <v>10067</v>
      </c>
      <c r="J1244" s="69" t="s">
        <v>10068</v>
      </c>
      <c r="K1244" s="69" t="s">
        <v>2112</v>
      </c>
    </row>
    <row r="1245" spans="1:11" s="1" customFormat="1" ht="15" customHeight="1" x14ac:dyDescent="0.15">
      <c r="A1245" s="69" t="s">
        <v>17020</v>
      </c>
      <c r="B1245" s="69" t="s">
        <v>17021</v>
      </c>
      <c r="C1245" s="77">
        <v>207092</v>
      </c>
      <c r="D1245" s="67" t="s">
        <v>16912</v>
      </c>
      <c r="E1245" s="80">
        <v>0</v>
      </c>
      <c r="F1245" s="129">
        <v>86</v>
      </c>
      <c r="G1245" s="68">
        <v>3</v>
      </c>
      <c r="H1245" s="69" t="s">
        <v>8552</v>
      </c>
      <c r="I1245" s="69" t="s">
        <v>17153</v>
      </c>
      <c r="J1245" s="69" t="s">
        <v>17222</v>
      </c>
      <c r="K1245" s="69" t="s">
        <v>17020</v>
      </c>
    </row>
    <row r="1246" spans="1:11" s="1" customFormat="1" ht="15" customHeight="1" x14ac:dyDescent="0.15">
      <c r="A1246" s="69" t="s">
        <v>15946</v>
      </c>
      <c r="B1246" s="69" t="s">
        <v>16149</v>
      </c>
      <c r="C1246" s="77">
        <v>204256</v>
      </c>
      <c r="D1246" s="67" t="s">
        <v>16349</v>
      </c>
      <c r="E1246" s="80">
        <v>0</v>
      </c>
      <c r="F1246" s="129">
        <v>86</v>
      </c>
      <c r="G1246" s="68">
        <v>3</v>
      </c>
      <c r="H1246" s="69" t="s">
        <v>8552</v>
      </c>
      <c r="I1246" s="69" t="s">
        <v>16561</v>
      </c>
      <c r="J1246" s="69" t="s">
        <v>16756</v>
      </c>
      <c r="K1246" s="69" t="s">
        <v>15946</v>
      </c>
    </row>
    <row r="1247" spans="1:11" s="1" customFormat="1" ht="15" customHeight="1" x14ac:dyDescent="0.15">
      <c r="A1247" s="69" t="s">
        <v>2644</v>
      </c>
      <c r="B1247" s="69" t="s">
        <v>2645</v>
      </c>
      <c r="C1247" s="77">
        <v>371045</v>
      </c>
      <c r="D1247" s="67" t="s">
        <v>2746</v>
      </c>
      <c r="E1247" s="80">
        <v>0</v>
      </c>
      <c r="F1247" s="129">
        <v>116</v>
      </c>
      <c r="G1247" s="68">
        <v>3</v>
      </c>
      <c r="H1247" s="69" t="s">
        <v>8552</v>
      </c>
      <c r="I1247" s="69" t="s">
        <v>10069</v>
      </c>
      <c r="J1247" s="69" t="s">
        <v>10070</v>
      </c>
      <c r="K1247" s="69" t="s">
        <v>2644</v>
      </c>
    </row>
    <row r="1248" spans="1:11" s="1" customFormat="1" ht="15" customHeight="1" x14ac:dyDescent="0.15">
      <c r="A1248" s="69" t="s">
        <v>6102</v>
      </c>
      <c r="B1248" s="69" t="s">
        <v>6189</v>
      </c>
      <c r="C1248" s="77">
        <v>302078</v>
      </c>
      <c r="D1248" s="67" t="s">
        <v>6276</v>
      </c>
      <c r="E1248" s="80">
        <v>0</v>
      </c>
      <c r="F1248" s="129">
        <v>116</v>
      </c>
      <c r="G1248" s="68">
        <v>3</v>
      </c>
      <c r="H1248" s="69" t="s">
        <v>8552</v>
      </c>
      <c r="I1248" s="69" t="s">
        <v>10071</v>
      </c>
      <c r="J1248" s="69" t="s">
        <v>10072</v>
      </c>
      <c r="K1248" s="69" t="s">
        <v>6102</v>
      </c>
    </row>
    <row r="1249" spans="1:11" s="1" customFormat="1" ht="15" customHeight="1" x14ac:dyDescent="0.15">
      <c r="A1249" s="69" t="s">
        <v>6093</v>
      </c>
      <c r="B1249" s="69" t="s">
        <v>6180</v>
      </c>
      <c r="C1249" s="77">
        <v>301078</v>
      </c>
      <c r="D1249" s="67" t="s">
        <v>6267</v>
      </c>
      <c r="E1249" s="80">
        <v>0</v>
      </c>
      <c r="F1249" s="129">
        <v>116</v>
      </c>
      <c r="G1249" s="68">
        <v>3</v>
      </c>
      <c r="H1249" s="69" t="s">
        <v>8552</v>
      </c>
      <c r="I1249" s="69" t="s">
        <v>10073</v>
      </c>
      <c r="J1249" s="69" t="s">
        <v>10074</v>
      </c>
      <c r="K1249" s="69" t="s">
        <v>6093</v>
      </c>
    </row>
    <row r="1250" spans="1:11" s="1" customFormat="1" ht="15" customHeight="1" x14ac:dyDescent="0.15">
      <c r="A1250" s="69" t="s">
        <v>6111</v>
      </c>
      <c r="B1250" s="69" t="s">
        <v>6198</v>
      </c>
      <c r="C1250" s="77">
        <v>319004</v>
      </c>
      <c r="D1250" s="67" t="s">
        <v>6285</v>
      </c>
      <c r="E1250" s="80">
        <v>0</v>
      </c>
      <c r="F1250" s="129">
        <v>116</v>
      </c>
      <c r="G1250" s="68">
        <v>3</v>
      </c>
      <c r="H1250" s="69" t="s">
        <v>8552</v>
      </c>
      <c r="I1250" s="69" t="s">
        <v>10075</v>
      </c>
      <c r="J1250" s="69" t="s">
        <v>10076</v>
      </c>
      <c r="K1250" s="69" t="s">
        <v>6111</v>
      </c>
    </row>
    <row r="1251" spans="1:11" s="1" customFormat="1" ht="15" customHeight="1" x14ac:dyDescent="0.15">
      <c r="A1251" s="69" t="s">
        <v>2556</v>
      </c>
      <c r="B1251" s="69" t="s">
        <v>2557</v>
      </c>
      <c r="C1251" s="77">
        <v>307036</v>
      </c>
      <c r="D1251" s="67" t="s">
        <v>2568</v>
      </c>
      <c r="E1251" s="80">
        <v>0</v>
      </c>
      <c r="F1251" s="129">
        <v>116</v>
      </c>
      <c r="G1251" s="68">
        <v>3</v>
      </c>
      <c r="H1251" s="69" t="s">
        <v>8552</v>
      </c>
      <c r="I1251" s="69" t="s">
        <v>10077</v>
      </c>
      <c r="J1251" s="69" t="s">
        <v>10078</v>
      </c>
      <c r="K1251" s="69" t="s">
        <v>2556</v>
      </c>
    </row>
    <row r="1252" spans="1:11" s="1" customFormat="1" ht="15" customHeight="1" x14ac:dyDescent="0.15">
      <c r="A1252" s="69" t="s">
        <v>6438</v>
      </c>
      <c r="B1252" s="69" t="s">
        <v>6439</v>
      </c>
      <c r="C1252" s="77">
        <v>307055</v>
      </c>
      <c r="D1252" s="67" t="s">
        <v>15572</v>
      </c>
      <c r="E1252" s="80">
        <v>0</v>
      </c>
      <c r="F1252" s="129">
        <v>116</v>
      </c>
      <c r="G1252" s="68">
        <v>3</v>
      </c>
      <c r="H1252" s="69" t="s">
        <v>8552</v>
      </c>
      <c r="I1252" s="69" t="s">
        <v>10079</v>
      </c>
      <c r="J1252" s="69" t="s">
        <v>10080</v>
      </c>
      <c r="K1252" s="69" t="s">
        <v>6438</v>
      </c>
    </row>
    <row r="1253" spans="1:11" s="1" customFormat="1" ht="15" customHeight="1" x14ac:dyDescent="0.15">
      <c r="A1253" s="69" t="s">
        <v>1556</v>
      </c>
      <c r="B1253" s="69" t="s">
        <v>1576</v>
      </c>
      <c r="C1253" s="77">
        <v>365017</v>
      </c>
      <c r="D1253" s="67" t="s">
        <v>1596</v>
      </c>
      <c r="E1253" s="80">
        <v>0</v>
      </c>
      <c r="F1253" s="129">
        <v>116</v>
      </c>
      <c r="G1253" s="68">
        <v>3</v>
      </c>
      <c r="H1253" s="69" t="s">
        <v>8552</v>
      </c>
      <c r="I1253" s="69" t="s">
        <v>10081</v>
      </c>
      <c r="J1253" s="69" t="s">
        <v>10082</v>
      </c>
      <c r="K1253" s="69" t="s">
        <v>1556</v>
      </c>
    </row>
    <row r="1254" spans="1:11" s="1" customFormat="1" ht="15" customHeight="1" x14ac:dyDescent="0.15">
      <c r="A1254" s="69" t="s">
        <v>5455</v>
      </c>
      <c r="B1254" s="69" t="s">
        <v>5456</v>
      </c>
      <c r="C1254" s="77">
        <v>392009</v>
      </c>
      <c r="D1254" s="67" t="s">
        <v>5676</v>
      </c>
      <c r="E1254" s="80">
        <v>0</v>
      </c>
      <c r="F1254" s="129">
        <v>116</v>
      </c>
      <c r="G1254" s="68">
        <v>3</v>
      </c>
      <c r="H1254" s="69" t="s">
        <v>8552</v>
      </c>
      <c r="I1254" s="69" t="s">
        <v>10083</v>
      </c>
      <c r="J1254" s="69" t="s">
        <v>10084</v>
      </c>
      <c r="K1254" s="69" t="s">
        <v>5455</v>
      </c>
    </row>
    <row r="1255" spans="1:11" s="1" customFormat="1" ht="15" customHeight="1" x14ac:dyDescent="0.15">
      <c r="A1255" s="69" t="s">
        <v>2144</v>
      </c>
      <c r="B1255" s="69" t="s">
        <v>2145</v>
      </c>
      <c r="C1255" s="77">
        <v>336011</v>
      </c>
      <c r="D1255" s="67" t="s">
        <v>2198</v>
      </c>
      <c r="E1255" s="80">
        <v>0</v>
      </c>
      <c r="F1255" s="129">
        <v>116</v>
      </c>
      <c r="G1255" s="68">
        <v>3</v>
      </c>
      <c r="H1255" s="69" t="s">
        <v>8552</v>
      </c>
      <c r="I1255" s="69" t="s">
        <v>10085</v>
      </c>
      <c r="J1255" s="69" t="s">
        <v>10086</v>
      </c>
      <c r="K1255" s="69" t="s">
        <v>2144</v>
      </c>
    </row>
    <row r="1256" spans="1:11" s="1" customFormat="1" ht="15" customHeight="1" x14ac:dyDescent="0.15">
      <c r="A1256" s="69" t="s">
        <v>13974</v>
      </c>
      <c r="B1256" s="69" t="s">
        <v>13975</v>
      </c>
      <c r="C1256" s="77">
        <v>203103</v>
      </c>
      <c r="D1256" s="67" t="s">
        <v>14488</v>
      </c>
      <c r="E1256" s="80">
        <v>0</v>
      </c>
      <c r="F1256" s="129">
        <v>86</v>
      </c>
      <c r="G1256" s="68">
        <v>3</v>
      </c>
      <c r="H1256" s="69" t="s">
        <v>8552</v>
      </c>
      <c r="I1256" s="69" t="s">
        <v>14873</v>
      </c>
      <c r="J1256" s="69" t="s">
        <v>14874</v>
      </c>
      <c r="K1256" s="69" t="s">
        <v>13974</v>
      </c>
    </row>
    <row r="1257" spans="1:11" s="1" customFormat="1" ht="15" customHeight="1" x14ac:dyDescent="0.15">
      <c r="A1257" s="69" t="s">
        <v>4215</v>
      </c>
      <c r="B1257" s="69" t="s">
        <v>4216</v>
      </c>
      <c r="C1257" s="77">
        <v>351122</v>
      </c>
      <c r="D1257" s="67" t="s">
        <v>4334</v>
      </c>
      <c r="E1257" s="80">
        <v>0</v>
      </c>
      <c r="F1257" s="129">
        <v>116</v>
      </c>
      <c r="G1257" s="68">
        <v>3</v>
      </c>
      <c r="H1257" s="69" t="s">
        <v>8552</v>
      </c>
      <c r="I1257" s="69" t="s">
        <v>10087</v>
      </c>
      <c r="J1257" s="69" t="s">
        <v>10088</v>
      </c>
      <c r="K1257" s="69" t="s">
        <v>4215</v>
      </c>
    </row>
    <row r="1258" spans="1:11" s="1" customFormat="1" ht="15" customHeight="1" x14ac:dyDescent="0.15">
      <c r="A1258" s="69" t="s">
        <v>4282</v>
      </c>
      <c r="B1258" s="69" t="s">
        <v>4283</v>
      </c>
      <c r="C1258" s="77">
        <v>352010</v>
      </c>
      <c r="D1258" s="67" t="s">
        <v>4367</v>
      </c>
      <c r="E1258" s="80">
        <v>0</v>
      </c>
      <c r="F1258" s="129">
        <v>116</v>
      </c>
      <c r="G1258" s="68">
        <v>3</v>
      </c>
      <c r="H1258" s="69" t="s">
        <v>8552</v>
      </c>
      <c r="I1258" s="69" t="s">
        <v>10089</v>
      </c>
      <c r="J1258" s="69" t="s">
        <v>10090</v>
      </c>
      <c r="K1258" s="69" t="s">
        <v>4282</v>
      </c>
    </row>
    <row r="1259" spans="1:11" s="1" customFormat="1" ht="15" customHeight="1" x14ac:dyDescent="0.15">
      <c r="A1259" s="69" t="s">
        <v>5038</v>
      </c>
      <c r="B1259" s="69" t="s">
        <v>5143</v>
      </c>
      <c r="C1259" s="77">
        <v>120051</v>
      </c>
      <c r="D1259" s="67" t="s">
        <v>5247</v>
      </c>
      <c r="E1259" s="80">
        <v>0</v>
      </c>
      <c r="F1259" s="129">
        <v>58.5</v>
      </c>
      <c r="G1259" s="68">
        <v>3</v>
      </c>
      <c r="H1259" s="69" t="s">
        <v>8552</v>
      </c>
      <c r="I1259" s="69" t="s">
        <v>10091</v>
      </c>
      <c r="J1259" s="69" t="s">
        <v>10092</v>
      </c>
      <c r="K1259" s="69" t="s">
        <v>5038</v>
      </c>
    </row>
    <row r="1260" spans="1:11" s="1" customFormat="1" ht="15" customHeight="1" x14ac:dyDescent="0.15">
      <c r="A1260" s="69" t="s">
        <v>13976</v>
      </c>
      <c r="B1260" s="69" t="s">
        <v>13977</v>
      </c>
      <c r="C1260" s="77">
        <v>135009</v>
      </c>
      <c r="D1260" s="67" t="s">
        <v>14489</v>
      </c>
      <c r="E1260" s="80">
        <v>0</v>
      </c>
      <c r="F1260" s="129">
        <v>55.5</v>
      </c>
      <c r="G1260" s="68">
        <v>3</v>
      </c>
      <c r="H1260" s="69" t="s">
        <v>8552</v>
      </c>
      <c r="I1260" s="69" t="s">
        <v>14875</v>
      </c>
      <c r="J1260" s="69" t="s">
        <v>14876</v>
      </c>
      <c r="K1260" s="69" t="s">
        <v>13976</v>
      </c>
    </row>
    <row r="1261" spans="1:11" s="1" customFormat="1" ht="15" customHeight="1" x14ac:dyDescent="0.15">
      <c r="A1261" s="69" t="s">
        <v>17022</v>
      </c>
      <c r="B1261" s="69" t="s">
        <v>17023</v>
      </c>
      <c r="C1261" s="77">
        <v>207093</v>
      </c>
      <c r="D1261" s="67" t="s">
        <v>16913</v>
      </c>
      <c r="E1261" s="80">
        <v>0</v>
      </c>
      <c r="F1261" s="129">
        <v>55.5</v>
      </c>
      <c r="G1261" s="68">
        <v>3</v>
      </c>
      <c r="H1261" s="69" t="s">
        <v>8552</v>
      </c>
      <c r="I1261" s="69" t="s">
        <v>17154</v>
      </c>
      <c r="J1261" s="69" t="s">
        <v>17223</v>
      </c>
      <c r="K1261" s="69" t="s">
        <v>17022</v>
      </c>
    </row>
    <row r="1262" spans="1:11" s="1" customFormat="1" ht="15" customHeight="1" x14ac:dyDescent="0.15">
      <c r="A1262" s="69" t="s">
        <v>15947</v>
      </c>
      <c r="B1262" s="69" t="s">
        <v>16150</v>
      </c>
      <c r="C1262" s="77">
        <v>204257</v>
      </c>
      <c r="D1262" s="67" t="s">
        <v>16350</v>
      </c>
      <c r="E1262" s="80">
        <v>0</v>
      </c>
      <c r="F1262" s="129">
        <v>55.5</v>
      </c>
      <c r="G1262" s="68">
        <v>3</v>
      </c>
      <c r="H1262" s="69" t="s">
        <v>8552</v>
      </c>
      <c r="I1262" s="69" t="s">
        <v>16562</v>
      </c>
      <c r="J1262" s="69" t="s">
        <v>16757</v>
      </c>
      <c r="K1262" s="69" t="s">
        <v>15947</v>
      </c>
    </row>
    <row r="1263" spans="1:11" s="1" customFormat="1" ht="15" customHeight="1" x14ac:dyDescent="0.15">
      <c r="A1263" s="69" t="s">
        <v>15948</v>
      </c>
      <c r="B1263" s="69" t="s">
        <v>16151</v>
      </c>
      <c r="C1263" s="77">
        <v>209014</v>
      </c>
      <c r="D1263" s="67" t="s">
        <v>16351</v>
      </c>
      <c r="E1263" s="80">
        <v>0</v>
      </c>
      <c r="F1263" s="129">
        <v>55.5</v>
      </c>
      <c r="G1263" s="68">
        <v>3</v>
      </c>
      <c r="H1263" s="69" t="s">
        <v>8552</v>
      </c>
      <c r="I1263" s="69" t="s">
        <v>16563</v>
      </c>
      <c r="J1263" s="69" t="s">
        <v>16758</v>
      </c>
      <c r="K1263" s="69" t="s">
        <v>15948</v>
      </c>
    </row>
    <row r="1264" spans="1:11" s="1" customFormat="1" ht="15" customHeight="1" x14ac:dyDescent="0.15">
      <c r="A1264" s="69" t="s">
        <v>7498</v>
      </c>
      <c r="B1264" s="69" t="s">
        <v>7499</v>
      </c>
      <c r="C1264" s="77">
        <v>213004</v>
      </c>
      <c r="D1264" s="67" t="s">
        <v>7500</v>
      </c>
      <c r="E1264" s="80">
        <v>0</v>
      </c>
      <c r="F1264" s="129">
        <v>55.5</v>
      </c>
      <c r="G1264" s="68">
        <v>3</v>
      </c>
      <c r="H1264" s="69" t="s">
        <v>8552</v>
      </c>
      <c r="I1264" s="69" t="s">
        <v>10093</v>
      </c>
      <c r="J1264" s="69" t="s">
        <v>10094</v>
      </c>
      <c r="K1264" s="69" t="s">
        <v>7498</v>
      </c>
    </row>
    <row r="1265" spans="1:11" s="1" customFormat="1" ht="15" customHeight="1" x14ac:dyDescent="0.15">
      <c r="A1265" s="69" t="s">
        <v>7125</v>
      </c>
      <c r="B1265" s="69" t="s">
        <v>7126</v>
      </c>
      <c r="C1265" s="77">
        <v>210017</v>
      </c>
      <c r="D1265" s="67" t="s">
        <v>7251</v>
      </c>
      <c r="E1265" s="80">
        <v>0</v>
      </c>
      <c r="F1265" s="129">
        <v>55.5</v>
      </c>
      <c r="G1265" s="68">
        <v>3</v>
      </c>
      <c r="H1265" s="69" t="s">
        <v>8552</v>
      </c>
      <c r="I1265" s="69" t="s">
        <v>10095</v>
      </c>
      <c r="J1265" s="69" t="s">
        <v>10096</v>
      </c>
      <c r="K1265" s="69" t="s">
        <v>7125</v>
      </c>
    </row>
    <row r="1266" spans="1:11" s="1" customFormat="1" ht="15" customHeight="1" x14ac:dyDescent="0.15">
      <c r="A1266" s="69" t="s">
        <v>13978</v>
      </c>
      <c r="B1266" s="69" t="s">
        <v>13979</v>
      </c>
      <c r="C1266" s="77">
        <v>203104</v>
      </c>
      <c r="D1266" s="67" t="s">
        <v>14490</v>
      </c>
      <c r="E1266" s="80">
        <v>0</v>
      </c>
      <c r="F1266" s="129">
        <v>55.5</v>
      </c>
      <c r="G1266" s="68">
        <v>3</v>
      </c>
      <c r="H1266" s="69" t="s">
        <v>8552</v>
      </c>
      <c r="I1266" s="69" t="s">
        <v>14877</v>
      </c>
      <c r="J1266" s="69" t="s">
        <v>14878</v>
      </c>
      <c r="K1266" s="69" t="s">
        <v>13978</v>
      </c>
    </row>
    <row r="1267" spans="1:11" s="1" customFormat="1" ht="15" customHeight="1" x14ac:dyDescent="0.15">
      <c r="A1267" s="69" t="s">
        <v>4217</v>
      </c>
      <c r="B1267" s="69" t="s">
        <v>4218</v>
      </c>
      <c r="C1267" s="77">
        <v>351123</v>
      </c>
      <c r="D1267" s="67" t="s">
        <v>4335</v>
      </c>
      <c r="E1267" s="80">
        <v>0</v>
      </c>
      <c r="F1267" s="129">
        <v>58.5</v>
      </c>
      <c r="G1267" s="68">
        <v>3</v>
      </c>
      <c r="H1267" s="69" t="s">
        <v>8552</v>
      </c>
      <c r="I1267" s="69" t="s">
        <v>10097</v>
      </c>
      <c r="J1267" s="69" t="s">
        <v>10098</v>
      </c>
      <c r="K1267" s="69" t="s">
        <v>4217</v>
      </c>
    </row>
    <row r="1268" spans="1:11" s="1" customFormat="1" ht="15" customHeight="1" x14ac:dyDescent="0.15">
      <c r="A1268" s="69" t="s">
        <v>130</v>
      </c>
      <c r="B1268" s="69" t="s">
        <v>131</v>
      </c>
      <c r="C1268" s="77">
        <v>117015</v>
      </c>
      <c r="D1268" s="67" t="s">
        <v>1052</v>
      </c>
      <c r="E1268" s="80">
        <v>0</v>
      </c>
      <c r="F1268" s="129">
        <v>58.5</v>
      </c>
      <c r="G1268" s="68">
        <v>3</v>
      </c>
      <c r="H1268" s="69" t="s">
        <v>8552</v>
      </c>
      <c r="I1268" s="69" t="s">
        <v>10099</v>
      </c>
      <c r="J1268" s="69" t="s">
        <v>10100</v>
      </c>
      <c r="K1268" s="69" t="s">
        <v>130</v>
      </c>
    </row>
    <row r="1269" spans="1:11" s="1" customFormat="1" ht="15" customHeight="1" x14ac:dyDescent="0.15">
      <c r="A1269" s="69" t="s">
        <v>150</v>
      </c>
      <c r="B1269" s="69" t="s">
        <v>151</v>
      </c>
      <c r="C1269" s="77">
        <v>118020</v>
      </c>
      <c r="D1269" s="67" t="s">
        <v>1061</v>
      </c>
      <c r="E1269" s="80">
        <v>0</v>
      </c>
      <c r="F1269" s="129">
        <v>58.5</v>
      </c>
      <c r="G1269" s="68">
        <v>3</v>
      </c>
      <c r="H1269" s="69" t="s">
        <v>8552</v>
      </c>
      <c r="I1269" s="69" t="s">
        <v>10101</v>
      </c>
      <c r="J1269" s="69" t="s">
        <v>10102</v>
      </c>
      <c r="K1269" s="69" t="s">
        <v>150</v>
      </c>
    </row>
    <row r="1270" spans="1:11" s="1" customFormat="1" ht="15" customHeight="1" x14ac:dyDescent="0.15">
      <c r="A1270" s="69" t="s">
        <v>1814</v>
      </c>
      <c r="B1270" s="69" t="s">
        <v>1860</v>
      </c>
      <c r="C1270" s="77">
        <v>303051</v>
      </c>
      <c r="D1270" s="67" t="s">
        <v>1906</v>
      </c>
      <c r="E1270" s="80">
        <v>0</v>
      </c>
      <c r="F1270" s="129">
        <v>116</v>
      </c>
      <c r="G1270" s="68">
        <v>3</v>
      </c>
      <c r="H1270" s="69" t="s">
        <v>8552</v>
      </c>
      <c r="I1270" s="69" t="s">
        <v>10103</v>
      </c>
      <c r="J1270" s="69" t="s">
        <v>10104</v>
      </c>
      <c r="K1270" s="69" t="s">
        <v>1814</v>
      </c>
    </row>
    <row r="1271" spans="1:11" s="1" customFormat="1" ht="15" customHeight="1" x14ac:dyDescent="0.15">
      <c r="A1271" s="69" t="s">
        <v>5457</v>
      </c>
      <c r="B1271" s="69" t="s">
        <v>5458</v>
      </c>
      <c r="C1271" s="77">
        <v>391009</v>
      </c>
      <c r="D1271" s="67" t="s">
        <v>5677</v>
      </c>
      <c r="E1271" s="80">
        <v>0</v>
      </c>
      <c r="F1271" s="129">
        <v>116</v>
      </c>
      <c r="G1271" s="68">
        <v>3</v>
      </c>
      <c r="H1271" s="69" t="s">
        <v>8552</v>
      </c>
      <c r="I1271" s="69" t="s">
        <v>10105</v>
      </c>
      <c r="J1271" s="69" t="s">
        <v>10106</v>
      </c>
      <c r="K1271" s="69" t="s">
        <v>5457</v>
      </c>
    </row>
    <row r="1272" spans="1:11" s="1" customFormat="1" ht="15" customHeight="1" x14ac:dyDescent="0.15">
      <c r="A1272" s="69" t="s">
        <v>5007</v>
      </c>
      <c r="B1272" s="69" t="s">
        <v>5112</v>
      </c>
      <c r="C1272" s="77">
        <v>117047</v>
      </c>
      <c r="D1272" s="67" t="s">
        <v>5217</v>
      </c>
      <c r="E1272" s="80">
        <v>0</v>
      </c>
      <c r="F1272" s="129">
        <v>86</v>
      </c>
      <c r="G1272" s="68">
        <v>3</v>
      </c>
      <c r="H1272" s="69" t="s">
        <v>8552</v>
      </c>
      <c r="I1272" s="69" t="s">
        <v>10107</v>
      </c>
      <c r="J1272" s="69" t="s">
        <v>10108</v>
      </c>
      <c r="K1272" s="69" t="s">
        <v>5007</v>
      </c>
    </row>
    <row r="1273" spans="1:11" s="1" customFormat="1" ht="15" customHeight="1" x14ac:dyDescent="0.15">
      <c r="A1273" s="69" t="s">
        <v>3973</v>
      </c>
      <c r="B1273" s="69" t="s">
        <v>3974</v>
      </c>
      <c r="C1273" s="77">
        <v>321008</v>
      </c>
      <c r="D1273" s="67" t="s">
        <v>4046</v>
      </c>
      <c r="E1273" s="80">
        <v>0</v>
      </c>
      <c r="F1273" s="129">
        <v>116</v>
      </c>
      <c r="G1273" s="68">
        <v>3</v>
      </c>
      <c r="H1273" s="69" t="s">
        <v>8552</v>
      </c>
      <c r="I1273" s="69" t="s">
        <v>10109</v>
      </c>
      <c r="J1273" s="69" t="s">
        <v>10110</v>
      </c>
      <c r="K1273" s="69" t="s">
        <v>3973</v>
      </c>
    </row>
    <row r="1274" spans="1:11" s="1" customFormat="1" ht="15" customHeight="1" x14ac:dyDescent="0.15">
      <c r="A1274" s="69" t="s">
        <v>5082</v>
      </c>
      <c r="B1274" s="69" t="s">
        <v>5187</v>
      </c>
      <c r="C1274" s="77">
        <v>321025</v>
      </c>
      <c r="D1274" s="67" t="s">
        <v>5291</v>
      </c>
      <c r="E1274" s="80">
        <v>0</v>
      </c>
      <c r="F1274" s="129">
        <v>116</v>
      </c>
      <c r="G1274" s="68">
        <v>3</v>
      </c>
      <c r="H1274" s="69" t="s">
        <v>8552</v>
      </c>
      <c r="I1274" s="69" t="s">
        <v>10111</v>
      </c>
      <c r="J1274" s="69" t="s">
        <v>10112</v>
      </c>
      <c r="K1274" s="69" t="s">
        <v>5082</v>
      </c>
    </row>
    <row r="1275" spans="1:11" s="1" customFormat="1" ht="15" customHeight="1" x14ac:dyDescent="0.15">
      <c r="A1275" s="69" t="s">
        <v>4815</v>
      </c>
      <c r="B1275" s="69" t="s">
        <v>4816</v>
      </c>
      <c r="C1275" s="77">
        <v>118060</v>
      </c>
      <c r="D1275" s="67" t="s">
        <v>4898</v>
      </c>
      <c r="E1275" s="80">
        <v>0</v>
      </c>
      <c r="F1275" s="129">
        <v>86</v>
      </c>
      <c r="G1275" s="68">
        <v>3</v>
      </c>
      <c r="H1275" s="69" t="s">
        <v>8552</v>
      </c>
      <c r="I1275" s="69" t="s">
        <v>10113</v>
      </c>
      <c r="J1275" s="69" t="s">
        <v>10114</v>
      </c>
      <c r="K1275" s="69" t="s">
        <v>4815</v>
      </c>
    </row>
    <row r="1276" spans="1:11" s="1" customFormat="1" ht="15" customHeight="1" x14ac:dyDescent="0.15">
      <c r="A1276" s="69" t="s">
        <v>2070</v>
      </c>
      <c r="B1276" s="69" t="s">
        <v>2071</v>
      </c>
      <c r="C1276" s="77">
        <v>331164</v>
      </c>
      <c r="D1276" s="67" t="s">
        <v>2161</v>
      </c>
      <c r="E1276" s="80">
        <v>0</v>
      </c>
      <c r="F1276" s="129">
        <v>116</v>
      </c>
      <c r="G1276" s="68">
        <v>3</v>
      </c>
      <c r="H1276" s="69" t="s">
        <v>8552</v>
      </c>
      <c r="I1276" s="69" t="s">
        <v>10115</v>
      </c>
      <c r="J1276" s="69" t="s">
        <v>10116</v>
      </c>
      <c r="K1276" s="69" t="s">
        <v>2070</v>
      </c>
    </row>
    <row r="1277" spans="1:11" s="1" customFormat="1" ht="15" customHeight="1" x14ac:dyDescent="0.15">
      <c r="A1277" s="69" t="s">
        <v>4385</v>
      </c>
      <c r="B1277" s="69" t="s">
        <v>4386</v>
      </c>
      <c r="C1277" s="77">
        <v>317008</v>
      </c>
      <c r="D1277" s="67" t="s">
        <v>4487</v>
      </c>
      <c r="E1277" s="80">
        <v>0</v>
      </c>
      <c r="F1277" s="129">
        <v>116</v>
      </c>
      <c r="G1277" s="68">
        <v>3</v>
      </c>
      <c r="H1277" s="69" t="s">
        <v>8552</v>
      </c>
      <c r="I1277" s="69" t="s">
        <v>10117</v>
      </c>
      <c r="J1277" s="69" t="s">
        <v>10118</v>
      </c>
      <c r="K1277" s="69" t="s">
        <v>4385</v>
      </c>
    </row>
    <row r="1278" spans="1:11" s="1" customFormat="1" ht="15" customHeight="1" x14ac:dyDescent="0.15">
      <c r="A1278" s="69" t="s">
        <v>5756</v>
      </c>
      <c r="B1278" s="69" t="s">
        <v>5880</v>
      </c>
      <c r="C1278" s="77">
        <v>201075</v>
      </c>
      <c r="D1278" s="67" t="s">
        <v>6004</v>
      </c>
      <c r="E1278" s="80">
        <v>0</v>
      </c>
      <c r="F1278" s="129">
        <v>14.5</v>
      </c>
      <c r="G1278" s="68">
        <v>3</v>
      </c>
      <c r="H1278" s="69" t="s">
        <v>8551</v>
      </c>
      <c r="I1278" s="69" t="s">
        <v>10119</v>
      </c>
      <c r="J1278" s="69" t="s">
        <v>10120</v>
      </c>
      <c r="K1278" s="69" t="s">
        <v>5756</v>
      </c>
    </row>
    <row r="1279" spans="1:11" s="1" customFormat="1" ht="15" customHeight="1" x14ac:dyDescent="0.15">
      <c r="A1279" s="69" t="s">
        <v>6494</v>
      </c>
      <c r="B1279" s="69" t="s">
        <v>6495</v>
      </c>
      <c r="C1279" s="77">
        <v>201081</v>
      </c>
      <c r="D1279" s="67" t="s">
        <v>6510</v>
      </c>
      <c r="E1279" s="80">
        <v>0</v>
      </c>
      <c r="F1279" s="129">
        <v>23.5</v>
      </c>
      <c r="G1279" s="68">
        <v>6</v>
      </c>
      <c r="H1279" s="69" t="s">
        <v>8551</v>
      </c>
      <c r="I1279" s="69" t="s">
        <v>10121</v>
      </c>
      <c r="J1279" s="69" t="s">
        <v>10122</v>
      </c>
      <c r="K1279" s="69" t="s">
        <v>6494</v>
      </c>
    </row>
    <row r="1280" spans="1:11" s="1" customFormat="1" ht="15" customHeight="1" x14ac:dyDescent="0.15">
      <c r="A1280" s="69" t="s">
        <v>6496</v>
      </c>
      <c r="B1280" s="69" t="s">
        <v>6497</v>
      </c>
      <c r="C1280" s="77">
        <v>201082</v>
      </c>
      <c r="D1280" s="67" t="s">
        <v>6511</v>
      </c>
      <c r="E1280" s="80">
        <v>0</v>
      </c>
      <c r="F1280" s="129">
        <v>23.5</v>
      </c>
      <c r="G1280" s="68">
        <v>6</v>
      </c>
      <c r="H1280" s="69" t="s">
        <v>8551</v>
      </c>
      <c r="I1280" s="69" t="s">
        <v>10123</v>
      </c>
      <c r="J1280" s="69" t="s">
        <v>10124</v>
      </c>
      <c r="K1280" s="69" t="s">
        <v>6496</v>
      </c>
    </row>
    <row r="1281" spans="1:11" s="1" customFormat="1" ht="15" customHeight="1" x14ac:dyDescent="0.15">
      <c r="A1281" s="69" t="s">
        <v>6498</v>
      </c>
      <c r="B1281" s="69" t="s">
        <v>6499</v>
      </c>
      <c r="C1281" s="77">
        <v>201083</v>
      </c>
      <c r="D1281" s="67" t="s">
        <v>6512</v>
      </c>
      <c r="E1281" s="80">
        <v>0</v>
      </c>
      <c r="F1281" s="129">
        <v>41.5</v>
      </c>
      <c r="G1281" s="68">
        <v>6</v>
      </c>
      <c r="H1281" s="69" t="s">
        <v>8551</v>
      </c>
      <c r="I1281" s="69" t="s">
        <v>10125</v>
      </c>
      <c r="J1281" s="69" t="s">
        <v>10126</v>
      </c>
      <c r="K1281" s="69" t="s">
        <v>6498</v>
      </c>
    </row>
    <row r="1282" spans="1:11" s="1" customFormat="1" ht="15" customHeight="1" x14ac:dyDescent="0.15">
      <c r="A1282" s="69" t="s">
        <v>6500</v>
      </c>
      <c r="B1282" s="69" t="s">
        <v>6501</v>
      </c>
      <c r="C1282" s="77">
        <v>201084</v>
      </c>
      <c r="D1282" s="67" t="s">
        <v>6513</v>
      </c>
      <c r="E1282" s="80">
        <v>0</v>
      </c>
      <c r="F1282" s="129">
        <v>23.5</v>
      </c>
      <c r="G1282" s="68">
        <v>6</v>
      </c>
      <c r="H1282" s="69" t="s">
        <v>8551</v>
      </c>
      <c r="I1282" s="69" t="s">
        <v>10127</v>
      </c>
      <c r="J1282" s="69" t="s">
        <v>10128</v>
      </c>
      <c r="K1282" s="69" t="s">
        <v>6500</v>
      </c>
    </row>
    <row r="1283" spans="1:11" s="1" customFormat="1" ht="15" customHeight="1" x14ac:dyDescent="0.15">
      <c r="A1283" s="69" t="s">
        <v>6502</v>
      </c>
      <c r="B1283" s="69" t="s">
        <v>6503</v>
      </c>
      <c r="C1283" s="77">
        <v>201085</v>
      </c>
      <c r="D1283" s="67" t="s">
        <v>6514</v>
      </c>
      <c r="E1283" s="80">
        <v>0</v>
      </c>
      <c r="F1283" s="129">
        <v>23.5</v>
      </c>
      <c r="G1283" s="68">
        <v>6</v>
      </c>
      <c r="H1283" s="69" t="s">
        <v>8551</v>
      </c>
      <c r="I1283" s="69" t="s">
        <v>10129</v>
      </c>
      <c r="J1283" s="69" t="s">
        <v>10130</v>
      </c>
      <c r="K1283" s="69" t="s">
        <v>6502</v>
      </c>
    </row>
    <row r="1284" spans="1:11" s="1" customFormat="1" ht="15" customHeight="1" x14ac:dyDescent="0.15">
      <c r="A1284" s="69" t="s">
        <v>6504</v>
      </c>
      <c r="B1284" s="69" t="s">
        <v>6505</v>
      </c>
      <c r="C1284" s="77">
        <v>201086</v>
      </c>
      <c r="D1284" s="67" t="s">
        <v>6515</v>
      </c>
      <c r="E1284" s="80">
        <v>0</v>
      </c>
      <c r="F1284" s="129">
        <v>23.5</v>
      </c>
      <c r="G1284" s="68">
        <v>6</v>
      </c>
      <c r="H1284" s="69" t="s">
        <v>8551</v>
      </c>
      <c r="I1284" s="69" t="s">
        <v>10131</v>
      </c>
      <c r="J1284" s="69" t="s">
        <v>10132</v>
      </c>
      <c r="K1284" s="69" t="s">
        <v>6504</v>
      </c>
    </row>
    <row r="1285" spans="1:11" s="1" customFormat="1" ht="15" customHeight="1" x14ac:dyDescent="0.15">
      <c r="A1285" s="69" t="s">
        <v>6506</v>
      </c>
      <c r="B1285" s="69" t="s">
        <v>6507</v>
      </c>
      <c r="C1285" s="77">
        <v>201087</v>
      </c>
      <c r="D1285" s="67" t="s">
        <v>6516</v>
      </c>
      <c r="E1285" s="80">
        <v>0</v>
      </c>
      <c r="F1285" s="129">
        <v>23.5</v>
      </c>
      <c r="G1285" s="68">
        <v>6</v>
      </c>
      <c r="H1285" s="69" t="s">
        <v>8551</v>
      </c>
      <c r="I1285" s="69" t="s">
        <v>10133</v>
      </c>
      <c r="J1285" s="69" t="s">
        <v>10134</v>
      </c>
      <c r="K1285" s="69" t="s">
        <v>6506</v>
      </c>
    </row>
    <row r="1286" spans="1:11" s="1" customFormat="1" ht="15" customHeight="1" x14ac:dyDescent="0.15">
      <c r="A1286" s="69" t="s">
        <v>17024</v>
      </c>
      <c r="B1286" s="69" t="s">
        <v>17025</v>
      </c>
      <c r="C1286" s="77">
        <v>204117</v>
      </c>
      <c r="D1286" s="67" t="s">
        <v>16914</v>
      </c>
      <c r="E1286" s="80">
        <v>1</v>
      </c>
      <c r="F1286" s="129">
        <v>60</v>
      </c>
      <c r="G1286" s="68">
        <v>3</v>
      </c>
      <c r="H1286" s="69" t="s">
        <v>8552</v>
      </c>
      <c r="I1286" s="69" t="s">
        <v>1476</v>
      </c>
      <c r="J1286" s="69" t="s">
        <v>17224</v>
      </c>
      <c r="K1286" s="69" t="s">
        <v>17024</v>
      </c>
    </row>
    <row r="1287" spans="1:11" s="1" customFormat="1" ht="15" customHeight="1" x14ac:dyDescent="0.15">
      <c r="A1287" s="69" t="s">
        <v>66</v>
      </c>
      <c r="B1287" s="69" t="s">
        <v>67</v>
      </c>
      <c r="C1287" s="77">
        <v>107008</v>
      </c>
      <c r="D1287" s="67" t="s">
        <v>1020</v>
      </c>
      <c r="E1287" s="80">
        <v>0</v>
      </c>
      <c r="F1287" s="129">
        <v>46.8</v>
      </c>
      <c r="G1287" s="68">
        <v>3</v>
      </c>
      <c r="H1287" s="69" t="s">
        <v>8552</v>
      </c>
      <c r="I1287" s="69" t="s">
        <v>10135</v>
      </c>
      <c r="J1287" s="69" t="s">
        <v>10136</v>
      </c>
      <c r="K1287" s="69" t="s">
        <v>66</v>
      </c>
    </row>
    <row r="1288" spans="1:11" s="1" customFormat="1" ht="15" customHeight="1" x14ac:dyDescent="0.15">
      <c r="A1288" s="69" t="s">
        <v>15949</v>
      </c>
      <c r="B1288" s="69" t="s">
        <v>16152</v>
      </c>
      <c r="C1288" s="77">
        <v>204118</v>
      </c>
      <c r="D1288" s="67" t="s">
        <v>16352</v>
      </c>
      <c r="E1288" s="80">
        <v>0</v>
      </c>
      <c r="F1288" s="129">
        <v>49</v>
      </c>
      <c r="G1288" s="68">
        <v>3</v>
      </c>
      <c r="H1288" s="69" t="s">
        <v>8552</v>
      </c>
      <c r="I1288" s="69" t="s">
        <v>16564</v>
      </c>
      <c r="J1288" s="69" t="s">
        <v>16759</v>
      </c>
      <c r="K1288" s="69" t="s">
        <v>15949</v>
      </c>
    </row>
    <row r="1289" spans="1:11" s="1" customFormat="1" ht="15" customHeight="1" x14ac:dyDescent="0.15">
      <c r="A1289" s="69" t="s">
        <v>15950</v>
      </c>
      <c r="B1289" s="69" t="s">
        <v>16153</v>
      </c>
      <c r="C1289" s="77">
        <v>204161</v>
      </c>
      <c r="D1289" s="67" t="s">
        <v>16353</v>
      </c>
      <c r="E1289" s="80">
        <v>0</v>
      </c>
      <c r="F1289" s="129">
        <v>49</v>
      </c>
      <c r="G1289" s="68">
        <v>3</v>
      </c>
      <c r="H1289" s="69" t="s">
        <v>8552</v>
      </c>
      <c r="I1289" s="69" t="s">
        <v>16565</v>
      </c>
      <c r="J1289" s="69" t="s">
        <v>16760</v>
      </c>
      <c r="K1289" s="69" t="s">
        <v>15950</v>
      </c>
    </row>
    <row r="1290" spans="1:11" s="1" customFormat="1" ht="15" customHeight="1" x14ac:dyDescent="0.15">
      <c r="A1290" s="69" t="s">
        <v>6566</v>
      </c>
      <c r="B1290" s="69" t="s">
        <v>6567</v>
      </c>
      <c r="C1290" s="77">
        <v>313028</v>
      </c>
      <c r="D1290" s="67" t="s">
        <v>6637</v>
      </c>
      <c r="E1290" s="80">
        <v>0</v>
      </c>
      <c r="F1290" s="129">
        <v>32.5</v>
      </c>
      <c r="G1290" s="68">
        <v>6</v>
      </c>
      <c r="H1290" s="69" t="s">
        <v>8552</v>
      </c>
      <c r="I1290" s="69" t="s">
        <v>10137</v>
      </c>
      <c r="J1290" s="69" t="s">
        <v>10138</v>
      </c>
      <c r="K1290" s="69" t="s">
        <v>6566</v>
      </c>
    </row>
    <row r="1291" spans="1:11" s="1" customFormat="1" ht="15" customHeight="1" x14ac:dyDescent="0.15">
      <c r="A1291" s="69" t="s">
        <v>6564</v>
      </c>
      <c r="B1291" s="69" t="s">
        <v>6565</v>
      </c>
      <c r="C1291" s="77">
        <v>312033</v>
      </c>
      <c r="D1291" s="67" t="s">
        <v>6636</v>
      </c>
      <c r="E1291" s="80">
        <v>0</v>
      </c>
      <c r="F1291" s="129">
        <v>32.5</v>
      </c>
      <c r="G1291" s="68">
        <v>6</v>
      </c>
      <c r="H1291" s="69" t="s">
        <v>8552</v>
      </c>
      <c r="I1291" s="69" t="s">
        <v>10139</v>
      </c>
      <c r="J1291" s="69" t="s">
        <v>10140</v>
      </c>
      <c r="K1291" s="69" t="s">
        <v>6564</v>
      </c>
    </row>
    <row r="1292" spans="1:11" s="1" customFormat="1" ht="15" customHeight="1" x14ac:dyDescent="0.15">
      <c r="A1292" s="69" t="s">
        <v>6607</v>
      </c>
      <c r="B1292" s="69" t="s">
        <v>6608</v>
      </c>
      <c r="C1292" s="77">
        <v>394029</v>
      </c>
      <c r="D1292" s="67" t="s">
        <v>6657</v>
      </c>
      <c r="E1292" s="80">
        <v>0</v>
      </c>
      <c r="F1292" s="129">
        <v>32.5</v>
      </c>
      <c r="G1292" s="68">
        <v>6</v>
      </c>
      <c r="H1292" s="69" t="s">
        <v>8552</v>
      </c>
      <c r="I1292" s="69" t="s">
        <v>10141</v>
      </c>
      <c r="J1292" s="69" t="s">
        <v>10142</v>
      </c>
      <c r="K1292" s="69" t="s">
        <v>6607</v>
      </c>
    </row>
    <row r="1293" spans="1:11" s="1" customFormat="1" ht="15" customHeight="1" x14ac:dyDescent="0.15">
      <c r="A1293" s="69" t="s">
        <v>6546</v>
      </c>
      <c r="B1293" s="69" t="s">
        <v>6547</v>
      </c>
      <c r="C1293" s="77">
        <v>131019</v>
      </c>
      <c r="D1293" s="67" t="s">
        <v>6627</v>
      </c>
      <c r="E1293" s="80">
        <v>0</v>
      </c>
      <c r="F1293" s="129">
        <v>27.5</v>
      </c>
      <c r="G1293" s="68">
        <v>6</v>
      </c>
      <c r="H1293" s="69" t="s">
        <v>8552</v>
      </c>
      <c r="I1293" s="69" t="s">
        <v>10143</v>
      </c>
      <c r="J1293" s="69" t="s">
        <v>10144</v>
      </c>
      <c r="K1293" s="69" t="s">
        <v>6546</v>
      </c>
    </row>
    <row r="1294" spans="1:11" s="1" customFormat="1" ht="15" customHeight="1" x14ac:dyDescent="0.15">
      <c r="A1294" s="69" t="s">
        <v>6601</v>
      </c>
      <c r="B1294" s="69" t="s">
        <v>6602</v>
      </c>
      <c r="C1294" s="77">
        <v>356035</v>
      </c>
      <c r="D1294" s="67" t="s">
        <v>6654</v>
      </c>
      <c r="E1294" s="80">
        <v>0</v>
      </c>
      <c r="F1294" s="129">
        <v>32.5</v>
      </c>
      <c r="G1294" s="68">
        <v>6</v>
      </c>
      <c r="H1294" s="69" t="s">
        <v>8552</v>
      </c>
      <c r="I1294" s="69" t="s">
        <v>10145</v>
      </c>
      <c r="J1294" s="69" t="s">
        <v>10146</v>
      </c>
      <c r="K1294" s="69" t="s">
        <v>6601</v>
      </c>
    </row>
    <row r="1295" spans="1:11" s="1" customFormat="1" ht="15" customHeight="1" x14ac:dyDescent="0.15">
      <c r="A1295" s="69" t="s">
        <v>6524</v>
      </c>
      <c r="B1295" s="69" t="s">
        <v>6525</v>
      </c>
      <c r="C1295" s="77">
        <v>107039</v>
      </c>
      <c r="D1295" s="67" t="s">
        <v>6616</v>
      </c>
      <c r="E1295" s="80">
        <v>0</v>
      </c>
      <c r="F1295" s="129">
        <v>27.5</v>
      </c>
      <c r="G1295" s="68">
        <v>6</v>
      </c>
      <c r="H1295" s="69" t="s">
        <v>8552</v>
      </c>
      <c r="I1295" s="69" t="s">
        <v>10147</v>
      </c>
      <c r="J1295" s="69" t="s">
        <v>10148</v>
      </c>
      <c r="K1295" s="69" t="s">
        <v>6524</v>
      </c>
    </row>
    <row r="1296" spans="1:11" s="1" customFormat="1" ht="15" customHeight="1" x14ac:dyDescent="0.15">
      <c r="A1296" s="69" t="s">
        <v>6568</v>
      </c>
      <c r="B1296" s="69" t="s">
        <v>6569</v>
      </c>
      <c r="C1296" s="77">
        <v>314030</v>
      </c>
      <c r="D1296" s="67" t="s">
        <v>6638</v>
      </c>
      <c r="E1296" s="80">
        <v>0</v>
      </c>
      <c r="F1296" s="129">
        <v>32.5</v>
      </c>
      <c r="G1296" s="68">
        <v>6</v>
      </c>
      <c r="H1296" s="69" t="s">
        <v>8552</v>
      </c>
      <c r="I1296" s="69" t="s">
        <v>10149</v>
      </c>
      <c r="J1296" s="69" t="s">
        <v>10150</v>
      </c>
      <c r="K1296" s="69" t="s">
        <v>6568</v>
      </c>
    </row>
    <row r="1297" spans="1:11" s="1" customFormat="1" ht="15" customHeight="1" x14ac:dyDescent="0.15">
      <c r="A1297" s="69" t="s">
        <v>15396</v>
      </c>
      <c r="B1297" s="69" t="s">
        <v>15397</v>
      </c>
      <c r="C1297" s="77">
        <v>207051</v>
      </c>
      <c r="D1297" s="67" t="s">
        <v>15573</v>
      </c>
      <c r="E1297" s="80">
        <v>0</v>
      </c>
      <c r="F1297" s="129">
        <v>27.5</v>
      </c>
      <c r="G1297" s="68">
        <v>6</v>
      </c>
      <c r="H1297" s="69" t="s">
        <v>8552</v>
      </c>
      <c r="I1297" s="69" t="s">
        <v>15740</v>
      </c>
      <c r="J1297" s="69" t="s">
        <v>15822</v>
      </c>
      <c r="K1297" s="69" t="s">
        <v>15396</v>
      </c>
    </row>
    <row r="1298" spans="1:11" s="1" customFormat="1" ht="15" customHeight="1" x14ac:dyDescent="0.15">
      <c r="A1298" s="69" t="s">
        <v>6867</v>
      </c>
      <c r="B1298" s="69" t="s">
        <v>6868</v>
      </c>
      <c r="C1298" s="77">
        <v>133008</v>
      </c>
      <c r="D1298" s="67" t="s">
        <v>7006</v>
      </c>
      <c r="E1298" s="80">
        <v>0</v>
      </c>
      <c r="F1298" s="129">
        <v>27.5</v>
      </c>
      <c r="G1298" s="68">
        <v>6</v>
      </c>
      <c r="H1298" s="69" t="s">
        <v>8552</v>
      </c>
      <c r="I1298" s="69" t="s">
        <v>10151</v>
      </c>
      <c r="J1298" s="69" t="s">
        <v>10152</v>
      </c>
      <c r="K1298" s="69" t="s">
        <v>6867</v>
      </c>
    </row>
    <row r="1299" spans="1:11" s="1" customFormat="1" ht="15" customHeight="1" x14ac:dyDescent="0.15">
      <c r="A1299" s="69" t="s">
        <v>6558</v>
      </c>
      <c r="B1299" s="69" t="s">
        <v>6559</v>
      </c>
      <c r="C1299" s="77">
        <v>305044</v>
      </c>
      <c r="D1299" s="67" t="s">
        <v>6633</v>
      </c>
      <c r="E1299" s="80">
        <v>0</v>
      </c>
      <c r="F1299" s="129">
        <v>32.5</v>
      </c>
      <c r="G1299" s="68">
        <v>6</v>
      </c>
      <c r="H1299" s="69" t="s">
        <v>8552</v>
      </c>
      <c r="I1299" s="69" t="s">
        <v>10153</v>
      </c>
      <c r="J1299" s="69" t="s">
        <v>10154</v>
      </c>
      <c r="K1299" s="69" t="s">
        <v>6558</v>
      </c>
    </row>
    <row r="1300" spans="1:11" s="1" customFormat="1" ht="15" customHeight="1" x14ac:dyDescent="0.15">
      <c r="A1300" s="69" t="s">
        <v>6736</v>
      </c>
      <c r="B1300" s="69" t="s">
        <v>6737</v>
      </c>
      <c r="C1300" s="77">
        <v>129024</v>
      </c>
      <c r="D1300" s="67" t="s">
        <v>6738</v>
      </c>
      <c r="E1300" s="80">
        <v>0</v>
      </c>
      <c r="F1300" s="129">
        <v>27.5</v>
      </c>
      <c r="G1300" s="68">
        <v>6</v>
      </c>
      <c r="H1300" s="69" t="s">
        <v>8551</v>
      </c>
      <c r="I1300" s="69" t="s">
        <v>10155</v>
      </c>
      <c r="J1300" s="69" t="s">
        <v>10156</v>
      </c>
      <c r="K1300" s="69" t="s">
        <v>6736</v>
      </c>
    </row>
    <row r="1301" spans="1:11" s="1" customFormat="1" ht="15" customHeight="1" x14ac:dyDescent="0.15">
      <c r="A1301" s="69" t="s">
        <v>6536</v>
      </c>
      <c r="B1301" s="69" t="s">
        <v>6537</v>
      </c>
      <c r="C1301" s="77">
        <v>120068</v>
      </c>
      <c r="D1301" s="67" t="s">
        <v>6622</v>
      </c>
      <c r="E1301" s="80">
        <v>0</v>
      </c>
      <c r="F1301" s="129">
        <v>27.5</v>
      </c>
      <c r="G1301" s="68">
        <v>6</v>
      </c>
      <c r="H1301" s="69" t="s">
        <v>8552</v>
      </c>
      <c r="I1301" s="69" t="s">
        <v>10157</v>
      </c>
      <c r="J1301" s="69" t="s">
        <v>10158</v>
      </c>
      <c r="K1301" s="69" t="s">
        <v>6536</v>
      </c>
    </row>
    <row r="1302" spans="1:11" s="1" customFormat="1" ht="15" customHeight="1" x14ac:dyDescent="0.15">
      <c r="A1302" s="69" t="s">
        <v>6538</v>
      </c>
      <c r="B1302" s="69" t="s">
        <v>6539</v>
      </c>
      <c r="C1302" s="77">
        <v>120069</v>
      </c>
      <c r="D1302" s="67" t="s">
        <v>6623</v>
      </c>
      <c r="E1302" s="80">
        <v>0</v>
      </c>
      <c r="F1302" s="129">
        <v>27.5</v>
      </c>
      <c r="G1302" s="68">
        <v>6</v>
      </c>
      <c r="H1302" s="69" t="s">
        <v>8552</v>
      </c>
      <c r="I1302" s="69" t="s">
        <v>10159</v>
      </c>
      <c r="J1302" s="69" t="s">
        <v>10160</v>
      </c>
      <c r="K1302" s="69" t="s">
        <v>6538</v>
      </c>
    </row>
    <row r="1303" spans="1:11" s="1" customFormat="1" ht="15" customHeight="1" x14ac:dyDescent="0.15">
      <c r="A1303" s="69" t="s">
        <v>6570</v>
      </c>
      <c r="B1303" s="69" t="s">
        <v>6571</v>
      </c>
      <c r="C1303" s="77">
        <v>315031</v>
      </c>
      <c r="D1303" s="67" t="s">
        <v>6639</v>
      </c>
      <c r="E1303" s="80">
        <v>0</v>
      </c>
      <c r="F1303" s="129">
        <v>32.5</v>
      </c>
      <c r="G1303" s="68">
        <v>6</v>
      </c>
      <c r="H1303" s="69" t="s">
        <v>8552</v>
      </c>
      <c r="I1303" s="69" t="s">
        <v>10161</v>
      </c>
      <c r="J1303" s="69" t="s">
        <v>10162</v>
      </c>
      <c r="K1303" s="69" t="s">
        <v>6570</v>
      </c>
    </row>
    <row r="1304" spans="1:11" s="1" customFormat="1" ht="15" customHeight="1" x14ac:dyDescent="0.15">
      <c r="A1304" s="69" t="s">
        <v>6739</v>
      </c>
      <c r="B1304" s="69" t="s">
        <v>6740</v>
      </c>
      <c r="C1304" s="77">
        <v>393029</v>
      </c>
      <c r="D1304" s="67" t="s">
        <v>6741</v>
      </c>
      <c r="E1304" s="80">
        <v>0</v>
      </c>
      <c r="F1304" s="129">
        <v>32.5</v>
      </c>
      <c r="G1304" s="68">
        <v>6</v>
      </c>
      <c r="H1304" s="69" t="s">
        <v>8552</v>
      </c>
      <c r="I1304" s="69" t="s">
        <v>10163</v>
      </c>
      <c r="J1304" s="69" t="s">
        <v>10164</v>
      </c>
      <c r="K1304" s="69" t="s">
        <v>6739</v>
      </c>
    </row>
    <row r="1305" spans="1:11" s="1" customFormat="1" ht="15" customHeight="1" x14ac:dyDescent="0.15">
      <c r="A1305" s="69" t="s">
        <v>7350</v>
      </c>
      <c r="B1305" s="69" t="s">
        <v>7351</v>
      </c>
      <c r="C1305" s="77">
        <v>395010</v>
      </c>
      <c r="D1305" s="67" t="s">
        <v>7352</v>
      </c>
      <c r="E1305" s="80">
        <v>0</v>
      </c>
      <c r="F1305" s="129">
        <v>32.5</v>
      </c>
      <c r="G1305" s="68">
        <v>6</v>
      </c>
      <c r="H1305" s="69" t="s">
        <v>8551</v>
      </c>
      <c r="I1305" s="69" t="s">
        <v>10165</v>
      </c>
      <c r="J1305" s="69" t="s">
        <v>10166</v>
      </c>
      <c r="K1305" s="69" t="s">
        <v>7350</v>
      </c>
    </row>
    <row r="1306" spans="1:11" s="1" customFormat="1" ht="15" customHeight="1" x14ac:dyDescent="0.15">
      <c r="A1306" s="69" t="s">
        <v>6542</v>
      </c>
      <c r="B1306" s="69" t="s">
        <v>6543</v>
      </c>
      <c r="C1306" s="77">
        <v>125030</v>
      </c>
      <c r="D1306" s="67" t="s">
        <v>6625</v>
      </c>
      <c r="E1306" s="80">
        <v>0</v>
      </c>
      <c r="F1306" s="129">
        <v>27.5</v>
      </c>
      <c r="G1306" s="68">
        <v>6</v>
      </c>
      <c r="H1306" s="69" t="s">
        <v>8552</v>
      </c>
      <c r="I1306" s="69" t="s">
        <v>10167</v>
      </c>
      <c r="J1306" s="69" t="s">
        <v>10168</v>
      </c>
      <c r="K1306" s="69" t="s">
        <v>6542</v>
      </c>
    </row>
    <row r="1307" spans="1:11" s="1" customFormat="1" ht="15" customHeight="1" x14ac:dyDescent="0.15">
      <c r="A1307" s="69" t="s">
        <v>6609</v>
      </c>
      <c r="B1307" s="69" t="s">
        <v>6610</v>
      </c>
      <c r="C1307" s="77">
        <v>401016</v>
      </c>
      <c r="D1307" s="67" t="s">
        <v>6658</v>
      </c>
      <c r="E1307" s="80">
        <v>0</v>
      </c>
      <c r="F1307" s="129">
        <v>32.5</v>
      </c>
      <c r="G1307" s="68">
        <v>6</v>
      </c>
      <c r="H1307" s="69" t="s">
        <v>8552</v>
      </c>
      <c r="I1307" s="69" t="s">
        <v>10169</v>
      </c>
      <c r="J1307" s="69" t="s">
        <v>10170</v>
      </c>
      <c r="K1307" s="69" t="s">
        <v>6609</v>
      </c>
    </row>
    <row r="1308" spans="1:11" s="1" customFormat="1" ht="15" customHeight="1" x14ac:dyDescent="0.15">
      <c r="A1308" s="69" t="s">
        <v>6843</v>
      </c>
      <c r="B1308" s="69" t="s">
        <v>6844</v>
      </c>
      <c r="C1308" s="77">
        <v>132008</v>
      </c>
      <c r="D1308" s="67" t="s">
        <v>6994</v>
      </c>
      <c r="E1308" s="80">
        <v>0</v>
      </c>
      <c r="F1308" s="129">
        <v>27.5</v>
      </c>
      <c r="G1308" s="68">
        <v>6</v>
      </c>
      <c r="H1308" s="69" t="s">
        <v>8552</v>
      </c>
      <c r="I1308" s="69" t="s">
        <v>10171</v>
      </c>
      <c r="J1308" s="69" t="s">
        <v>10172</v>
      </c>
      <c r="K1308" s="69" t="s">
        <v>6843</v>
      </c>
    </row>
    <row r="1309" spans="1:11" s="1" customFormat="1" ht="15" customHeight="1" x14ac:dyDescent="0.15">
      <c r="A1309" s="69" t="s">
        <v>6520</v>
      </c>
      <c r="B1309" s="69" t="s">
        <v>6521</v>
      </c>
      <c r="C1309" s="77">
        <v>106067</v>
      </c>
      <c r="D1309" s="67" t="s">
        <v>6614</v>
      </c>
      <c r="E1309" s="80">
        <v>0</v>
      </c>
      <c r="F1309" s="129">
        <v>27.5</v>
      </c>
      <c r="G1309" s="68">
        <v>6</v>
      </c>
      <c r="H1309" s="69" t="s">
        <v>8552</v>
      </c>
      <c r="I1309" s="69" t="s">
        <v>10173</v>
      </c>
      <c r="J1309" s="69" t="s">
        <v>10174</v>
      </c>
      <c r="K1309" s="69" t="s">
        <v>6520</v>
      </c>
    </row>
    <row r="1310" spans="1:11" s="1" customFormat="1" ht="15" customHeight="1" x14ac:dyDescent="0.15">
      <c r="A1310" s="69" t="s">
        <v>13980</v>
      </c>
      <c r="B1310" s="69" t="s">
        <v>13981</v>
      </c>
      <c r="C1310" s="77">
        <v>136003</v>
      </c>
      <c r="D1310" s="67" t="s">
        <v>14491</v>
      </c>
      <c r="E1310" s="80">
        <v>0</v>
      </c>
      <c r="F1310" s="129">
        <v>27.5</v>
      </c>
      <c r="G1310" s="68">
        <v>6</v>
      </c>
      <c r="H1310" s="69" t="s">
        <v>8552</v>
      </c>
      <c r="I1310" s="69" t="s">
        <v>14879</v>
      </c>
      <c r="J1310" s="69" t="s">
        <v>14880</v>
      </c>
      <c r="K1310" s="69" t="s">
        <v>13980</v>
      </c>
    </row>
    <row r="1311" spans="1:11" s="1" customFormat="1" ht="15" customHeight="1" x14ac:dyDescent="0.15">
      <c r="A1311" s="69" t="s">
        <v>13982</v>
      </c>
      <c r="B1311" s="69" t="s">
        <v>13983</v>
      </c>
      <c r="C1311" s="77">
        <v>136004</v>
      </c>
      <c r="D1311" s="67" t="s">
        <v>14492</v>
      </c>
      <c r="E1311" s="80">
        <v>0</v>
      </c>
      <c r="F1311" s="129">
        <v>27.5</v>
      </c>
      <c r="G1311" s="68">
        <v>6</v>
      </c>
      <c r="H1311" s="69" t="s">
        <v>8552</v>
      </c>
      <c r="I1311" s="69" t="s">
        <v>14881</v>
      </c>
      <c r="J1311" s="69" t="s">
        <v>14882</v>
      </c>
      <c r="K1311" s="69" t="s">
        <v>13982</v>
      </c>
    </row>
    <row r="1312" spans="1:11" s="1" customFormat="1" ht="15" customHeight="1" x14ac:dyDescent="0.15">
      <c r="A1312" s="69" t="s">
        <v>13984</v>
      </c>
      <c r="B1312" s="69" t="s">
        <v>13985</v>
      </c>
      <c r="C1312" s="77">
        <v>136005</v>
      </c>
      <c r="D1312" s="67" t="s">
        <v>14493</v>
      </c>
      <c r="E1312" s="80">
        <v>0</v>
      </c>
      <c r="F1312" s="129">
        <v>27.5</v>
      </c>
      <c r="G1312" s="68">
        <v>6</v>
      </c>
      <c r="H1312" s="69" t="s">
        <v>8552</v>
      </c>
      <c r="I1312" s="69" t="s">
        <v>14883</v>
      </c>
      <c r="J1312" s="69" t="s">
        <v>14884</v>
      </c>
      <c r="K1312" s="69" t="s">
        <v>13984</v>
      </c>
    </row>
    <row r="1313" spans="1:11" s="1" customFormat="1" ht="15" customHeight="1" x14ac:dyDescent="0.15">
      <c r="A1313" s="69" t="s">
        <v>13986</v>
      </c>
      <c r="B1313" s="69" t="s">
        <v>13987</v>
      </c>
      <c r="C1313" s="77">
        <v>136006</v>
      </c>
      <c r="D1313" s="67" t="s">
        <v>14494</v>
      </c>
      <c r="E1313" s="80">
        <v>0</v>
      </c>
      <c r="F1313" s="129">
        <v>27.5</v>
      </c>
      <c r="G1313" s="68">
        <v>6</v>
      </c>
      <c r="H1313" s="69" t="s">
        <v>8552</v>
      </c>
      <c r="I1313" s="69" t="s">
        <v>14885</v>
      </c>
      <c r="J1313" s="69" t="s">
        <v>14886</v>
      </c>
      <c r="K1313" s="69" t="s">
        <v>13986</v>
      </c>
    </row>
    <row r="1314" spans="1:11" s="1" customFormat="1" ht="15" customHeight="1" x14ac:dyDescent="0.15">
      <c r="A1314" s="69" t="s">
        <v>13988</v>
      </c>
      <c r="B1314" s="69" t="s">
        <v>13989</v>
      </c>
      <c r="C1314" s="77">
        <v>136007</v>
      </c>
      <c r="D1314" s="67" t="s">
        <v>14495</v>
      </c>
      <c r="E1314" s="80">
        <v>0</v>
      </c>
      <c r="F1314" s="129">
        <v>27.5</v>
      </c>
      <c r="G1314" s="68">
        <v>6</v>
      </c>
      <c r="H1314" s="69" t="s">
        <v>8552</v>
      </c>
      <c r="I1314" s="69" t="s">
        <v>14887</v>
      </c>
      <c r="J1314" s="69" t="s">
        <v>14888</v>
      </c>
      <c r="K1314" s="69" t="s">
        <v>13988</v>
      </c>
    </row>
    <row r="1315" spans="1:11" s="1" customFormat="1" ht="15" customHeight="1" x14ac:dyDescent="0.15">
      <c r="A1315" s="69" t="s">
        <v>13990</v>
      </c>
      <c r="B1315" s="69" t="s">
        <v>13991</v>
      </c>
      <c r="C1315" s="77">
        <v>136008</v>
      </c>
      <c r="D1315" s="67" t="s">
        <v>14496</v>
      </c>
      <c r="E1315" s="80">
        <v>0</v>
      </c>
      <c r="F1315" s="129">
        <v>27.5</v>
      </c>
      <c r="G1315" s="68">
        <v>6</v>
      </c>
      <c r="H1315" s="69" t="s">
        <v>8552</v>
      </c>
      <c r="I1315" s="69" t="s">
        <v>14889</v>
      </c>
      <c r="J1315" s="69" t="s">
        <v>14890</v>
      </c>
      <c r="K1315" s="69" t="s">
        <v>13990</v>
      </c>
    </row>
    <row r="1316" spans="1:11" s="1" customFormat="1" ht="15" customHeight="1" x14ac:dyDescent="0.15">
      <c r="A1316" s="69" t="s">
        <v>13992</v>
      </c>
      <c r="B1316" s="69" t="s">
        <v>13993</v>
      </c>
      <c r="C1316" s="77">
        <v>136009</v>
      </c>
      <c r="D1316" s="67" t="s">
        <v>14497</v>
      </c>
      <c r="E1316" s="80">
        <v>0</v>
      </c>
      <c r="F1316" s="129">
        <v>27.5</v>
      </c>
      <c r="G1316" s="68">
        <v>6</v>
      </c>
      <c r="H1316" s="69" t="s">
        <v>8552</v>
      </c>
      <c r="I1316" s="69" t="s">
        <v>14891</v>
      </c>
      <c r="J1316" s="69" t="s">
        <v>14892</v>
      </c>
      <c r="K1316" s="69" t="s">
        <v>13992</v>
      </c>
    </row>
    <row r="1317" spans="1:11" s="1" customFormat="1" ht="15" customHeight="1" x14ac:dyDescent="0.15">
      <c r="A1317" s="69" t="s">
        <v>13994</v>
      </c>
      <c r="B1317" s="69" t="s">
        <v>13995</v>
      </c>
      <c r="C1317" s="77">
        <v>136010</v>
      </c>
      <c r="D1317" s="67" t="s">
        <v>14498</v>
      </c>
      <c r="E1317" s="80">
        <v>0</v>
      </c>
      <c r="F1317" s="129">
        <v>27.5</v>
      </c>
      <c r="G1317" s="68">
        <v>6</v>
      </c>
      <c r="H1317" s="69" t="s">
        <v>8552</v>
      </c>
      <c r="I1317" s="69" t="s">
        <v>14893</v>
      </c>
      <c r="J1317" s="69" t="s">
        <v>14894</v>
      </c>
      <c r="K1317" s="69" t="s">
        <v>13994</v>
      </c>
    </row>
    <row r="1318" spans="1:11" s="1" customFormat="1" ht="15" customHeight="1" x14ac:dyDescent="0.15">
      <c r="A1318" s="69" t="s">
        <v>13996</v>
      </c>
      <c r="B1318" s="69" t="s">
        <v>13997</v>
      </c>
      <c r="C1318" s="77">
        <v>136011</v>
      </c>
      <c r="D1318" s="67" t="s">
        <v>14499</v>
      </c>
      <c r="E1318" s="80">
        <v>0</v>
      </c>
      <c r="F1318" s="129">
        <v>27.5</v>
      </c>
      <c r="G1318" s="68">
        <v>6</v>
      </c>
      <c r="H1318" s="69" t="s">
        <v>8552</v>
      </c>
      <c r="I1318" s="69" t="s">
        <v>14895</v>
      </c>
      <c r="J1318" s="69" t="s">
        <v>14896</v>
      </c>
      <c r="K1318" s="69" t="s">
        <v>13996</v>
      </c>
    </row>
    <row r="1319" spans="1:11" s="1" customFormat="1" ht="15" customHeight="1" x14ac:dyDescent="0.15">
      <c r="A1319" s="69" t="s">
        <v>13998</v>
      </c>
      <c r="B1319" s="69" t="s">
        <v>13999</v>
      </c>
      <c r="C1319" s="77">
        <v>136012</v>
      </c>
      <c r="D1319" s="67" t="s">
        <v>14500</v>
      </c>
      <c r="E1319" s="80">
        <v>0</v>
      </c>
      <c r="F1319" s="129">
        <v>27.5</v>
      </c>
      <c r="G1319" s="68">
        <v>6</v>
      </c>
      <c r="H1319" s="69" t="s">
        <v>8552</v>
      </c>
      <c r="I1319" s="69" t="s">
        <v>14897</v>
      </c>
      <c r="J1319" s="69" t="s">
        <v>14898</v>
      </c>
      <c r="K1319" s="69" t="s">
        <v>13998</v>
      </c>
    </row>
    <row r="1320" spans="1:11" s="1" customFormat="1" ht="15" customHeight="1" x14ac:dyDescent="0.15">
      <c r="A1320" s="69" t="s">
        <v>14000</v>
      </c>
      <c r="B1320" s="69" t="s">
        <v>14001</v>
      </c>
      <c r="C1320" s="77">
        <v>136013</v>
      </c>
      <c r="D1320" s="67" t="s">
        <v>14501</v>
      </c>
      <c r="E1320" s="80">
        <v>0</v>
      </c>
      <c r="F1320" s="129">
        <v>27.5</v>
      </c>
      <c r="G1320" s="68">
        <v>6</v>
      </c>
      <c r="H1320" s="69" t="s">
        <v>8552</v>
      </c>
      <c r="I1320" s="69" t="s">
        <v>14899</v>
      </c>
      <c r="J1320" s="69" t="s">
        <v>14900</v>
      </c>
      <c r="K1320" s="69" t="s">
        <v>14000</v>
      </c>
    </row>
    <row r="1321" spans="1:11" s="1" customFormat="1" ht="15" customHeight="1" x14ac:dyDescent="0.15">
      <c r="A1321" s="69" t="s">
        <v>14002</v>
      </c>
      <c r="B1321" s="69" t="s">
        <v>14003</v>
      </c>
      <c r="C1321" s="77">
        <v>136014</v>
      </c>
      <c r="D1321" s="67" t="s">
        <v>14502</v>
      </c>
      <c r="E1321" s="80">
        <v>0</v>
      </c>
      <c r="F1321" s="129">
        <v>27.5</v>
      </c>
      <c r="G1321" s="68">
        <v>6</v>
      </c>
      <c r="H1321" s="69" t="s">
        <v>8552</v>
      </c>
      <c r="I1321" s="69" t="s">
        <v>14901</v>
      </c>
      <c r="J1321" s="69" t="s">
        <v>14902</v>
      </c>
      <c r="K1321" s="69" t="s">
        <v>14002</v>
      </c>
    </row>
    <row r="1322" spans="1:11" s="1" customFormat="1" ht="15" customHeight="1" x14ac:dyDescent="0.15">
      <c r="A1322" s="69" t="s">
        <v>14004</v>
      </c>
      <c r="B1322" s="69" t="s">
        <v>14005</v>
      </c>
      <c r="C1322" s="77">
        <v>136015</v>
      </c>
      <c r="D1322" s="67" t="s">
        <v>14503</v>
      </c>
      <c r="E1322" s="80">
        <v>0</v>
      </c>
      <c r="F1322" s="129">
        <v>27.5</v>
      </c>
      <c r="G1322" s="68">
        <v>6</v>
      </c>
      <c r="H1322" s="69" t="s">
        <v>8552</v>
      </c>
      <c r="I1322" s="69" t="s">
        <v>14903</v>
      </c>
      <c r="J1322" s="69" t="s">
        <v>14904</v>
      </c>
      <c r="K1322" s="69" t="s">
        <v>14004</v>
      </c>
    </row>
    <row r="1323" spans="1:11" s="1" customFormat="1" ht="15" customHeight="1" x14ac:dyDescent="0.15">
      <c r="A1323" s="69" t="s">
        <v>14006</v>
      </c>
      <c r="B1323" s="69" t="s">
        <v>14007</v>
      </c>
      <c r="C1323" s="77">
        <v>136016</v>
      </c>
      <c r="D1323" s="67" t="s">
        <v>14504</v>
      </c>
      <c r="E1323" s="80">
        <v>0</v>
      </c>
      <c r="F1323" s="129">
        <v>27.5</v>
      </c>
      <c r="G1323" s="68">
        <v>6</v>
      </c>
      <c r="H1323" s="69" t="s">
        <v>8552</v>
      </c>
      <c r="I1323" s="69" t="s">
        <v>14905</v>
      </c>
      <c r="J1323" s="69" t="s">
        <v>14906</v>
      </c>
      <c r="K1323" s="69" t="s">
        <v>14006</v>
      </c>
    </row>
    <row r="1324" spans="1:11" s="1" customFormat="1" ht="15" customHeight="1" x14ac:dyDescent="0.15">
      <c r="A1324" s="69" t="s">
        <v>14008</v>
      </c>
      <c r="B1324" s="69" t="s">
        <v>14009</v>
      </c>
      <c r="C1324" s="77">
        <v>136017</v>
      </c>
      <c r="D1324" s="67" t="s">
        <v>14505</v>
      </c>
      <c r="E1324" s="80">
        <v>0</v>
      </c>
      <c r="F1324" s="129">
        <v>27.5</v>
      </c>
      <c r="G1324" s="68">
        <v>6</v>
      </c>
      <c r="H1324" s="69" t="s">
        <v>8552</v>
      </c>
      <c r="I1324" s="69" t="s">
        <v>14907</v>
      </c>
      <c r="J1324" s="69" t="s">
        <v>14908</v>
      </c>
      <c r="K1324" s="69" t="s">
        <v>14008</v>
      </c>
    </row>
    <row r="1325" spans="1:11" s="1" customFormat="1" ht="15" customHeight="1" x14ac:dyDescent="0.15">
      <c r="A1325" s="69" t="s">
        <v>14010</v>
      </c>
      <c r="B1325" s="69" t="s">
        <v>14011</v>
      </c>
      <c r="C1325" s="77">
        <v>136018</v>
      </c>
      <c r="D1325" s="67" t="s">
        <v>14506</v>
      </c>
      <c r="E1325" s="80">
        <v>0</v>
      </c>
      <c r="F1325" s="129">
        <v>27.5</v>
      </c>
      <c r="G1325" s="68">
        <v>6</v>
      </c>
      <c r="H1325" s="69" t="s">
        <v>8552</v>
      </c>
      <c r="I1325" s="69" t="s">
        <v>14909</v>
      </c>
      <c r="J1325" s="69" t="s">
        <v>14910</v>
      </c>
      <c r="K1325" s="69" t="s">
        <v>14010</v>
      </c>
    </row>
    <row r="1326" spans="1:11" s="1" customFormat="1" ht="15" customHeight="1" x14ac:dyDescent="0.15">
      <c r="A1326" s="69" t="s">
        <v>8277</v>
      </c>
      <c r="B1326" s="69" t="s">
        <v>8278</v>
      </c>
      <c r="C1326" s="77">
        <v>396016</v>
      </c>
      <c r="D1326" s="67" t="s">
        <v>8279</v>
      </c>
      <c r="E1326" s="80">
        <v>0</v>
      </c>
      <c r="F1326" s="129">
        <v>32.5</v>
      </c>
      <c r="G1326" s="68">
        <v>6</v>
      </c>
      <c r="H1326" s="69" t="s">
        <v>8552</v>
      </c>
      <c r="I1326" s="69" t="s">
        <v>10175</v>
      </c>
      <c r="J1326" s="69" t="s">
        <v>10176</v>
      </c>
      <c r="K1326" s="69" t="s">
        <v>8277</v>
      </c>
    </row>
    <row r="1327" spans="1:11" s="1" customFormat="1" ht="15" customHeight="1" x14ac:dyDescent="0.15">
      <c r="A1327" s="69" t="s">
        <v>7127</v>
      </c>
      <c r="B1327" s="69" t="s">
        <v>7128</v>
      </c>
      <c r="C1327" s="77">
        <v>310063</v>
      </c>
      <c r="D1327" s="67" t="s">
        <v>7252</v>
      </c>
      <c r="E1327" s="80">
        <v>0</v>
      </c>
      <c r="F1327" s="129">
        <v>32.5</v>
      </c>
      <c r="G1327" s="68">
        <v>6</v>
      </c>
      <c r="H1327" s="69" t="s">
        <v>8552</v>
      </c>
      <c r="I1327" s="69" t="s">
        <v>10177</v>
      </c>
      <c r="J1327" s="69" t="s">
        <v>10178</v>
      </c>
      <c r="K1327" s="69" t="s">
        <v>7127</v>
      </c>
    </row>
    <row r="1328" spans="1:11" s="1" customFormat="1" ht="15" customHeight="1" x14ac:dyDescent="0.15">
      <c r="A1328" s="69" t="s">
        <v>6544</v>
      </c>
      <c r="B1328" s="69" t="s">
        <v>6545</v>
      </c>
      <c r="C1328" s="77">
        <v>130025</v>
      </c>
      <c r="D1328" s="67" t="s">
        <v>6626</v>
      </c>
      <c r="E1328" s="80">
        <v>0</v>
      </c>
      <c r="F1328" s="129">
        <v>27.5</v>
      </c>
      <c r="G1328" s="68">
        <v>6</v>
      </c>
      <c r="H1328" s="69" t="s">
        <v>8552</v>
      </c>
      <c r="I1328" s="69" t="s">
        <v>10179</v>
      </c>
      <c r="J1328" s="69" t="s">
        <v>10180</v>
      </c>
      <c r="K1328" s="69" t="s">
        <v>6544</v>
      </c>
    </row>
    <row r="1329" spans="1:11" s="1" customFormat="1" ht="15" customHeight="1" x14ac:dyDescent="0.15">
      <c r="A1329" s="69" t="s">
        <v>6528</v>
      </c>
      <c r="B1329" s="69" t="s">
        <v>6529</v>
      </c>
      <c r="C1329" s="77">
        <v>112043</v>
      </c>
      <c r="D1329" s="67" t="s">
        <v>6618</v>
      </c>
      <c r="E1329" s="80">
        <v>0</v>
      </c>
      <c r="F1329" s="129">
        <v>27.5</v>
      </c>
      <c r="G1329" s="68">
        <v>6</v>
      </c>
      <c r="H1329" s="69" t="s">
        <v>8552</v>
      </c>
      <c r="I1329" s="69" t="s">
        <v>10181</v>
      </c>
      <c r="J1329" s="69" t="s">
        <v>10182</v>
      </c>
      <c r="K1329" s="69" t="s">
        <v>6528</v>
      </c>
    </row>
    <row r="1330" spans="1:11" s="1" customFormat="1" ht="15" customHeight="1" x14ac:dyDescent="0.15">
      <c r="A1330" s="69" t="s">
        <v>6588</v>
      </c>
      <c r="B1330" s="69" t="s">
        <v>6589</v>
      </c>
      <c r="C1330" s="77">
        <v>332083</v>
      </c>
      <c r="D1330" s="67" t="s">
        <v>6648</v>
      </c>
      <c r="E1330" s="80">
        <v>0</v>
      </c>
      <c r="F1330" s="129">
        <v>32.5</v>
      </c>
      <c r="G1330" s="68">
        <v>6</v>
      </c>
      <c r="H1330" s="69" t="s">
        <v>8552</v>
      </c>
      <c r="I1330" s="69" t="s">
        <v>10183</v>
      </c>
      <c r="J1330" s="69" t="s">
        <v>10184</v>
      </c>
      <c r="K1330" s="69" t="s">
        <v>6588</v>
      </c>
    </row>
    <row r="1331" spans="1:11" s="1" customFormat="1" ht="15" customHeight="1" x14ac:dyDescent="0.15">
      <c r="A1331" s="69" t="s">
        <v>14012</v>
      </c>
      <c r="B1331" s="69" t="s">
        <v>14013</v>
      </c>
      <c r="C1331" s="77">
        <v>135027</v>
      </c>
      <c r="D1331" s="67" t="s">
        <v>14507</v>
      </c>
      <c r="E1331" s="80">
        <v>0</v>
      </c>
      <c r="F1331" s="129">
        <v>27.5</v>
      </c>
      <c r="G1331" s="68">
        <v>6</v>
      </c>
      <c r="H1331" s="69" t="s">
        <v>8552</v>
      </c>
      <c r="I1331" s="69" t="s">
        <v>14911</v>
      </c>
      <c r="J1331" s="69" t="s">
        <v>14912</v>
      </c>
      <c r="K1331" s="69" t="s">
        <v>14012</v>
      </c>
    </row>
    <row r="1332" spans="1:11" s="1" customFormat="1" ht="15" customHeight="1" x14ac:dyDescent="0.15">
      <c r="A1332" s="69" t="s">
        <v>15951</v>
      </c>
      <c r="B1332" s="69" t="s">
        <v>16154</v>
      </c>
      <c r="C1332" s="77">
        <v>204309</v>
      </c>
      <c r="D1332" s="67" t="s">
        <v>16354</v>
      </c>
      <c r="E1332" s="80">
        <v>0</v>
      </c>
      <c r="F1332" s="129">
        <v>27.5</v>
      </c>
      <c r="G1332" s="68">
        <v>6</v>
      </c>
      <c r="H1332" s="69" t="s">
        <v>8552</v>
      </c>
      <c r="I1332" s="69" t="s">
        <v>16566</v>
      </c>
      <c r="J1332" s="69" t="s">
        <v>16761</v>
      </c>
      <c r="K1332" s="69" t="s">
        <v>15951</v>
      </c>
    </row>
    <row r="1333" spans="1:11" s="1" customFormat="1" ht="15" customHeight="1" x14ac:dyDescent="0.15">
      <c r="A1333" s="69" t="s">
        <v>15952</v>
      </c>
      <c r="B1333" s="69" t="s">
        <v>16155</v>
      </c>
      <c r="C1333" s="77">
        <v>209015</v>
      </c>
      <c r="D1333" s="67" t="s">
        <v>16355</v>
      </c>
      <c r="E1333" s="80">
        <v>0</v>
      </c>
      <c r="F1333" s="129">
        <v>27.5</v>
      </c>
      <c r="G1333" s="68">
        <v>6</v>
      </c>
      <c r="H1333" s="69" t="s">
        <v>8551</v>
      </c>
      <c r="I1333" s="69" t="s">
        <v>16567</v>
      </c>
      <c r="J1333" s="69" t="s">
        <v>16762</v>
      </c>
      <c r="K1333" s="69" t="s">
        <v>15952</v>
      </c>
    </row>
    <row r="1334" spans="1:11" s="1" customFormat="1" ht="15" customHeight="1" x14ac:dyDescent="0.15">
      <c r="A1334" s="69" t="s">
        <v>6550</v>
      </c>
      <c r="B1334" s="69" t="s">
        <v>6551</v>
      </c>
      <c r="C1334" s="77">
        <v>302085</v>
      </c>
      <c r="D1334" s="67" t="s">
        <v>6629</v>
      </c>
      <c r="E1334" s="80">
        <v>0</v>
      </c>
      <c r="F1334" s="129">
        <v>32.5</v>
      </c>
      <c r="G1334" s="68">
        <v>6</v>
      </c>
      <c r="H1334" s="69" t="s">
        <v>8552</v>
      </c>
      <c r="I1334" s="69" t="s">
        <v>10185</v>
      </c>
      <c r="J1334" s="69" t="s">
        <v>10186</v>
      </c>
      <c r="K1334" s="69" t="s">
        <v>6550</v>
      </c>
    </row>
    <row r="1335" spans="1:11" s="1" customFormat="1" ht="15" customHeight="1" x14ac:dyDescent="0.15">
      <c r="A1335" s="69" t="s">
        <v>6548</v>
      </c>
      <c r="B1335" s="69" t="s">
        <v>6549</v>
      </c>
      <c r="C1335" s="77">
        <v>301085</v>
      </c>
      <c r="D1335" s="67" t="s">
        <v>6628</v>
      </c>
      <c r="E1335" s="80">
        <v>0</v>
      </c>
      <c r="F1335" s="129">
        <v>32.5</v>
      </c>
      <c r="G1335" s="68">
        <v>6</v>
      </c>
      <c r="H1335" s="69" t="s">
        <v>8552</v>
      </c>
      <c r="I1335" s="69" t="s">
        <v>10187</v>
      </c>
      <c r="J1335" s="69" t="s">
        <v>10188</v>
      </c>
      <c r="K1335" s="69" t="s">
        <v>6548</v>
      </c>
    </row>
    <row r="1336" spans="1:11" s="1" customFormat="1" ht="15" customHeight="1" x14ac:dyDescent="0.15">
      <c r="A1336" s="69" t="s">
        <v>6572</v>
      </c>
      <c r="B1336" s="69" t="s">
        <v>6573</v>
      </c>
      <c r="C1336" s="77">
        <v>319013</v>
      </c>
      <c r="D1336" s="67" t="s">
        <v>6640</v>
      </c>
      <c r="E1336" s="80">
        <v>0</v>
      </c>
      <c r="F1336" s="129">
        <v>32.5</v>
      </c>
      <c r="G1336" s="68">
        <v>6</v>
      </c>
      <c r="H1336" s="69" t="s">
        <v>8552</v>
      </c>
      <c r="I1336" s="69" t="s">
        <v>10189</v>
      </c>
      <c r="J1336" s="69" t="s">
        <v>10190</v>
      </c>
      <c r="K1336" s="69" t="s">
        <v>6572</v>
      </c>
    </row>
    <row r="1337" spans="1:11" s="1" customFormat="1" ht="15" customHeight="1" x14ac:dyDescent="0.15">
      <c r="A1337" s="69" t="s">
        <v>6560</v>
      </c>
      <c r="B1337" s="69" t="s">
        <v>6561</v>
      </c>
      <c r="C1337" s="77">
        <v>307064</v>
      </c>
      <c r="D1337" s="67" t="s">
        <v>6634</v>
      </c>
      <c r="E1337" s="80">
        <v>0</v>
      </c>
      <c r="F1337" s="129">
        <v>32.5</v>
      </c>
      <c r="G1337" s="68">
        <v>6</v>
      </c>
      <c r="H1337" s="69" t="s">
        <v>8552</v>
      </c>
      <c r="I1337" s="69" t="s">
        <v>10191</v>
      </c>
      <c r="J1337" s="69" t="s">
        <v>10192</v>
      </c>
      <c r="K1337" s="69" t="s">
        <v>6560</v>
      </c>
    </row>
    <row r="1338" spans="1:11" s="1" customFormat="1" ht="15" customHeight="1" x14ac:dyDescent="0.15">
      <c r="A1338" s="69" t="s">
        <v>14014</v>
      </c>
      <c r="B1338" s="69" t="s">
        <v>14015</v>
      </c>
      <c r="C1338" s="77">
        <v>365055</v>
      </c>
      <c r="D1338" s="67" t="s">
        <v>14508</v>
      </c>
      <c r="E1338" s="80">
        <v>0</v>
      </c>
      <c r="F1338" s="129">
        <v>32.5</v>
      </c>
      <c r="G1338" s="68">
        <v>6</v>
      </c>
      <c r="H1338" s="69" t="s">
        <v>8552</v>
      </c>
      <c r="I1338" s="69" t="s">
        <v>14913</v>
      </c>
      <c r="J1338" s="69" t="s">
        <v>14914</v>
      </c>
      <c r="K1338" s="69" t="s">
        <v>14014</v>
      </c>
    </row>
    <row r="1339" spans="1:11" s="1" customFormat="1" ht="15" customHeight="1" x14ac:dyDescent="0.15">
      <c r="A1339" s="69" t="s">
        <v>7129</v>
      </c>
      <c r="B1339" s="69" t="s">
        <v>7130</v>
      </c>
      <c r="C1339" s="77">
        <v>210018</v>
      </c>
      <c r="D1339" s="67" t="s">
        <v>7253</v>
      </c>
      <c r="E1339" s="80">
        <v>0</v>
      </c>
      <c r="F1339" s="129">
        <v>27.5</v>
      </c>
      <c r="G1339" s="68">
        <v>6</v>
      </c>
      <c r="H1339" s="69" t="s">
        <v>8552</v>
      </c>
      <c r="I1339" s="69" t="s">
        <v>10193</v>
      </c>
      <c r="J1339" s="69" t="s">
        <v>10194</v>
      </c>
      <c r="K1339" s="69" t="s">
        <v>7129</v>
      </c>
    </row>
    <row r="1340" spans="1:11" s="1" customFormat="1" ht="15" customHeight="1" x14ac:dyDescent="0.15">
      <c r="A1340" s="69" t="s">
        <v>6605</v>
      </c>
      <c r="B1340" s="69" t="s">
        <v>6606</v>
      </c>
      <c r="C1340" s="77">
        <v>392031</v>
      </c>
      <c r="D1340" s="67" t="s">
        <v>6656</v>
      </c>
      <c r="E1340" s="80">
        <v>0</v>
      </c>
      <c r="F1340" s="129">
        <v>32.5</v>
      </c>
      <c r="G1340" s="68">
        <v>6</v>
      </c>
      <c r="H1340" s="69" t="s">
        <v>8552</v>
      </c>
      <c r="I1340" s="69" t="s">
        <v>10195</v>
      </c>
      <c r="J1340" s="69" t="s">
        <v>10196</v>
      </c>
      <c r="K1340" s="69" t="s">
        <v>6605</v>
      </c>
    </row>
    <row r="1341" spans="1:11" s="1" customFormat="1" ht="15" customHeight="1" x14ac:dyDescent="0.15">
      <c r="A1341" s="69" t="s">
        <v>14016</v>
      </c>
      <c r="B1341" s="69" t="s">
        <v>14017</v>
      </c>
      <c r="C1341" s="77">
        <v>203147</v>
      </c>
      <c r="D1341" s="67" t="s">
        <v>14509</v>
      </c>
      <c r="E1341" s="80">
        <v>0</v>
      </c>
      <c r="F1341" s="129">
        <v>27.5</v>
      </c>
      <c r="G1341" s="68">
        <v>6</v>
      </c>
      <c r="H1341" s="69" t="s">
        <v>8552</v>
      </c>
      <c r="I1341" s="69" t="s">
        <v>14915</v>
      </c>
      <c r="J1341" s="69" t="s">
        <v>14916</v>
      </c>
      <c r="K1341" s="69" t="s">
        <v>14016</v>
      </c>
    </row>
    <row r="1342" spans="1:11" s="1" customFormat="1" ht="15" customHeight="1" x14ac:dyDescent="0.15">
      <c r="A1342" s="69" t="s">
        <v>6595</v>
      </c>
      <c r="B1342" s="69" t="s">
        <v>6596</v>
      </c>
      <c r="C1342" s="77">
        <v>351152</v>
      </c>
      <c r="D1342" s="67" t="s">
        <v>6651</v>
      </c>
      <c r="E1342" s="80">
        <v>0</v>
      </c>
      <c r="F1342" s="129">
        <v>32.5</v>
      </c>
      <c r="G1342" s="68">
        <v>6</v>
      </c>
      <c r="H1342" s="69" t="s">
        <v>8552</v>
      </c>
      <c r="I1342" s="69" t="s">
        <v>10197</v>
      </c>
      <c r="J1342" s="69" t="s">
        <v>10198</v>
      </c>
      <c r="K1342" s="69" t="s">
        <v>6595</v>
      </c>
    </row>
    <row r="1343" spans="1:11" s="1" customFormat="1" ht="15" customHeight="1" x14ac:dyDescent="0.15">
      <c r="A1343" s="69" t="s">
        <v>6597</v>
      </c>
      <c r="B1343" s="69" t="s">
        <v>6598</v>
      </c>
      <c r="C1343" s="77">
        <v>351153</v>
      </c>
      <c r="D1343" s="67" t="s">
        <v>6652</v>
      </c>
      <c r="E1343" s="80">
        <v>0</v>
      </c>
      <c r="F1343" s="129">
        <v>32.5</v>
      </c>
      <c r="G1343" s="68">
        <v>6</v>
      </c>
      <c r="H1343" s="69" t="s">
        <v>8552</v>
      </c>
      <c r="I1343" s="69" t="s">
        <v>10199</v>
      </c>
      <c r="J1343" s="69" t="s">
        <v>10200</v>
      </c>
      <c r="K1343" s="69" t="s">
        <v>6597</v>
      </c>
    </row>
    <row r="1344" spans="1:11" s="1" customFormat="1" ht="15" customHeight="1" x14ac:dyDescent="0.15">
      <c r="A1344" s="69" t="s">
        <v>6554</v>
      </c>
      <c r="B1344" s="69" t="s">
        <v>6555</v>
      </c>
      <c r="C1344" s="77">
        <v>303061</v>
      </c>
      <c r="D1344" s="67" t="s">
        <v>6631</v>
      </c>
      <c r="E1344" s="80">
        <v>0</v>
      </c>
      <c r="F1344" s="129">
        <v>32.5</v>
      </c>
      <c r="G1344" s="68">
        <v>6</v>
      </c>
      <c r="H1344" s="69" t="s">
        <v>8552</v>
      </c>
      <c r="I1344" s="69" t="s">
        <v>6659</v>
      </c>
      <c r="J1344" s="69" t="s">
        <v>10201</v>
      </c>
      <c r="K1344" s="69" t="s">
        <v>6554</v>
      </c>
    </row>
    <row r="1345" spans="1:11" s="1" customFormat="1" ht="15" customHeight="1" x14ac:dyDescent="0.15">
      <c r="A1345" s="69" t="s">
        <v>6603</v>
      </c>
      <c r="B1345" s="69" t="s">
        <v>6604</v>
      </c>
      <c r="C1345" s="77">
        <v>391030</v>
      </c>
      <c r="D1345" s="67" t="s">
        <v>6655</v>
      </c>
      <c r="E1345" s="80">
        <v>0</v>
      </c>
      <c r="F1345" s="129">
        <v>32.5</v>
      </c>
      <c r="G1345" s="68">
        <v>6</v>
      </c>
      <c r="H1345" s="69" t="s">
        <v>8552</v>
      </c>
      <c r="I1345" s="69" t="s">
        <v>10202</v>
      </c>
      <c r="J1345" s="69" t="s">
        <v>10203</v>
      </c>
      <c r="K1345" s="69" t="s">
        <v>6603</v>
      </c>
    </row>
    <row r="1346" spans="1:11" s="1" customFormat="1" ht="15" customHeight="1" x14ac:dyDescent="0.15">
      <c r="A1346" s="69" t="s">
        <v>6530</v>
      </c>
      <c r="B1346" s="69" t="s">
        <v>6531</v>
      </c>
      <c r="C1346" s="77">
        <v>117058</v>
      </c>
      <c r="D1346" s="67" t="s">
        <v>6619</v>
      </c>
      <c r="E1346" s="80">
        <v>0</v>
      </c>
      <c r="F1346" s="129">
        <v>27.5</v>
      </c>
      <c r="G1346" s="68">
        <v>6</v>
      </c>
      <c r="H1346" s="69" t="s">
        <v>8552</v>
      </c>
      <c r="I1346" s="69" t="s">
        <v>10204</v>
      </c>
      <c r="J1346" s="69" t="s">
        <v>10205</v>
      </c>
      <c r="K1346" s="69" t="s">
        <v>6530</v>
      </c>
    </row>
    <row r="1347" spans="1:11" s="1" customFormat="1" ht="15" customHeight="1" x14ac:dyDescent="0.15">
      <c r="A1347" s="69" t="s">
        <v>6576</v>
      </c>
      <c r="B1347" s="69" t="s">
        <v>6577</v>
      </c>
      <c r="C1347" s="77">
        <v>321037</v>
      </c>
      <c r="D1347" s="67" t="s">
        <v>6642</v>
      </c>
      <c r="E1347" s="80">
        <v>0</v>
      </c>
      <c r="F1347" s="129">
        <v>32.5</v>
      </c>
      <c r="G1347" s="68">
        <v>6</v>
      </c>
      <c r="H1347" s="69" t="s">
        <v>8552</v>
      </c>
      <c r="I1347" s="69" t="s">
        <v>10206</v>
      </c>
      <c r="J1347" s="69" t="s">
        <v>10207</v>
      </c>
      <c r="K1347" s="69" t="s">
        <v>6576</v>
      </c>
    </row>
    <row r="1348" spans="1:11" s="1" customFormat="1" ht="15" customHeight="1" x14ac:dyDescent="0.15">
      <c r="A1348" s="69" t="s">
        <v>6939</v>
      </c>
      <c r="B1348" s="69" t="s">
        <v>6940</v>
      </c>
      <c r="C1348" s="77">
        <v>321047</v>
      </c>
      <c r="D1348" s="67" t="s">
        <v>7038</v>
      </c>
      <c r="E1348" s="80">
        <v>0</v>
      </c>
      <c r="F1348" s="129">
        <v>32.5</v>
      </c>
      <c r="G1348" s="68">
        <v>6</v>
      </c>
      <c r="H1348" s="69" t="s">
        <v>8552</v>
      </c>
      <c r="I1348" s="69" t="s">
        <v>10208</v>
      </c>
      <c r="J1348" s="69" t="s">
        <v>10209</v>
      </c>
      <c r="K1348" s="69" t="s">
        <v>6939</v>
      </c>
    </row>
    <row r="1349" spans="1:11" s="1" customFormat="1" ht="15" customHeight="1" x14ac:dyDescent="0.15">
      <c r="A1349" s="69" t="s">
        <v>6941</v>
      </c>
      <c r="B1349" s="69" t="s">
        <v>6942</v>
      </c>
      <c r="C1349" s="77">
        <v>321077</v>
      </c>
      <c r="D1349" s="67" t="s">
        <v>7039</v>
      </c>
      <c r="E1349" s="80">
        <v>0</v>
      </c>
      <c r="F1349" s="129">
        <v>32.5</v>
      </c>
      <c r="G1349" s="68">
        <v>6</v>
      </c>
      <c r="H1349" s="69" t="s">
        <v>8552</v>
      </c>
      <c r="I1349" s="69" t="s">
        <v>10210</v>
      </c>
      <c r="J1349" s="69" t="s">
        <v>10211</v>
      </c>
      <c r="K1349" s="69" t="s">
        <v>6941</v>
      </c>
    </row>
    <row r="1350" spans="1:11" s="1" customFormat="1" ht="15" customHeight="1" x14ac:dyDescent="0.15">
      <c r="A1350" s="69" t="s">
        <v>7353</v>
      </c>
      <c r="B1350" s="69" t="s">
        <v>7354</v>
      </c>
      <c r="C1350" s="77">
        <v>321127</v>
      </c>
      <c r="D1350" s="67" t="s">
        <v>7355</v>
      </c>
      <c r="E1350" s="80">
        <v>0</v>
      </c>
      <c r="F1350" s="129">
        <v>32.5</v>
      </c>
      <c r="G1350" s="68">
        <v>6</v>
      </c>
      <c r="H1350" s="69" t="s">
        <v>8552</v>
      </c>
      <c r="I1350" s="69" t="s">
        <v>10212</v>
      </c>
      <c r="J1350" s="69" t="s">
        <v>10213</v>
      </c>
      <c r="K1350" s="69" t="s">
        <v>7353</v>
      </c>
    </row>
    <row r="1351" spans="1:11" s="1" customFormat="1" ht="15" customHeight="1" x14ac:dyDescent="0.15">
      <c r="A1351" s="69" t="s">
        <v>15953</v>
      </c>
      <c r="B1351" s="69" t="s">
        <v>16156</v>
      </c>
      <c r="C1351" s="77">
        <v>321062</v>
      </c>
      <c r="D1351" s="67" t="s">
        <v>16356</v>
      </c>
      <c r="E1351" s="80">
        <v>0</v>
      </c>
      <c r="F1351" s="129">
        <v>32.5</v>
      </c>
      <c r="G1351" s="68">
        <v>6</v>
      </c>
      <c r="H1351" s="69" t="s">
        <v>8552</v>
      </c>
      <c r="I1351" s="69" t="s">
        <v>16568</v>
      </c>
      <c r="J1351" s="69" t="s">
        <v>16763</v>
      </c>
      <c r="K1351" s="69" t="s">
        <v>15953</v>
      </c>
    </row>
    <row r="1352" spans="1:11" s="1" customFormat="1" ht="15" customHeight="1" x14ac:dyDescent="0.15">
      <c r="A1352" s="69" t="s">
        <v>7131</v>
      </c>
      <c r="B1352" s="69" t="s">
        <v>7132</v>
      </c>
      <c r="C1352" s="77">
        <v>402009</v>
      </c>
      <c r="D1352" s="67" t="s">
        <v>7254</v>
      </c>
      <c r="E1352" s="80">
        <v>0</v>
      </c>
      <c r="F1352" s="129">
        <v>34.5</v>
      </c>
      <c r="G1352" s="68">
        <v>6</v>
      </c>
      <c r="H1352" s="69" t="s">
        <v>8552</v>
      </c>
      <c r="I1352" s="69" t="s">
        <v>10214</v>
      </c>
      <c r="J1352" s="69" t="s">
        <v>10215</v>
      </c>
      <c r="K1352" s="69" t="s">
        <v>7131</v>
      </c>
    </row>
    <row r="1353" spans="1:11" s="1" customFormat="1" ht="15" customHeight="1" x14ac:dyDescent="0.15">
      <c r="A1353" s="69" t="s">
        <v>6578</v>
      </c>
      <c r="B1353" s="69" t="s">
        <v>6579</v>
      </c>
      <c r="C1353" s="77">
        <v>321038</v>
      </c>
      <c r="D1353" s="67" t="s">
        <v>6643</v>
      </c>
      <c r="E1353" s="80">
        <v>0</v>
      </c>
      <c r="F1353" s="129">
        <v>32.5</v>
      </c>
      <c r="G1353" s="68">
        <v>6</v>
      </c>
      <c r="H1353" s="69" t="s">
        <v>8552</v>
      </c>
      <c r="I1353" s="69" t="s">
        <v>10216</v>
      </c>
      <c r="J1353" s="69" t="s">
        <v>10217</v>
      </c>
      <c r="K1353" s="69" t="s">
        <v>6578</v>
      </c>
    </row>
    <row r="1354" spans="1:11" s="1" customFormat="1" ht="15" customHeight="1" x14ac:dyDescent="0.15">
      <c r="A1354" s="69" t="s">
        <v>6534</v>
      </c>
      <c r="B1354" s="69" t="s">
        <v>6535</v>
      </c>
      <c r="C1354" s="77">
        <v>118073</v>
      </c>
      <c r="D1354" s="67" t="s">
        <v>6621</v>
      </c>
      <c r="E1354" s="80">
        <v>0</v>
      </c>
      <c r="F1354" s="129">
        <v>27.5</v>
      </c>
      <c r="G1354" s="68">
        <v>6</v>
      </c>
      <c r="H1354" s="69" t="s">
        <v>8552</v>
      </c>
      <c r="I1354" s="69" t="s">
        <v>10218</v>
      </c>
      <c r="J1354" s="69" t="s">
        <v>10219</v>
      </c>
      <c r="K1354" s="69" t="s">
        <v>6534</v>
      </c>
    </row>
    <row r="1355" spans="1:11" s="1" customFormat="1" ht="15" customHeight="1" x14ac:dyDescent="0.15">
      <c r="A1355" s="69" t="s">
        <v>6582</v>
      </c>
      <c r="B1355" s="69" t="s">
        <v>6583</v>
      </c>
      <c r="C1355" s="77">
        <v>331206</v>
      </c>
      <c r="D1355" s="67" t="s">
        <v>6645</v>
      </c>
      <c r="E1355" s="80">
        <v>0</v>
      </c>
      <c r="F1355" s="129">
        <v>32.5</v>
      </c>
      <c r="G1355" s="68">
        <v>6</v>
      </c>
      <c r="H1355" s="69" t="s">
        <v>8552</v>
      </c>
      <c r="I1355" s="69" t="s">
        <v>10220</v>
      </c>
      <c r="J1355" s="69" t="s">
        <v>10221</v>
      </c>
      <c r="K1355" s="69" t="s">
        <v>6582</v>
      </c>
    </row>
    <row r="1356" spans="1:11" s="1" customFormat="1" ht="15" customHeight="1" x14ac:dyDescent="0.15">
      <c r="A1356" s="69" t="s">
        <v>6584</v>
      </c>
      <c r="B1356" s="69" t="s">
        <v>6585</v>
      </c>
      <c r="C1356" s="77">
        <v>331207</v>
      </c>
      <c r="D1356" s="67" t="s">
        <v>6646</v>
      </c>
      <c r="E1356" s="80">
        <v>0</v>
      </c>
      <c r="F1356" s="129">
        <v>32.5</v>
      </c>
      <c r="G1356" s="68">
        <v>6</v>
      </c>
      <c r="H1356" s="69" t="s">
        <v>8552</v>
      </c>
      <c r="I1356" s="69" t="s">
        <v>10222</v>
      </c>
      <c r="J1356" s="69" t="s">
        <v>10223</v>
      </c>
      <c r="K1356" s="69" t="s">
        <v>6584</v>
      </c>
    </row>
    <row r="1357" spans="1:11" s="1" customFormat="1" ht="15" customHeight="1" x14ac:dyDescent="0.15">
      <c r="A1357" s="69" t="s">
        <v>3955</v>
      </c>
      <c r="B1357" s="69" t="s">
        <v>3956</v>
      </c>
      <c r="C1357" s="77">
        <v>127018</v>
      </c>
      <c r="D1357" s="67" t="s">
        <v>4037</v>
      </c>
      <c r="E1357" s="80">
        <v>0</v>
      </c>
      <c r="F1357" s="129">
        <v>51.74</v>
      </c>
      <c r="G1357" s="68">
        <v>6</v>
      </c>
      <c r="H1357" s="69" t="s">
        <v>8551</v>
      </c>
      <c r="I1357" s="69" t="s">
        <v>10224</v>
      </c>
      <c r="J1357" s="69" t="s">
        <v>10225</v>
      </c>
      <c r="K1357" s="69" t="s">
        <v>3955</v>
      </c>
    </row>
    <row r="1358" spans="1:11" s="1" customFormat="1" ht="15" customHeight="1" x14ac:dyDescent="0.15">
      <c r="A1358" s="69" t="s">
        <v>15954</v>
      </c>
      <c r="B1358" s="69" t="s">
        <v>16157</v>
      </c>
      <c r="C1358" s="77">
        <v>204048</v>
      </c>
      <c r="D1358" s="67" t="s">
        <v>16357</v>
      </c>
      <c r="E1358" s="80">
        <v>0</v>
      </c>
      <c r="F1358" s="129">
        <v>45.5</v>
      </c>
      <c r="G1358" s="68">
        <v>6</v>
      </c>
      <c r="H1358" s="69" t="s">
        <v>8555</v>
      </c>
      <c r="I1358" s="69" t="s">
        <v>16569</v>
      </c>
      <c r="J1358" s="69" t="s">
        <v>16764</v>
      </c>
      <c r="K1358" s="69" t="s">
        <v>15954</v>
      </c>
    </row>
    <row r="1359" spans="1:11" s="1" customFormat="1" ht="15" customHeight="1" x14ac:dyDescent="0.15">
      <c r="A1359" s="69" t="s">
        <v>15955</v>
      </c>
      <c r="B1359" s="69" t="s">
        <v>16158</v>
      </c>
      <c r="C1359" s="77">
        <v>204053</v>
      </c>
      <c r="D1359" s="67" t="s">
        <v>16358</v>
      </c>
      <c r="E1359" s="80">
        <v>0</v>
      </c>
      <c r="F1359" s="129">
        <v>32</v>
      </c>
      <c r="G1359" s="68">
        <v>6</v>
      </c>
      <c r="H1359" s="69" t="s">
        <v>8555</v>
      </c>
      <c r="I1359" s="69" t="s">
        <v>16570</v>
      </c>
      <c r="J1359" s="69" t="s">
        <v>16765</v>
      </c>
      <c r="K1359" s="69" t="s">
        <v>15955</v>
      </c>
    </row>
    <row r="1360" spans="1:11" s="1" customFormat="1" ht="15" customHeight="1" x14ac:dyDescent="0.15">
      <c r="A1360" s="69" t="s">
        <v>250</v>
      </c>
      <c r="B1360" s="69" t="s">
        <v>251</v>
      </c>
      <c r="C1360" s="77">
        <v>601027</v>
      </c>
      <c r="D1360" s="67" t="s">
        <v>1110</v>
      </c>
      <c r="E1360" s="80">
        <v>0</v>
      </c>
      <c r="F1360" s="129">
        <v>7.1</v>
      </c>
      <c r="G1360" s="68">
        <v>10</v>
      </c>
      <c r="H1360" s="69" t="s">
        <v>8551</v>
      </c>
      <c r="I1360" s="69" t="s">
        <v>10226</v>
      </c>
      <c r="J1360" s="69" t="s">
        <v>10227</v>
      </c>
      <c r="K1360" s="69" t="s">
        <v>250</v>
      </c>
    </row>
    <row r="1361" spans="1:11" s="1" customFormat="1" ht="15" customHeight="1" x14ac:dyDescent="0.15">
      <c r="A1361" s="69" t="s">
        <v>252</v>
      </c>
      <c r="B1361" s="69" t="s">
        <v>253</v>
      </c>
      <c r="C1361" s="77">
        <v>601028</v>
      </c>
      <c r="D1361" s="67" t="s">
        <v>1111</v>
      </c>
      <c r="E1361" s="80">
        <v>0</v>
      </c>
      <c r="F1361" s="129">
        <v>3.55</v>
      </c>
      <c r="G1361" s="68">
        <v>5</v>
      </c>
      <c r="H1361" s="69" t="s">
        <v>8551</v>
      </c>
      <c r="I1361" s="69" t="s">
        <v>10228</v>
      </c>
      <c r="J1361" s="69" t="s">
        <v>10229</v>
      </c>
      <c r="K1361" s="69" t="s">
        <v>252</v>
      </c>
    </row>
    <row r="1362" spans="1:11" s="1" customFormat="1" ht="15" customHeight="1" x14ac:dyDescent="0.15">
      <c r="A1362" s="69" t="s">
        <v>254</v>
      </c>
      <c r="B1362" s="69" t="s">
        <v>255</v>
      </c>
      <c r="C1362" s="77">
        <v>601029</v>
      </c>
      <c r="D1362" s="67" t="s">
        <v>1112</v>
      </c>
      <c r="E1362" s="80">
        <v>0</v>
      </c>
      <c r="F1362" s="129">
        <v>3.55</v>
      </c>
      <c r="G1362" s="68">
        <v>5</v>
      </c>
      <c r="H1362" s="69" t="s">
        <v>8551</v>
      </c>
      <c r="I1362" s="69" t="s">
        <v>10230</v>
      </c>
      <c r="J1362" s="69" t="s">
        <v>10231</v>
      </c>
      <c r="K1362" s="69" t="s">
        <v>254</v>
      </c>
    </row>
    <row r="1363" spans="1:11" s="1" customFormat="1" ht="15" customHeight="1" x14ac:dyDescent="0.15">
      <c r="A1363" s="69" t="s">
        <v>256</v>
      </c>
      <c r="B1363" s="69" t="s">
        <v>257</v>
      </c>
      <c r="C1363" s="77">
        <v>601030</v>
      </c>
      <c r="D1363" s="67" t="s">
        <v>1113</v>
      </c>
      <c r="E1363" s="80">
        <v>0</v>
      </c>
      <c r="F1363" s="129">
        <v>3.55</v>
      </c>
      <c r="G1363" s="68">
        <v>5</v>
      </c>
      <c r="H1363" s="69" t="s">
        <v>8551</v>
      </c>
      <c r="I1363" s="69" t="s">
        <v>10232</v>
      </c>
      <c r="J1363" s="69" t="s">
        <v>10233</v>
      </c>
      <c r="K1363" s="69" t="s">
        <v>256</v>
      </c>
    </row>
    <row r="1364" spans="1:11" s="1" customFormat="1" ht="15" customHeight="1" x14ac:dyDescent="0.15">
      <c r="A1364" s="69" t="s">
        <v>258</v>
      </c>
      <c r="B1364" s="69" t="s">
        <v>259</v>
      </c>
      <c r="C1364" s="77">
        <v>601031</v>
      </c>
      <c r="D1364" s="67" t="s">
        <v>1114</v>
      </c>
      <c r="E1364" s="80">
        <v>0</v>
      </c>
      <c r="F1364" s="129">
        <v>7.1</v>
      </c>
      <c r="G1364" s="68">
        <v>10</v>
      </c>
      <c r="H1364" s="69" t="s">
        <v>8551</v>
      </c>
      <c r="I1364" s="69" t="s">
        <v>10234</v>
      </c>
      <c r="J1364" s="69" t="s">
        <v>10235</v>
      </c>
      <c r="K1364" s="69" t="s">
        <v>258</v>
      </c>
    </row>
    <row r="1365" spans="1:11" s="1" customFormat="1" ht="15" customHeight="1" x14ac:dyDescent="0.15">
      <c r="A1365" s="69" t="s">
        <v>260</v>
      </c>
      <c r="B1365" s="69" t="s">
        <v>261</v>
      </c>
      <c r="C1365" s="77">
        <v>601032</v>
      </c>
      <c r="D1365" s="67" t="s">
        <v>1115</v>
      </c>
      <c r="E1365" s="80">
        <v>0</v>
      </c>
      <c r="F1365" s="129">
        <v>3.55</v>
      </c>
      <c r="G1365" s="68">
        <v>5</v>
      </c>
      <c r="H1365" s="69" t="s">
        <v>8551</v>
      </c>
      <c r="I1365" s="69" t="s">
        <v>10236</v>
      </c>
      <c r="J1365" s="69" t="s">
        <v>10237</v>
      </c>
      <c r="K1365" s="69" t="s">
        <v>260</v>
      </c>
    </row>
    <row r="1366" spans="1:11" s="1" customFormat="1" ht="15" customHeight="1" x14ac:dyDescent="0.15">
      <c r="A1366" s="69" t="s">
        <v>262</v>
      </c>
      <c r="B1366" s="69" t="s">
        <v>263</v>
      </c>
      <c r="C1366" s="77">
        <v>601033</v>
      </c>
      <c r="D1366" s="67" t="s">
        <v>1116</v>
      </c>
      <c r="E1366" s="80">
        <v>0</v>
      </c>
      <c r="F1366" s="129">
        <v>3.55</v>
      </c>
      <c r="G1366" s="68">
        <v>5</v>
      </c>
      <c r="H1366" s="69" t="s">
        <v>8551</v>
      </c>
      <c r="I1366" s="69" t="s">
        <v>10238</v>
      </c>
      <c r="J1366" s="69" t="s">
        <v>10239</v>
      </c>
      <c r="K1366" s="69" t="s">
        <v>262</v>
      </c>
    </row>
    <row r="1367" spans="1:11" s="1" customFormat="1" ht="15" customHeight="1" x14ac:dyDescent="0.15">
      <c r="A1367" s="69" t="s">
        <v>264</v>
      </c>
      <c r="B1367" s="69" t="s">
        <v>265</v>
      </c>
      <c r="C1367" s="77">
        <v>601034</v>
      </c>
      <c r="D1367" s="67" t="s">
        <v>1117</v>
      </c>
      <c r="E1367" s="80">
        <v>0</v>
      </c>
      <c r="F1367" s="129">
        <v>3.55</v>
      </c>
      <c r="G1367" s="68">
        <v>5</v>
      </c>
      <c r="H1367" s="69" t="s">
        <v>8551</v>
      </c>
      <c r="I1367" s="69" t="s">
        <v>10240</v>
      </c>
      <c r="J1367" s="69" t="s">
        <v>10241</v>
      </c>
      <c r="K1367" s="69" t="s">
        <v>264</v>
      </c>
    </row>
    <row r="1368" spans="1:11" s="1" customFormat="1" ht="15" customHeight="1" x14ac:dyDescent="0.15">
      <c r="A1368" s="69" t="s">
        <v>266</v>
      </c>
      <c r="B1368" s="69" t="s">
        <v>267</v>
      </c>
      <c r="C1368" s="77">
        <v>601035</v>
      </c>
      <c r="D1368" s="67" t="s">
        <v>1118</v>
      </c>
      <c r="E1368" s="80">
        <v>0</v>
      </c>
      <c r="F1368" s="129">
        <v>7.1</v>
      </c>
      <c r="G1368" s="68">
        <v>10</v>
      </c>
      <c r="H1368" s="69" t="s">
        <v>8551</v>
      </c>
      <c r="I1368" s="69" t="s">
        <v>10242</v>
      </c>
      <c r="J1368" s="69" t="s">
        <v>10243</v>
      </c>
      <c r="K1368" s="69" t="s">
        <v>266</v>
      </c>
    </row>
    <row r="1369" spans="1:11" s="1" customFormat="1" ht="15" customHeight="1" x14ac:dyDescent="0.15">
      <c r="A1369" s="69" t="s">
        <v>268</v>
      </c>
      <c r="B1369" s="69" t="s">
        <v>269</v>
      </c>
      <c r="C1369" s="77">
        <v>601036</v>
      </c>
      <c r="D1369" s="67" t="s">
        <v>1119</v>
      </c>
      <c r="E1369" s="80">
        <v>0</v>
      </c>
      <c r="F1369" s="129">
        <v>3.55</v>
      </c>
      <c r="G1369" s="68">
        <v>5</v>
      </c>
      <c r="H1369" s="69" t="s">
        <v>8551</v>
      </c>
      <c r="I1369" s="69" t="s">
        <v>10244</v>
      </c>
      <c r="J1369" s="69" t="s">
        <v>10245</v>
      </c>
      <c r="K1369" s="69" t="s">
        <v>268</v>
      </c>
    </row>
    <row r="1370" spans="1:11" s="1" customFormat="1" ht="15" customHeight="1" x14ac:dyDescent="0.15">
      <c r="A1370" s="69" t="s">
        <v>270</v>
      </c>
      <c r="B1370" s="69" t="s">
        <v>271</v>
      </c>
      <c r="C1370" s="77">
        <v>601037</v>
      </c>
      <c r="D1370" s="67" t="s">
        <v>1120</v>
      </c>
      <c r="E1370" s="80">
        <v>0</v>
      </c>
      <c r="F1370" s="129">
        <v>3.55</v>
      </c>
      <c r="G1370" s="68">
        <v>5</v>
      </c>
      <c r="H1370" s="69" t="s">
        <v>8551</v>
      </c>
      <c r="I1370" s="69" t="s">
        <v>10246</v>
      </c>
      <c r="J1370" s="69" t="s">
        <v>10247</v>
      </c>
      <c r="K1370" s="69" t="s">
        <v>270</v>
      </c>
    </row>
    <row r="1371" spans="1:11" s="1" customFormat="1" ht="15" customHeight="1" x14ac:dyDescent="0.15">
      <c r="A1371" s="69" t="s">
        <v>272</v>
      </c>
      <c r="B1371" s="69" t="s">
        <v>273</v>
      </c>
      <c r="C1371" s="77">
        <v>601038</v>
      </c>
      <c r="D1371" s="67" t="s">
        <v>1121</v>
      </c>
      <c r="E1371" s="80">
        <v>0</v>
      </c>
      <c r="F1371" s="129">
        <v>3.55</v>
      </c>
      <c r="G1371" s="68">
        <v>5</v>
      </c>
      <c r="H1371" s="69" t="s">
        <v>8551</v>
      </c>
      <c r="I1371" s="69" t="s">
        <v>10248</v>
      </c>
      <c r="J1371" s="69" t="s">
        <v>10249</v>
      </c>
      <c r="K1371" s="69" t="s">
        <v>272</v>
      </c>
    </row>
    <row r="1372" spans="1:11" s="1" customFormat="1" ht="15" customHeight="1" x14ac:dyDescent="0.15">
      <c r="A1372" s="69" t="s">
        <v>274</v>
      </c>
      <c r="B1372" s="69" t="s">
        <v>275</v>
      </c>
      <c r="C1372" s="77">
        <v>601039</v>
      </c>
      <c r="D1372" s="67" t="s">
        <v>1122</v>
      </c>
      <c r="E1372" s="80">
        <v>0</v>
      </c>
      <c r="F1372" s="129">
        <v>3.55</v>
      </c>
      <c r="G1372" s="68">
        <v>5</v>
      </c>
      <c r="H1372" s="69" t="s">
        <v>8551</v>
      </c>
      <c r="I1372" s="69" t="s">
        <v>10250</v>
      </c>
      <c r="J1372" s="69" t="s">
        <v>10251</v>
      </c>
      <c r="K1372" s="69" t="s">
        <v>274</v>
      </c>
    </row>
    <row r="1373" spans="1:11" s="1" customFormat="1" ht="15" customHeight="1" x14ac:dyDescent="0.15">
      <c r="A1373" s="69" t="s">
        <v>276</v>
      </c>
      <c r="B1373" s="69" t="s">
        <v>277</v>
      </c>
      <c r="C1373" s="77">
        <v>601040</v>
      </c>
      <c r="D1373" s="67" t="s">
        <v>1123</v>
      </c>
      <c r="E1373" s="80">
        <v>0</v>
      </c>
      <c r="F1373" s="129">
        <v>3.55</v>
      </c>
      <c r="G1373" s="68">
        <v>5</v>
      </c>
      <c r="H1373" s="69" t="s">
        <v>8551</v>
      </c>
      <c r="I1373" s="69" t="s">
        <v>10252</v>
      </c>
      <c r="J1373" s="69" t="s">
        <v>10253</v>
      </c>
      <c r="K1373" s="69" t="s">
        <v>276</v>
      </c>
    </row>
    <row r="1374" spans="1:11" s="1" customFormat="1" ht="15" customHeight="1" x14ac:dyDescent="0.15">
      <c r="A1374" s="69" t="s">
        <v>278</v>
      </c>
      <c r="B1374" s="69" t="s">
        <v>279</v>
      </c>
      <c r="C1374" s="77">
        <v>601041</v>
      </c>
      <c r="D1374" s="67" t="s">
        <v>1124</v>
      </c>
      <c r="E1374" s="80">
        <v>0</v>
      </c>
      <c r="F1374" s="129">
        <v>7.1</v>
      </c>
      <c r="G1374" s="68">
        <v>10</v>
      </c>
      <c r="H1374" s="69" t="s">
        <v>8551</v>
      </c>
      <c r="I1374" s="69" t="s">
        <v>10254</v>
      </c>
      <c r="J1374" s="69" t="s">
        <v>10255</v>
      </c>
      <c r="K1374" s="69" t="s">
        <v>278</v>
      </c>
    </row>
    <row r="1375" spans="1:11" s="1" customFormat="1" ht="15" customHeight="1" x14ac:dyDescent="0.15">
      <c r="A1375" s="69" t="s">
        <v>280</v>
      </c>
      <c r="B1375" s="69" t="s">
        <v>281</v>
      </c>
      <c r="C1375" s="77">
        <v>601042</v>
      </c>
      <c r="D1375" s="67" t="s">
        <v>1125</v>
      </c>
      <c r="E1375" s="80">
        <v>0</v>
      </c>
      <c r="F1375" s="129">
        <v>3.55</v>
      </c>
      <c r="G1375" s="68">
        <v>5</v>
      </c>
      <c r="H1375" s="69" t="s">
        <v>8551</v>
      </c>
      <c r="I1375" s="69" t="s">
        <v>10256</v>
      </c>
      <c r="J1375" s="69" t="s">
        <v>10257</v>
      </c>
      <c r="K1375" s="69" t="s">
        <v>280</v>
      </c>
    </row>
    <row r="1376" spans="1:11" s="1" customFormat="1" ht="15" customHeight="1" x14ac:dyDescent="0.15">
      <c r="A1376" s="69" t="s">
        <v>282</v>
      </c>
      <c r="B1376" s="69" t="s">
        <v>283</v>
      </c>
      <c r="C1376" s="77">
        <v>601043</v>
      </c>
      <c r="D1376" s="67" t="s">
        <v>1126</v>
      </c>
      <c r="E1376" s="80">
        <v>0</v>
      </c>
      <c r="F1376" s="129">
        <v>3.55</v>
      </c>
      <c r="G1376" s="68">
        <v>5</v>
      </c>
      <c r="H1376" s="69" t="s">
        <v>8551</v>
      </c>
      <c r="I1376" s="69" t="s">
        <v>10258</v>
      </c>
      <c r="J1376" s="69" t="s">
        <v>10259</v>
      </c>
      <c r="K1376" s="69" t="s">
        <v>282</v>
      </c>
    </row>
    <row r="1377" spans="1:11" s="1" customFormat="1" ht="15" customHeight="1" x14ac:dyDescent="0.15">
      <c r="A1377" s="69" t="s">
        <v>284</v>
      </c>
      <c r="B1377" s="69" t="s">
        <v>285</v>
      </c>
      <c r="C1377" s="77">
        <v>601044</v>
      </c>
      <c r="D1377" s="67" t="s">
        <v>1127</v>
      </c>
      <c r="E1377" s="80">
        <v>0</v>
      </c>
      <c r="F1377" s="129">
        <v>3.55</v>
      </c>
      <c r="G1377" s="68">
        <v>5</v>
      </c>
      <c r="H1377" s="69" t="s">
        <v>8551</v>
      </c>
      <c r="I1377" s="69" t="s">
        <v>10260</v>
      </c>
      <c r="J1377" s="69" t="s">
        <v>10261</v>
      </c>
      <c r="K1377" s="69" t="s">
        <v>284</v>
      </c>
    </row>
    <row r="1378" spans="1:11" s="1" customFormat="1" ht="15" customHeight="1" x14ac:dyDescent="0.15">
      <c r="A1378" s="69" t="s">
        <v>286</v>
      </c>
      <c r="B1378" s="69" t="s">
        <v>287</v>
      </c>
      <c r="C1378" s="77">
        <v>601045</v>
      </c>
      <c r="D1378" s="67" t="s">
        <v>1128</v>
      </c>
      <c r="E1378" s="80">
        <v>0</v>
      </c>
      <c r="F1378" s="129">
        <v>3.55</v>
      </c>
      <c r="G1378" s="68">
        <v>5</v>
      </c>
      <c r="H1378" s="69" t="s">
        <v>8551</v>
      </c>
      <c r="I1378" s="69" t="s">
        <v>10262</v>
      </c>
      <c r="J1378" s="69" t="s">
        <v>10263</v>
      </c>
      <c r="K1378" s="69" t="s">
        <v>286</v>
      </c>
    </row>
    <row r="1379" spans="1:11" s="1" customFormat="1" ht="15" customHeight="1" x14ac:dyDescent="0.15">
      <c r="A1379" s="69" t="s">
        <v>288</v>
      </c>
      <c r="B1379" s="69" t="s">
        <v>289</v>
      </c>
      <c r="C1379" s="77">
        <v>601046</v>
      </c>
      <c r="D1379" s="67" t="s">
        <v>1129</v>
      </c>
      <c r="E1379" s="80">
        <v>0</v>
      </c>
      <c r="F1379" s="129">
        <v>3.55</v>
      </c>
      <c r="G1379" s="68">
        <v>5</v>
      </c>
      <c r="H1379" s="69" t="s">
        <v>8551</v>
      </c>
      <c r="I1379" s="69" t="s">
        <v>10264</v>
      </c>
      <c r="J1379" s="69" t="s">
        <v>10265</v>
      </c>
      <c r="K1379" s="69" t="s">
        <v>288</v>
      </c>
    </row>
    <row r="1380" spans="1:11" s="1" customFormat="1" ht="15" customHeight="1" x14ac:dyDescent="0.15">
      <c r="A1380" s="69" t="s">
        <v>290</v>
      </c>
      <c r="B1380" s="69" t="s">
        <v>291</v>
      </c>
      <c r="C1380" s="77">
        <v>601047</v>
      </c>
      <c r="D1380" s="67" t="s">
        <v>1130</v>
      </c>
      <c r="E1380" s="80">
        <v>0</v>
      </c>
      <c r="F1380" s="129">
        <v>7.1</v>
      </c>
      <c r="G1380" s="68">
        <v>10</v>
      </c>
      <c r="H1380" s="69" t="s">
        <v>8551</v>
      </c>
      <c r="I1380" s="69" t="s">
        <v>10266</v>
      </c>
      <c r="J1380" s="69" t="s">
        <v>10267</v>
      </c>
      <c r="K1380" s="69" t="s">
        <v>290</v>
      </c>
    </row>
    <row r="1381" spans="1:11" s="1" customFormat="1" ht="15" customHeight="1" x14ac:dyDescent="0.15">
      <c r="A1381" s="69" t="s">
        <v>292</v>
      </c>
      <c r="B1381" s="69" t="s">
        <v>293</v>
      </c>
      <c r="C1381" s="77">
        <v>601048</v>
      </c>
      <c r="D1381" s="67" t="s">
        <v>1131</v>
      </c>
      <c r="E1381" s="80">
        <v>0</v>
      </c>
      <c r="F1381" s="129">
        <v>3.55</v>
      </c>
      <c r="G1381" s="68">
        <v>5</v>
      </c>
      <c r="H1381" s="69" t="s">
        <v>8551</v>
      </c>
      <c r="I1381" s="69" t="s">
        <v>10268</v>
      </c>
      <c r="J1381" s="69" t="s">
        <v>10269</v>
      </c>
      <c r="K1381" s="69" t="s">
        <v>292</v>
      </c>
    </row>
    <row r="1382" spans="1:11" s="1" customFormat="1" ht="15" customHeight="1" x14ac:dyDescent="0.15">
      <c r="A1382" s="69" t="s">
        <v>294</v>
      </c>
      <c r="B1382" s="69" t="s">
        <v>295</v>
      </c>
      <c r="C1382" s="77">
        <v>601049</v>
      </c>
      <c r="D1382" s="67" t="s">
        <v>1132</v>
      </c>
      <c r="E1382" s="80">
        <v>0</v>
      </c>
      <c r="F1382" s="129">
        <v>3.55</v>
      </c>
      <c r="G1382" s="68">
        <v>5</v>
      </c>
      <c r="H1382" s="69" t="s">
        <v>8551</v>
      </c>
      <c r="I1382" s="69" t="s">
        <v>10270</v>
      </c>
      <c r="J1382" s="69" t="s">
        <v>10271</v>
      </c>
      <c r="K1382" s="69" t="s">
        <v>294</v>
      </c>
    </row>
    <row r="1383" spans="1:11" s="1" customFormat="1" ht="15" customHeight="1" x14ac:dyDescent="0.15">
      <c r="A1383" s="69" t="s">
        <v>296</v>
      </c>
      <c r="B1383" s="69" t="s">
        <v>297</v>
      </c>
      <c r="C1383" s="77">
        <v>601050</v>
      </c>
      <c r="D1383" s="67" t="s">
        <v>1133</v>
      </c>
      <c r="E1383" s="80">
        <v>0</v>
      </c>
      <c r="F1383" s="129">
        <v>3.55</v>
      </c>
      <c r="G1383" s="68">
        <v>5</v>
      </c>
      <c r="H1383" s="69" t="s">
        <v>8551</v>
      </c>
      <c r="I1383" s="69" t="s">
        <v>10272</v>
      </c>
      <c r="J1383" s="69" t="s">
        <v>10273</v>
      </c>
      <c r="K1383" s="69" t="s">
        <v>296</v>
      </c>
    </row>
    <row r="1384" spans="1:11" s="1" customFormat="1" ht="15" customHeight="1" x14ac:dyDescent="0.15">
      <c r="A1384" s="69" t="s">
        <v>298</v>
      </c>
      <c r="B1384" s="69" t="s">
        <v>299</v>
      </c>
      <c r="C1384" s="77">
        <v>601051</v>
      </c>
      <c r="D1384" s="67" t="s">
        <v>1134</v>
      </c>
      <c r="E1384" s="80">
        <v>0</v>
      </c>
      <c r="F1384" s="129">
        <v>3.55</v>
      </c>
      <c r="G1384" s="68">
        <v>5</v>
      </c>
      <c r="H1384" s="69" t="s">
        <v>8551</v>
      </c>
      <c r="I1384" s="69" t="s">
        <v>10274</v>
      </c>
      <c r="J1384" s="69" t="s">
        <v>10275</v>
      </c>
      <c r="K1384" s="69" t="s">
        <v>298</v>
      </c>
    </row>
    <row r="1385" spans="1:11" s="1" customFormat="1" ht="15" customHeight="1" x14ac:dyDescent="0.15">
      <c r="A1385" s="69" t="s">
        <v>300</v>
      </c>
      <c r="B1385" s="69" t="s">
        <v>301</v>
      </c>
      <c r="C1385" s="77">
        <v>601052</v>
      </c>
      <c r="D1385" s="67" t="s">
        <v>1135</v>
      </c>
      <c r="E1385" s="80">
        <v>0</v>
      </c>
      <c r="F1385" s="129">
        <v>3.55</v>
      </c>
      <c r="G1385" s="68">
        <v>5</v>
      </c>
      <c r="H1385" s="69" t="s">
        <v>8551</v>
      </c>
      <c r="I1385" s="69" t="s">
        <v>10276</v>
      </c>
      <c r="J1385" s="69" t="s">
        <v>10277</v>
      </c>
      <c r="K1385" s="69" t="s">
        <v>300</v>
      </c>
    </row>
    <row r="1386" spans="1:11" s="1" customFormat="1" ht="15" customHeight="1" x14ac:dyDescent="0.15">
      <c r="A1386" s="69" t="s">
        <v>302</v>
      </c>
      <c r="B1386" s="69" t="s">
        <v>303</v>
      </c>
      <c r="C1386" s="77">
        <v>601157</v>
      </c>
      <c r="D1386" s="67" t="s">
        <v>1136</v>
      </c>
      <c r="E1386" s="80">
        <v>0</v>
      </c>
      <c r="F1386" s="129">
        <v>7.1</v>
      </c>
      <c r="G1386" s="68">
        <v>10</v>
      </c>
      <c r="H1386" s="69" t="s">
        <v>8551</v>
      </c>
      <c r="I1386" s="69" t="s">
        <v>10278</v>
      </c>
      <c r="J1386" s="69" t="s">
        <v>10279</v>
      </c>
      <c r="K1386" s="69" t="s">
        <v>302</v>
      </c>
    </row>
    <row r="1387" spans="1:11" s="1" customFormat="1" ht="15" customHeight="1" x14ac:dyDescent="0.15">
      <c r="A1387" s="69" t="s">
        <v>304</v>
      </c>
      <c r="B1387" s="69" t="s">
        <v>305</v>
      </c>
      <c r="C1387" s="77">
        <v>601158</v>
      </c>
      <c r="D1387" s="67" t="s">
        <v>1137</v>
      </c>
      <c r="E1387" s="80">
        <v>0</v>
      </c>
      <c r="F1387" s="129">
        <v>3.55</v>
      </c>
      <c r="G1387" s="68">
        <v>5</v>
      </c>
      <c r="H1387" s="69" t="s">
        <v>8551</v>
      </c>
      <c r="I1387" s="69" t="s">
        <v>10280</v>
      </c>
      <c r="J1387" s="69" t="s">
        <v>10281</v>
      </c>
      <c r="K1387" s="69" t="s">
        <v>304</v>
      </c>
    </row>
    <row r="1388" spans="1:11" s="1" customFormat="1" ht="15" customHeight="1" x14ac:dyDescent="0.15">
      <c r="A1388" s="69" t="s">
        <v>306</v>
      </c>
      <c r="B1388" s="69" t="s">
        <v>307</v>
      </c>
      <c r="C1388" s="77">
        <v>601159</v>
      </c>
      <c r="D1388" s="67" t="s">
        <v>1138</v>
      </c>
      <c r="E1388" s="80">
        <v>0</v>
      </c>
      <c r="F1388" s="129">
        <v>3.55</v>
      </c>
      <c r="G1388" s="68">
        <v>5</v>
      </c>
      <c r="H1388" s="69" t="s">
        <v>8551</v>
      </c>
      <c r="I1388" s="69" t="s">
        <v>10282</v>
      </c>
      <c r="J1388" s="69" t="s">
        <v>10283</v>
      </c>
      <c r="K1388" s="69" t="s">
        <v>306</v>
      </c>
    </row>
    <row r="1389" spans="1:11" s="1" customFormat="1" ht="15" customHeight="1" x14ac:dyDescent="0.15">
      <c r="A1389" s="69" t="s">
        <v>308</v>
      </c>
      <c r="B1389" s="69" t="s">
        <v>309</v>
      </c>
      <c r="C1389" s="77">
        <v>601160</v>
      </c>
      <c r="D1389" s="67" t="s">
        <v>1139</v>
      </c>
      <c r="E1389" s="80">
        <v>0</v>
      </c>
      <c r="F1389" s="129">
        <v>3.55</v>
      </c>
      <c r="G1389" s="68">
        <v>5</v>
      </c>
      <c r="H1389" s="69" t="s">
        <v>8551</v>
      </c>
      <c r="I1389" s="69" t="s">
        <v>10284</v>
      </c>
      <c r="J1389" s="69" t="s">
        <v>10285</v>
      </c>
      <c r="K1389" s="69" t="s">
        <v>308</v>
      </c>
    </row>
    <row r="1390" spans="1:11" s="1" customFormat="1" ht="15" customHeight="1" x14ac:dyDescent="0.15">
      <c r="A1390" s="69" t="s">
        <v>310</v>
      </c>
      <c r="B1390" s="69" t="s">
        <v>311</v>
      </c>
      <c r="C1390" s="77">
        <v>601161</v>
      </c>
      <c r="D1390" s="67" t="s">
        <v>1140</v>
      </c>
      <c r="E1390" s="80">
        <v>0</v>
      </c>
      <c r="F1390" s="129">
        <v>7.1</v>
      </c>
      <c r="G1390" s="68">
        <v>10</v>
      </c>
      <c r="H1390" s="69" t="s">
        <v>8551</v>
      </c>
      <c r="I1390" s="69" t="s">
        <v>10286</v>
      </c>
      <c r="J1390" s="69" t="s">
        <v>10287</v>
      </c>
      <c r="K1390" s="69" t="s">
        <v>310</v>
      </c>
    </row>
    <row r="1391" spans="1:11" s="1" customFormat="1" ht="15" customHeight="1" x14ac:dyDescent="0.15">
      <c r="A1391" s="69" t="s">
        <v>312</v>
      </c>
      <c r="B1391" s="69" t="s">
        <v>313</v>
      </c>
      <c r="C1391" s="77">
        <v>601162</v>
      </c>
      <c r="D1391" s="67" t="s">
        <v>1141</v>
      </c>
      <c r="E1391" s="80">
        <v>0</v>
      </c>
      <c r="F1391" s="129">
        <v>3.55</v>
      </c>
      <c r="G1391" s="68">
        <v>5</v>
      </c>
      <c r="H1391" s="69" t="s">
        <v>8551</v>
      </c>
      <c r="I1391" s="69" t="s">
        <v>10288</v>
      </c>
      <c r="J1391" s="69" t="s">
        <v>10289</v>
      </c>
      <c r="K1391" s="69" t="s">
        <v>312</v>
      </c>
    </row>
    <row r="1392" spans="1:11" s="1" customFormat="1" ht="15" customHeight="1" x14ac:dyDescent="0.15">
      <c r="A1392" s="69" t="s">
        <v>314</v>
      </c>
      <c r="B1392" s="69" t="s">
        <v>315</v>
      </c>
      <c r="C1392" s="77">
        <v>601163</v>
      </c>
      <c r="D1392" s="67" t="s">
        <v>1142</v>
      </c>
      <c r="E1392" s="80">
        <v>0</v>
      </c>
      <c r="F1392" s="129">
        <v>3.55</v>
      </c>
      <c r="G1392" s="68">
        <v>5</v>
      </c>
      <c r="H1392" s="69" t="s">
        <v>8551</v>
      </c>
      <c r="I1392" s="69" t="s">
        <v>10290</v>
      </c>
      <c r="J1392" s="69" t="s">
        <v>10291</v>
      </c>
      <c r="K1392" s="69" t="s">
        <v>314</v>
      </c>
    </row>
    <row r="1393" spans="1:11" s="1" customFormat="1" ht="15" customHeight="1" x14ac:dyDescent="0.15">
      <c r="A1393" s="69" t="s">
        <v>316</v>
      </c>
      <c r="B1393" s="69" t="s">
        <v>317</v>
      </c>
      <c r="C1393" s="77">
        <v>601164</v>
      </c>
      <c r="D1393" s="67" t="s">
        <v>1143</v>
      </c>
      <c r="E1393" s="80">
        <v>0</v>
      </c>
      <c r="F1393" s="129">
        <v>3.55</v>
      </c>
      <c r="G1393" s="68">
        <v>5</v>
      </c>
      <c r="H1393" s="69" t="s">
        <v>8551</v>
      </c>
      <c r="I1393" s="69" t="s">
        <v>10292</v>
      </c>
      <c r="J1393" s="69" t="s">
        <v>10293</v>
      </c>
      <c r="K1393" s="69" t="s">
        <v>316</v>
      </c>
    </row>
    <row r="1394" spans="1:11" s="1" customFormat="1" ht="15" customHeight="1" x14ac:dyDescent="0.15">
      <c r="A1394" s="69" t="s">
        <v>318</v>
      </c>
      <c r="B1394" s="69" t="s">
        <v>319</v>
      </c>
      <c r="C1394" s="77">
        <v>601165</v>
      </c>
      <c r="D1394" s="67" t="s">
        <v>1144</v>
      </c>
      <c r="E1394" s="80">
        <v>0</v>
      </c>
      <c r="F1394" s="129">
        <v>7.1</v>
      </c>
      <c r="G1394" s="68">
        <v>10</v>
      </c>
      <c r="H1394" s="69" t="s">
        <v>8551</v>
      </c>
      <c r="I1394" s="69" t="s">
        <v>10294</v>
      </c>
      <c r="J1394" s="69" t="s">
        <v>10295</v>
      </c>
      <c r="K1394" s="69" t="s">
        <v>318</v>
      </c>
    </row>
    <row r="1395" spans="1:11" s="1" customFormat="1" ht="15" customHeight="1" x14ac:dyDescent="0.15">
      <c r="A1395" s="69" t="s">
        <v>320</v>
      </c>
      <c r="B1395" s="69" t="s">
        <v>321</v>
      </c>
      <c r="C1395" s="77">
        <v>601166</v>
      </c>
      <c r="D1395" s="67" t="s">
        <v>1145</v>
      </c>
      <c r="E1395" s="80">
        <v>0</v>
      </c>
      <c r="F1395" s="129">
        <v>3.55</v>
      </c>
      <c r="G1395" s="68">
        <v>5</v>
      </c>
      <c r="H1395" s="69" t="s">
        <v>8551</v>
      </c>
      <c r="I1395" s="69" t="s">
        <v>10296</v>
      </c>
      <c r="J1395" s="69" t="s">
        <v>10297</v>
      </c>
      <c r="K1395" s="69" t="s">
        <v>320</v>
      </c>
    </row>
    <row r="1396" spans="1:11" s="1" customFormat="1" ht="15" customHeight="1" x14ac:dyDescent="0.15">
      <c r="A1396" s="69" t="s">
        <v>322</v>
      </c>
      <c r="B1396" s="69" t="s">
        <v>323</v>
      </c>
      <c r="C1396" s="77">
        <v>601167</v>
      </c>
      <c r="D1396" s="67" t="s">
        <v>1146</v>
      </c>
      <c r="E1396" s="80">
        <v>0</v>
      </c>
      <c r="F1396" s="129">
        <v>3.55</v>
      </c>
      <c r="G1396" s="68">
        <v>5</v>
      </c>
      <c r="H1396" s="69" t="s">
        <v>8551</v>
      </c>
      <c r="I1396" s="69" t="s">
        <v>10298</v>
      </c>
      <c r="J1396" s="69" t="s">
        <v>10299</v>
      </c>
      <c r="K1396" s="69" t="s">
        <v>322</v>
      </c>
    </row>
    <row r="1397" spans="1:11" s="1" customFormat="1" ht="15" customHeight="1" x14ac:dyDescent="0.15">
      <c r="A1397" s="69" t="s">
        <v>324</v>
      </c>
      <c r="B1397" s="69" t="s">
        <v>325</v>
      </c>
      <c r="C1397" s="77">
        <v>601168</v>
      </c>
      <c r="D1397" s="67" t="s">
        <v>1147</v>
      </c>
      <c r="E1397" s="80">
        <v>0</v>
      </c>
      <c r="F1397" s="129">
        <v>3.55</v>
      </c>
      <c r="G1397" s="68">
        <v>5</v>
      </c>
      <c r="H1397" s="69" t="s">
        <v>8551</v>
      </c>
      <c r="I1397" s="69" t="s">
        <v>10300</v>
      </c>
      <c r="J1397" s="69" t="s">
        <v>10301</v>
      </c>
      <c r="K1397" s="69" t="s">
        <v>324</v>
      </c>
    </row>
    <row r="1398" spans="1:11" s="1" customFormat="1" ht="15" customHeight="1" x14ac:dyDescent="0.15">
      <c r="A1398" s="69" t="s">
        <v>326</v>
      </c>
      <c r="B1398" s="69" t="s">
        <v>327</v>
      </c>
      <c r="C1398" s="77">
        <v>601169</v>
      </c>
      <c r="D1398" s="67" t="s">
        <v>1148</v>
      </c>
      <c r="E1398" s="80">
        <v>0</v>
      </c>
      <c r="F1398" s="129">
        <v>3.55</v>
      </c>
      <c r="G1398" s="68">
        <v>5</v>
      </c>
      <c r="H1398" s="69" t="s">
        <v>8551</v>
      </c>
      <c r="I1398" s="69" t="s">
        <v>10302</v>
      </c>
      <c r="J1398" s="69" t="s">
        <v>10303</v>
      </c>
      <c r="K1398" s="69" t="s">
        <v>326</v>
      </c>
    </row>
    <row r="1399" spans="1:11" s="1" customFormat="1" ht="15" customHeight="1" x14ac:dyDescent="0.15">
      <c r="A1399" s="69" t="s">
        <v>328</v>
      </c>
      <c r="B1399" s="69" t="s">
        <v>329</v>
      </c>
      <c r="C1399" s="77">
        <v>601170</v>
      </c>
      <c r="D1399" s="67" t="s">
        <v>1149</v>
      </c>
      <c r="E1399" s="80">
        <v>0</v>
      </c>
      <c r="F1399" s="129">
        <v>3.55</v>
      </c>
      <c r="G1399" s="68">
        <v>5</v>
      </c>
      <c r="H1399" s="69" t="s">
        <v>8551</v>
      </c>
      <c r="I1399" s="69" t="s">
        <v>10304</v>
      </c>
      <c r="J1399" s="69" t="s">
        <v>10305</v>
      </c>
      <c r="K1399" s="69" t="s">
        <v>328</v>
      </c>
    </row>
    <row r="1400" spans="1:11" s="1" customFormat="1" ht="15" customHeight="1" x14ac:dyDescent="0.15">
      <c r="A1400" s="69" t="s">
        <v>330</v>
      </c>
      <c r="B1400" s="69" t="s">
        <v>331</v>
      </c>
      <c r="C1400" s="77">
        <v>601171</v>
      </c>
      <c r="D1400" s="67" t="s">
        <v>1150</v>
      </c>
      <c r="E1400" s="80">
        <v>0</v>
      </c>
      <c r="F1400" s="129">
        <v>7.1</v>
      </c>
      <c r="G1400" s="68">
        <v>10</v>
      </c>
      <c r="H1400" s="69" t="s">
        <v>8551</v>
      </c>
      <c r="I1400" s="69" t="s">
        <v>10306</v>
      </c>
      <c r="J1400" s="69" t="s">
        <v>10307</v>
      </c>
      <c r="K1400" s="69" t="s">
        <v>330</v>
      </c>
    </row>
    <row r="1401" spans="1:11" s="1" customFormat="1" ht="15" customHeight="1" x14ac:dyDescent="0.15">
      <c r="A1401" s="69" t="s">
        <v>332</v>
      </c>
      <c r="B1401" s="69" t="s">
        <v>333</v>
      </c>
      <c r="C1401" s="77">
        <v>601172</v>
      </c>
      <c r="D1401" s="67" t="s">
        <v>1151</v>
      </c>
      <c r="E1401" s="80">
        <v>0</v>
      </c>
      <c r="F1401" s="129">
        <v>3.55</v>
      </c>
      <c r="G1401" s="68">
        <v>5</v>
      </c>
      <c r="H1401" s="69" t="s">
        <v>8551</v>
      </c>
      <c r="I1401" s="69" t="s">
        <v>10308</v>
      </c>
      <c r="J1401" s="69" t="s">
        <v>10309</v>
      </c>
      <c r="K1401" s="69" t="s">
        <v>332</v>
      </c>
    </row>
    <row r="1402" spans="1:11" s="1" customFormat="1" ht="15" customHeight="1" x14ac:dyDescent="0.15">
      <c r="A1402" s="69" t="s">
        <v>334</v>
      </c>
      <c r="B1402" s="69" t="s">
        <v>335</v>
      </c>
      <c r="C1402" s="77">
        <v>601173</v>
      </c>
      <c r="D1402" s="67" t="s">
        <v>1152</v>
      </c>
      <c r="E1402" s="80">
        <v>0</v>
      </c>
      <c r="F1402" s="129">
        <v>3.55</v>
      </c>
      <c r="G1402" s="68">
        <v>5</v>
      </c>
      <c r="H1402" s="69" t="s">
        <v>8551</v>
      </c>
      <c r="I1402" s="69" t="s">
        <v>10310</v>
      </c>
      <c r="J1402" s="69" t="s">
        <v>10311</v>
      </c>
      <c r="K1402" s="69" t="s">
        <v>334</v>
      </c>
    </row>
    <row r="1403" spans="1:11" s="1" customFormat="1" ht="15" customHeight="1" x14ac:dyDescent="0.15">
      <c r="A1403" s="69" t="s">
        <v>336</v>
      </c>
      <c r="B1403" s="69" t="s">
        <v>337</v>
      </c>
      <c r="C1403" s="77">
        <v>601174</v>
      </c>
      <c r="D1403" s="67" t="s">
        <v>1153</v>
      </c>
      <c r="E1403" s="80">
        <v>0</v>
      </c>
      <c r="F1403" s="129">
        <v>3.55</v>
      </c>
      <c r="G1403" s="68">
        <v>5</v>
      </c>
      <c r="H1403" s="69" t="s">
        <v>8551</v>
      </c>
      <c r="I1403" s="69" t="s">
        <v>10312</v>
      </c>
      <c r="J1403" s="69" t="s">
        <v>10313</v>
      </c>
      <c r="K1403" s="69" t="s">
        <v>336</v>
      </c>
    </row>
    <row r="1404" spans="1:11" s="1" customFormat="1" ht="15" customHeight="1" x14ac:dyDescent="0.15">
      <c r="A1404" s="69" t="s">
        <v>338</v>
      </c>
      <c r="B1404" s="69" t="s">
        <v>339</v>
      </c>
      <c r="C1404" s="77">
        <v>601175</v>
      </c>
      <c r="D1404" s="67" t="s">
        <v>1154</v>
      </c>
      <c r="E1404" s="80">
        <v>0</v>
      </c>
      <c r="F1404" s="129">
        <v>3.55</v>
      </c>
      <c r="G1404" s="68">
        <v>5</v>
      </c>
      <c r="H1404" s="69" t="s">
        <v>8551</v>
      </c>
      <c r="I1404" s="69" t="s">
        <v>10314</v>
      </c>
      <c r="J1404" s="69" t="s">
        <v>10315</v>
      </c>
      <c r="K1404" s="69" t="s">
        <v>338</v>
      </c>
    </row>
    <row r="1405" spans="1:11" s="1" customFormat="1" ht="15" customHeight="1" x14ac:dyDescent="0.15">
      <c r="A1405" s="69" t="s">
        <v>340</v>
      </c>
      <c r="B1405" s="69" t="s">
        <v>341</v>
      </c>
      <c r="C1405" s="77">
        <v>601176</v>
      </c>
      <c r="D1405" s="67" t="s">
        <v>1155</v>
      </c>
      <c r="E1405" s="80">
        <v>0</v>
      </c>
      <c r="F1405" s="129">
        <v>3.55</v>
      </c>
      <c r="G1405" s="68">
        <v>5</v>
      </c>
      <c r="H1405" s="69" t="s">
        <v>8551</v>
      </c>
      <c r="I1405" s="69" t="s">
        <v>10316</v>
      </c>
      <c r="J1405" s="69" t="s">
        <v>10317</v>
      </c>
      <c r="K1405" s="69" t="s">
        <v>340</v>
      </c>
    </row>
    <row r="1406" spans="1:11" s="1" customFormat="1" ht="15" customHeight="1" x14ac:dyDescent="0.15">
      <c r="A1406" s="69" t="s">
        <v>342</v>
      </c>
      <c r="B1406" s="69" t="s">
        <v>343</v>
      </c>
      <c r="C1406" s="77">
        <v>601177</v>
      </c>
      <c r="D1406" s="67" t="s">
        <v>1156</v>
      </c>
      <c r="E1406" s="80">
        <v>0</v>
      </c>
      <c r="F1406" s="129">
        <v>7.1</v>
      </c>
      <c r="G1406" s="68">
        <v>10</v>
      </c>
      <c r="H1406" s="69" t="s">
        <v>8551</v>
      </c>
      <c r="I1406" s="69" t="s">
        <v>10318</v>
      </c>
      <c r="J1406" s="69" t="s">
        <v>10319</v>
      </c>
      <c r="K1406" s="69" t="s">
        <v>342</v>
      </c>
    </row>
    <row r="1407" spans="1:11" s="1" customFormat="1" ht="15" customHeight="1" x14ac:dyDescent="0.15">
      <c r="A1407" s="69" t="s">
        <v>344</v>
      </c>
      <c r="B1407" s="69" t="s">
        <v>345</v>
      </c>
      <c r="C1407" s="77">
        <v>601178</v>
      </c>
      <c r="D1407" s="67" t="s">
        <v>1157</v>
      </c>
      <c r="E1407" s="80">
        <v>0</v>
      </c>
      <c r="F1407" s="129">
        <v>3.55</v>
      </c>
      <c r="G1407" s="68">
        <v>5</v>
      </c>
      <c r="H1407" s="69" t="s">
        <v>8551</v>
      </c>
      <c r="I1407" s="69" t="s">
        <v>10320</v>
      </c>
      <c r="J1407" s="69" t="s">
        <v>10321</v>
      </c>
      <c r="K1407" s="69" t="s">
        <v>344</v>
      </c>
    </row>
    <row r="1408" spans="1:11" s="1" customFormat="1" ht="15" customHeight="1" x14ac:dyDescent="0.15">
      <c r="A1408" s="69" t="s">
        <v>346</v>
      </c>
      <c r="B1408" s="69" t="s">
        <v>347</v>
      </c>
      <c r="C1408" s="77">
        <v>601179</v>
      </c>
      <c r="D1408" s="67" t="s">
        <v>1158</v>
      </c>
      <c r="E1408" s="80">
        <v>0</v>
      </c>
      <c r="F1408" s="129">
        <v>3.55</v>
      </c>
      <c r="G1408" s="68">
        <v>5</v>
      </c>
      <c r="H1408" s="69" t="s">
        <v>8551</v>
      </c>
      <c r="I1408" s="69" t="s">
        <v>10322</v>
      </c>
      <c r="J1408" s="69" t="s">
        <v>10323</v>
      </c>
      <c r="K1408" s="69" t="s">
        <v>346</v>
      </c>
    </row>
    <row r="1409" spans="1:11" s="1" customFormat="1" ht="15" customHeight="1" x14ac:dyDescent="0.15">
      <c r="A1409" s="69" t="s">
        <v>348</v>
      </c>
      <c r="B1409" s="69" t="s">
        <v>349</v>
      </c>
      <c r="C1409" s="77">
        <v>601180</v>
      </c>
      <c r="D1409" s="67" t="s">
        <v>1159</v>
      </c>
      <c r="E1409" s="80">
        <v>0</v>
      </c>
      <c r="F1409" s="129">
        <v>3.55</v>
      </c>
      <c r="G1409" s="68">
        <v>5</v>
      </c>
      <c r="H1409" s="69" t="s">
        <v>8551</v>
      </c>
      <c r="I1409" s="69" t="s">
        <v>10324</v>
      </c>
      <c r="J1409" s="69" t="s">
        <v>10325</v>
      </c>
      <c r="K1409" s="69" t="s">
        <v>348</v>
      </c>
    </row>
    <row r="1410" spans="1:11" s="1" customFormat="1" ht="15" customHeight="1" x14ac:dyDescent="0.15">
      <c r="A1410" s="69" t="s">
        <v>350</v>
      </c>
      <c r="B1410" s="69" t="s">
        <v>351</v>
      </c>
      <c r="C1410" s="77">
        <v>601181</v>
      </c>
      <c r="D1410" s="67" t="s">
        <v>1160</v>
      </c>
      <c r="E1410" s="80">
        <v>0</v>
      </c>
      <c r="F1410" s="129">
        <v>3.55</v>
      </c>
      <c r="G1410" s="68">
        <v>5</v>
      </c>
      <c r="H1410" s="69" t="s">
        <v>8551</v>
      </c>
      <c r="I1410" s="69" t="s">
        <v>10326</v>
      </c>
      <c r="J1410" s="69" t="s">
        <v>10327</v>
      </c>
      <c r="K1410" s="69" t="s">
        <v>350</v>
      </c>
    </row>
    <row r="1411" spans="1:11" s="1" customFormat="1" ht="15" customHeight="1" x14ac:dyDescent="0.15">
      <c r="A1411" s="69" t="s">
        <v>352</v>
      </c>
      <c r="B1411" s="69" t="s">
        <v>353</v>
      </c>
      <c r="C1411" s="77">
        <v>601182</v>
      </c>
      <c r="D1411" s="67" t="s">
        <v>1161</v>
      </c>
      <c r="E1411" s="80">
        <v>0</v>
      </c>
      <c r="F1411" s="129">
        <v>3.55</v>
      </c>
      <c r="G1411" s="68">
        <v>5</v>
      </c>
      <c r="H1411" s="69" t="s">
        <v>8551</v>
      </c>
      <c r="I1411" s="69" t="s">
        <v>10328</v>
      </c>
      <c r="J1411" s="69" t="s">
        <v>10329</v>
      </c>
      <c r="K1411" s="69" t="s">
        <v>352</v>
      </c>
    </row>
    <row r="1412" spans="1:11" s="1" customFormat="1" ht="15" customHeight="1" x14ac:dyDescent="0.15">
      <c r="A1412" s="69" t="s">
        <v>354</v>
      </c>
      <c r="B1412" s="69" t="s">
        <v>355</v>
      </c>
      <c r="C1412" s="77">
        <v>601209</v>
      </c>
      <c r="D1412" s="67" t="s">
        <v>1162</v>
      </c>
      <c r="E1412" s="80">
        <v>0</v>
      </c>
      <c r="F1412" s="129">
        <v>7.1</v>
      </c>
      <c r="G1412" s="68">
        <v>10</v>
      </c>
      <c r="H1412" s="69" t="s">
        <v>8551</v>
      </c>
      <c r="I1412" s="69" t="s">
        <v>10330</v>
      </c>
      <c r="J1412" s="69" t="s">
        <v>10331</v>
      </c>
      <c r="K1412" s="69" t="s">
        <v>354</v>
      </c>
    </row>
    <row r="1413" spans="1:11" s="1" customFormat="1" ht="15" customHeight="1" x14ac:dyDescent="0.15">
      <c r="A1413" s="69" t="s">
        <v>356</v>
      </c>
      <c r="B1413" s="69" t="s">
        <v>357</v>
      </c>
      <c r="C1413" s="77">
        <v>601210</v>
      </c>
      <c r="D1413" s="67" t="s">
        <v>1163</v>
      </c>
      <c r="E1413" s="80">
        <v>0</v>
      </c>
      <c r="F1413" s="129">
        <v>3.55</v>
      </c>
      <c r="G1413" s="68">
        <v>5</v>
      </c>
      <c r="H1413" s="69" t="s">
        <v>8551</v>
      </c>
      <c r="I1413" s="69" t="s">
        <v>10332</v>
      </c>
      <c r="J1413" s="69" t="s">
        <v>10333</v>
      </c>
      <c r="K1413" s="69" t="s">
        <v>356</v>
      </c>
    </row>
    <row r="1414" spans="1:11" s="1" customFormat="1" ht="15" customHeight="1" x14ac:dyDescent="0.15">
      <c r="A1414" s="69" t="s">
        <v>358</v>
      </c>
      <c r="B1414" s="69" t="s">
        <v>359</v>
      </c>
      <c r="C1414" s="77">
        <v>601211</v>
      </c>
      <c r="D1414" s="67" t="s">
        <v>1164</v>
      </c>
      <c r="E1414" s="80">
        <v>0</v>
      </c>
      <c r="F1414" s="129">
        <v>3.55</v>
      </c>
      <c r="G1414" s="68">
        <v>5</v>
      </c>
      <c r="H1414" s="69" t="s">
        <v>8551</v>
      </c>
      <c r="I1414" s="69" t="s">
        <v>10334</v>
      </c>
      <c r="J1414" s="69" t="s">
        <v>10335</v>
      </c>
      <c r="K1414" s="69" t="s">
        <v>358</v>
      </c>
    </row>
    <row r="1415" spans="1:11" s="1" customFormat="1" ht="15" customHeight="1" x14ac:dyDescent="0.15">
      <c r="A1415" s="69" t="s">
        <v>360</v>
      </c>
      <c r="B1415" s="69" t="s">
        <v>361</v>
      </c>
      <c r="C1415" s="77">
        <v>601212</v>
      </c>
      <c r="D1415" s="67" t="s">
        <v>1165</v>
      </c>
      <c r="E1415" s="80">
        <v>0</v>
      </c>
      <c r="F1415" s="129">
        <v>3.55</v>
      </c>
      <c r="G1415" s="68">
        <v>5</v>
      </c>
      <c r="H1415" s="69" t="s">
        <v>8551</v>
      </c>
      <c r="I1415" s="69" t="s">
        <v>10336</v>
      </c>
      <c r="J1415" s="69" t="s">
        <v>10337</v>
      </c>
      <c r="K1415" s="69" t="s">
        <v>360</v>
      </c>
    </row>
    <row r="1416" spans="1:11" s="1" customFormat="1" ht="15" customHeight="1" x14ac:dyDescent="0.15">
      <c r="A1416" s="69" t="s">
        <v>362</v>
      </c>
      <c r="B1416" s="69" t="s">
        <v>363</v>
      </c>
      <c r="C1416" s="77">
        <v>601213</v>
      </c>
      <c r="D1416" s="67" t="s">
        <v>1166</v>
      </c>
      <c r="E1416" s="80">
        <v>0</v>
      </c>
      <c r="F1416" s="129">
        <v>7.1</v>
      </c>
      <c r="G1416" s="68">
        <v>10</v>
      </c>
      <c r="H1416" s="69" t="s">
        <v>8551</v>
      </c>
      <c r="I1416" s="69" t="s">
        <v>10338</v>
      </c>
      <c r="J1416" s="69" t="s">
        <v>10339</v>
      </c>
      <c r="K1416" s="69" t="s">
        <v>362</v>
      </c>
    </row>
    <row r="1417" spans="1:11" s="1" customFormat="1" ht="15" customHeight="1" x14ac:dyDescent="0.15">
      <c r="A1417" s="69" t="s">
        <v>364</v>
      </c>
      <c r="B1417" s="69" t="s">
        <v>365</v>
      </c>
      <c r="C1417" s="77">
        <v>601214</v>
      </c>
      <c r="D1417" s="67" t="s">
        <v>1167</v>
      </c>
      <c r="E1417" s="80">
        <v>0</v>
      </c>
      <c r="F1417" s="129">
        <v>3.55</v>
      </c>
      <c r="G1417" s="68">
        <v>5</v>
      </c>
      <c r="H1417" s="69" t="s">
        <v>8551</v>
      </c>
      <c r="I1417" s="69" t="s">
        <v>10340</v>
      </c>
      <c r="J1417" s="69" t="s">
        <v>10341</v>
      </c>
      <c r="K1417" s="69" t="s">
        <v>364</v>
      </c>
    </row>
    <row r="1418" spans="1:11" s="1" customFormat="1" ht="15" customHeight="1" x14ac:dyDescent="0.15">
      <c r="A1418" s="69" t="s">
        <v>366</v>
      </c>
      <c r="B1418" s="69" t="s">
        <v>367</v>
      </c>
      <c r="C1418" s="77">
        <v>601215</v>
      </c>
      <c r="D1418" s="67" t="s">
        <v>1168</v>
      </c>
      <c r="E1418" s="80">
        <v>0</v>
      </c>
      <c r="F1418" s="129">
        <v>3.55</v>
      </c>
      <c r="G1418" s="68">
        <v>5</v>
      </c>
      <c r="H1418" s="69" t="s">
        <v>8551</v>
      </c>
      <c r="I1418" s="69" t="s">
        <v>10342</v>
      </c>
      <c r="J1418" s="69" t="s">
        <v>10343</v>
      </c>
      <c r="K1418" s="69" t="s">
        <v>366</v>
      </c>
    </row>
    <row r="1419" spans="1:11" s="1" customFormat="1" ht="15" customHeight="1" x14ac:dyDescent="0.15">
      <c r="A1419" s="69" t="s">
        <v>368</v>
      </c>
      <c r="B1419" s="69" t="s">
        <v>369</v>
      </c>
      <c r="C1419" s="77">
        <v>601216</v>
      </c>
      <c r="D1419" s="67" t="s">
        <v>1169</v>
      </c>
      <c r="E1419" s="80">
        <v>0</v>
      </c>
      <c r="F1419" s="129">
        <v>3.55</v>
      </c>
      <c r="G1419" s="68">
        <v>5</v>
      </c>
      <c r="H1419" s="69" t="s">
        <v>8551</v>
      </c>
      <c r="I1419" s="69" t="s">
        <v>10344</v>
      </c>
      <c r="J1419" s="69" t="s">
        <v>10345</v>
      </c>
      <c r="K1419" s="69" t="s">
        <v>368</v>
      </c>
    </row>
    <row r="1420" spans="1:11" s="1" customFormat="1" ht="15" customHeight="1" x14ac:dyDescent="0.15">
      <c r="A1420" s="69" t="s">
        <v>370</v>
      </c>
      <c r="B1420" s="69" t="s">
        <v>371</v>
      </c>
      <c r="C1420" s="77">
        <v>601217</v>
      </c>
      <c r="D1420" s="67" t="s">
        <v>1170</v>
      </c>
      <c r="E1420" s="80">
        <v>0</v>
      </c>
      <c r="F1420" s="129">
        <v>7.1</v>
      </c>
      <c r="G1420" s="68">
        <v>10</v>
      </c>
      <c r="H1420" s="69" t="s">
        <v>8551</v>
      </c>
      <c r="I1420" s="69" t="s">
        <v>10346</v>
      </c>
      <c r="J1420" s="69" t="s">
        <v>10347</v>
      </c>
      <c r="K1420" s="69" t="s">
        <v>370</v>
      </c>
    </row>
    <row r="1421" spans="1:11" s="1" customFormat="1" ht="15" customHeight="1" x14ac:dyDescent="0.15">
      <c r="A1421" s="69" t="s">
        <v>372</v>
      </c>
      <c r="B1421" s="69" t="s">
        <v>373</v>
      </c>
      <c r="C1421" s="77">
        <v>601218</v>
      </c>
      <c r="D1421" s="67" t="s">
        <v>1171</v>
      </c>
      <c r="E1421" s="80">
        <v>0</v>
      </c>
      <c r="F1421" s="129">
        <v>3.55</v>
      </c>
      <c r="G1421" s="68">
        <v>5</v>
      </c>
      <c r="H1421" s="69" t="s">
        <v>8551</v>
      </c>
      <c r="I1421" s="69" t="s">
        <v>10348</v>
      </c>
      <c r="J1421" s="69" t="s">
        <v>10349</v>
      </c>
      <c r="K1421" s="69" t="s">
        <v>372</v>
      </c>
    </row>
    <row r="1422" spans="1:11" s="1" customFormat="1" ht="15" customHeight="1" x14ac:dyDescent="0.15">
      <c r="A1422" s="69" t="s">
        <v>374</v>
      </c>
      <c r="B1422" s="69" t="s">
        <v>375</v>
      </c>
      <c r="C1422" s="77">
        <v>601219</v>
      </c>
      <c r="D1422" s="67" t="s">
        <v>1172</v>
      </c>
      <c r="E1422" s="80">
        <v>0</v>
      </c>
      <c r="F1422" s="129">
        <v>3.55</v>
      </c>
      <c r="G1422" s="68">
        <v>5</v>
      </c>
      <c r="H1422" s="69" t="s">
        <v>8551</v>
      </c>
      <c r="I1422" s="69" t="s">
        <v>10350</v>
      </c>
      <c r="J1422" s="69" t="s">
        <v>10351</v>
      </c>
      <c r="K1422" s="69" t="s">
        <v>374</v>
      </c>
    </row>
    <row r="1423" spans="1:11" s="1" customFormat="1" ht="15" customHeight="1" x14ac:dyDescent="0.15">
      <c r="A1423" s="69" t="s">
        <v>376</v>
      </c>
      <c r="B1423" s="69" t="s">
        <v>377</v>
      </c>
      <c r="C1423" s="77">
        <v>601220</v>
      </c>
      <c r="D1423" s="67" t="s">
        <v>1173</v>
      </c>
      <c r="E1423" s="80">
        <v>0</v>
      </c>
      <c r="F1423" s="129">
        <v>3.55</v>
      </c>
      <c r="G1423" s="68">
        <v>5</v>
      </c>
      <c r="H1423" s="69" t="s">
        <v>8551</v>
      </c>
      <c r="I1423" s="69" t="s">
        <v>10352</v>
      </c>
      <c r="J1423" s="69" t="s">
        <v>10353</v>
      </c>
      <c r="K1423" s="69" t="s">
        <v>376</v>
      </c>
    </row>
    <row r="1424" spans="1:11" s="1" customFormat="1" ht="15" customHeight="1" x14ac:dyDescent="0.15">
      <c r="A1424" s="69" t="s">
        <v>378</v>
      </c>
      <c r="B1424" s="69" t="s">
        <v>379</v>
      </c>
      <c r="C1424" s="77">
        <v>601221</v>
      </c>
      <c r="D1424" s="67" t="s">
        <v>1174</v>
      </c>
      <c r="E1424" s="80">
        <v>0</v>
      </c>
      <c r="F1424" s="129">
        <v>3.55</v>
      </c>
      <c r="G1424" s="68">
        <v>5</v>
      </c>
      <c r="H1424" s="69" t="s">
        <v>8551</v>
      </c>
      <c r="I1424" s="69" t="s">
        <v>10354</v>
      </c>
      <c r="J1424" s="69" t="s">
        <v>10355</v>
      </c>
      <c r="K1424" s="69" t="s">
        <v>378</v>
      </c>
    </row>
    <row r="1425" spans="1:11" s="1" customFormat="1" ht="15" customHeight="1" x14ac:dyDescent="0.15">
      <c r="A1425" s="69" t="s">
        <v>380</v>
      </c>
      <c r="B1425" s="69" t="s">
        <v>381</v>
      </c>
      <c r="C1425" s="77">
        <v>601222</v>
      </c>
      <c r="D1425" s="67" t="s">
        <v>1175</v>
      </c>
      <c r="E1425" s="80">
        <v>0</v>
      </c>
      <c r="F1425" s="129">
        <v>3.55</v>
      </c>
      <c r="G1425" s="68">
        <v>5</v>
      </c>
      <c r="H1425" s="69" t="s">
        <v>8551</v>
      </c>
      <c r="I1425" s="69" t="s">
        <v>10356</v>
      </c>
      <c r="J1425" s="69" t="s">
        <v>10357</v>
      </c>
      <c r="K1425" s="69" t="s">
        <v>380</v>
      </c>
    </row>
    <row r="1426" spans="1:11" s="1" customFormat="1" ht="15" customHeight="1" x14ac:dyDescent="0.15">
      <c r="A1426" s="69" t="s">
        <v>382</v>
      </c>
      <c r="B1426" s="69" t="s">
        <v>383</v>
      </c>
      <c r="C1426" s="77">
        <v>601223</v>
      </c>
      <c r="D1426" s="67" t="s">
        <v>1176</v>
      </c>
      <c r="E1426" s="80">
        <v>0</v>
      </c>
      <c r="F1426" s="129">
        <v>7.1</v>
      </c>
      <c r="G1426" s="68">
        <v>10</v>
      </c>
      <c r="H1426" s="69" t="s">
        <v>8551</v>
      </c>
      <c r="I1426" s="69" t="s">
        <v>10358</v>
      </c>
      <c r="J1426" s="69" t="s">
        <v>10359</v>
      </c>
      <c r="K1426" s="69" t="s">
        <v>382</v>
      </c>
    </row>
    <row r="1427" spans="1:11" s="1" customFormat="1" ht="15" customHeight="1" x14ac:dyDescent="0.15">
      <c r="A1427" s="69" t="s">
        <v>384</v>
      </c>
      <c r="B1427" s="69" t="s">
        <v>385</v>
      </c>
      <c r="C1427" s="77">
        <v>601224</v>
      </c>
      <c r="D1427" s="67" t="s">
        <v>1177</v>
      </c>
      <c r="E1427" s="80">
        <v>0</v>
      </c>
      <c r="F1427" s="129">
        <v>3.55</v>
      </c>
      <c r="G1427" s="68">
        <v>5</v>
      </c>
      <c r="H1427" s="69" t="s">
        <v>8551</v>
      </c>
      <c r="I1427" s="69" t="s">
        <v>10360</v>
      </c>
      <c r="J1427" s="69" t="s">
        <v>10361</v>
      </c>
      <c r="K1427" s="69" t="s">
        <v>384</v>
      </c>
    </row>
    <row r="1428" spans="1:11" s="1" customFormat="1" ht="15" customHeight="1" x14ac:dyDescent="0.15">
      <c r="A1428" s="69" t="s">
        <v>386</v>
      </c>
      <c r="B1428" s="69" t="s">
        <v>387</v>
      </c>
      <c r="C1428" s="77">
        <v>601225</v>
      </c>
      <c r="D1428" s="67" t="s">
        <v>1178</v>
      </c>
      <c r="E1428" s="80">
        <v>0</v>
      </c>
      <c r="F1428" s="129">
        <v>3.55</v>
      </c>
      <c r="G1428" s="68">
        <v>5</v>
      </c>
      <c r="H1428" s="69" t="s">
        <v>8551</v>
      </c>
      <c r="I1428" s="69" t="s">
        <v>10362</v>
      </c>
      <c r="J1428" s="69" t="s">
        <v>10363</v>
      </c>
      <c r="K1428" s="69" t="s">
        <v>386</v>
      </c>
    </row>
    <row r="1429" spans="1:11" s="1" customFormat="1" ht="15" customHeight="1" x14ac:dyDescent="0.15">
      <c r="A1429" s="69" t="s">
        <v>388</v>
      </c>
      <c r="B1429" s="69" t="s">
        <v>389</v>
      </c>
      <c r="C1429" s="77">
        <v>601226</v>
      </c>
      <c r="D1429" s="67" t="s">
        <v>1179</v>
      </c>
      <c r="E1429" s="80">
        <v>0</v>
      </c>
      <c r="F1429" s="129">
        <v>3.55</v>
      </c>
      <c r="G1429" s="68">
        <v>5</v>
      </c>
      <c r="H1429" s="69" t="s">
        <v>8551</v>
      </c>
      <c r="I1429" s="69" t="s">
        <v>10364</v>
      </c>
      <c r="J1429" s="69" t="s">
        <v>10365</v>
      </c>
      <c r="K1429" s="69" t="s">
        <v>388</v>
      </c>
    </row>
    <row r="1430" spans="1:11" s="1" customFormat="1" ht="15" customHeight="1" x14ac:dyDescent="0.15">
      <c r="A1430" s="69" t="s">
        <v>390</v>
      </c>
      <c r="B1430" s="69" t="s">
        <v>391</v>
      </c>
      <c r="C1430" s="77">
        <v>601227</v>
      </c>
      <c r="D1430" s="67" t="s">
        <v>1180</v>
      </c>
      <c r="E1430" s="80">
        <v>0</v>
      </c>
      <c r="F1430" s="129">
        <v>3.55</v>
      </c>
      <c r="G1430" s="68">
        <v>5</v>
      </c>
      <c r="H1430" s="69" t="s">
        <v>8551</v>
      </c>
      <c r="I1430" s="69" t="s">
        <v>10366</v>
      </c>
      <c r="J1430" s="69" t="s">
        <v>10367</v>
      </c>
      <c r="K1430" s="69" t="s">
        <v>390</v>
      </c>
    </row>
    <row r="1431" spans="1:11" s="1" customFormat="1" ht="15" customHeight="1" x14ac:dyDescent="0.15">
      <c r="A1431" s="69" t="s">
        <v>392</v>
      </c>
      <c r="B1431" s="69" t="s">
        <v>393</v>
      </c>
      <c r="C1431" s="77">
        <v>601228</v>
      </c>
      <c r="D1431" s="67" t="s">
        <v>1181</v>
      </c>
      <c r="E1431" s="80">
        <v>0</v>
      </c>
      <c r="F1431" s="129">
        <v>3.55</v>
      </c>
      <c r="G1431" s="68">
        <v>5</v>
      </c>
      <c r="H1431" s="69" t="s">
        <v>8551</v>
      </c>
      <c r="I1431" s="69" t="s">
        <v>10368</v>
      </c>
      <c r="J1431" s="69" t="s">
        <v>10369</v>
      </c>
      <c r="K1431" s="69" t="s">
        <v>392</v>
      </c>
    </row>
    <row r="1432" spans="1:11" s="1" customFormat="1" ht="15" customHeight="1" x14ac:dyDescent="0.15">
      <c r="A1432" s="69" t="s">
        <v>394</v>
      </c>
      <c r="B1432" s="69" t="s">
        <v>395</v>
      </c>
      <c r="C1432" s="77">
        <v>601229</v>
      </c>
      <c r="D1432" s="67" t="s">
        <v>1182</v>
      </c>
      <c r="E1432" s="80">
        <v>0</v>
      </c>
      <c r="F1432" s="129">
        <v>7.1</v>
      </c>
      <c r="G1432" s="68">
        <v>10</v>
      </c>
      <c r="H1432" s="69" t="s">
        <v>8551</v>
      </c>
      <c r="I1432" s="69" t="s">
        <v>10370</v>
      </c>
      <c r="J1432" s="69" t="s">
        <v>10371</v>
      </c>
      <c r="K1432" s="69" t="s">
        <v>394</v>
      </c>
    </row>
    <row r="1433" spans="1:11" s="1" customFormat="1" ht="15" customHeight="1" x14ac:dyDescent="0.15">
      <c r="A1433" s="69" t="s">
        <v>396</v>
      </c>
      <c r="B1433" s="69" t="s">
        <v>397</v>
      </c>
      <c r="C1433" s="77">
        <v>601230</v>
      </c>
      <c r="D1433" s="67" t="s">
        <v>1183</v>
      </c>
      <c r="E1433" s="80">
        <v>0</v>
      </c>
      <c r="F1433" s="129">
        <v>3.55</v>
      </c>
      <c r="G1433" s="68">
        <v>5</v>
      </c>
      <c r="H1433" s="69" t="s">
        <v>8551</v>
      </c>
      <c r="I1433" s="69" t="s">
        <v>10372</v>
      </c>
      <c r="J1433" s="69" t="s">
        <v>10373</v>
      </c>
      <c r="K1433" s="69" t="s">
        <v>396</v>
      </c>
    </row>
    <row r="1434" spans="1:11" s="1" customFormat="1" ht="15" customHeight="1" x14ac:dyDescent="0.15">
      <c r="A1434" s="69" t="s">
        <v>398</v>
      </c>
      <c r="B1434" s="69" t="s">
        <v>399</v>
      </c>
      <c r="C1434" s="77">
        <v>601231</v>
      </c>
      <c r="D1434" s="67" t="s">
        <v>1184</v>
      </c>
      <c r="E1434" s="80">
        <v>0</v>
      </c>
      <c r="F1434" s="129">
        <v>3.55</v>
      </c>
      <c r="G1434" s="68">
        <v>5</v>
      </c>
      <c r="H1434" s="69" t="s">
        <v>8551</v>
      </c>
      <c r="I1434" s="69" t="s">
        <v>10374</v>
      </c>
      <c r="J1434" s="69" t="s">
        <v>10375</v>
      </c>
      <c r="K1434" s="69" t="s">
        <v>398</v>
      </c>
    </row>
    <row r="1435" spans="1:11" s="1" customFormat="1" ht="15" customHeight="1" x14ac:dyDescent="0.15">
      <c r="A1435" s="69" t="s">
        <v>400</v>
      </c>
      <c r="B1435" s="69" t="s">
        <v>401</v>
      </c>
      <c r="C1435" s="77">
        <v>601232</v>
      </c>
      <c r="D1435" s="67" t="s">
        <v>1185</v>
      </c>
      <c r="E1435" s="80">
        <v>0</v>
      </c>
      <c r="F1435" s="129">
        <v>3.55</v>
      </c>
      <c r="G1435" s="68">
        <v>5</v>
      </c>
      <c r="H1435" s="69" t="s">
        <v>8551</v>
      </c>
      <c r="I1435" s="69" t="s">
        <v>10376</v>
      </c>
      <c r="J1435" s="69" t="s">
        <v>10377</v>
      </c>
      <c r="K1435" s="69" t="s">
        <v>400</v>
      </c>
    </row>
    <row r="1436" spans="1:11" s="1" customFormat="1" ht="15" customHeight="1" x14ac:dyDescent="0.15">
      <c r="A1436" s="69" t="s">
        <v>402</v>
      </c>
      <c r="B1436" s="69" t="s">
        <v>403</v>
      </c>
      <c r="C1436" s="77">
        <v>601233</v>
      </c>
      <c r="D1436" s="67" t="s">
        <v>1186</v>
      </c>
      <c r="E1436" s="80">
        <v>0</v>
      </c>
      <c r="F1436" s="129">
        <v>3.55</v>
      </c>
      <c r="G1436" s="68">
        <v>5</v>
      </c>
      <c r="H1436" s="69" t="s">
        <v>8551</v>
      </c>
      <c r="I1436" s="69" t="s">
        <v>10378</v>
      </c>
      <c r="J1436" s="69" t="s">
        <v>10379</v>
      </c>
      <c r="K1436" s="69" t="s">
        <v>402</v>
      </c>
    </row>
    <row r="1437" spans="1:11" s="1" customFormat="1" ht="15" customHeight="1" x14ac:dyDescent="0.15">
      <c r="A1437" s="69" t="s">
        <v>404</v>
      </c>
      <c r="B1437" s="69" t="s">
        <v>405</v>
      </c>
      <c r="C1437" s="77">
        <v>601234</v>
      </c>
      <c r="D1437" s="67" t="s">
        <v>1187</v>
      </c>
      <c r="E1437" s="80">
        <v>0</v>
      </c>
      <c r="F1437" s="129">
        <v>3.55</v>
      </c>
      <c r="G1437" s="68">
        <v>5</v>
      </c>
      <c r="H1437" s="69" t="s">
        <v>8551</v>
      </c>
      <c r="I1437" s="69" t="s">
        <v>10380</v>
      </c>
      <c r="J1437" s="69" t="s">
        <v>10381</v>
      </c>
      <c r="K1437" s="69" t="s">
        <v>404</v>
      </c>
    </row>
    <row r="1438" spans="1:11" s="1" customFormat="1" ht="15" customHeight="1" x14ac:dyDescent="0.15">
      <c r="A1438" s="69" t="s">
        <v>2203</v>
      </c>
      <c r="B1438" s="69" t="s">
        <v>2204</v>
      </c>
      <c r="C1438" s="77">
        <v>601236</v>
      </c>
      <c r="D1438" s="67" t="s">
        <v>2265</v>
      </c>
      <c r="E1438" s="80">
        <v>0</v>
      </c>
      <c r="F1438" s="129">
        <v>8.5</v>
      </c>
      <c r="G1438" s="68">
        <v>10</v>
      </c>
      <c r="H1438" s="69" t="s">
        <v>8551</v>
      </c>
      <c r="I1438" s="69" t="s">
        <v>10382</v>
      </c>
      <c r="J1438" s="69" t="s">
        <v>10383</v>
      </c>
      <c r="K1438" s="69" t="s">
        <v>2203</v>
      </c>
    </row>
    <row r="1439" spans="1:11" s="1" customFormat="1" ht="15" customHeight="1" x14ac:dyDescent="0.15">
      <c r="A1439" s="69" t="s">
        <v>2205</v>
      </c>
      <c r="B1439" s="69" t="s">
        <v>2206</v>
      </c>
      <c r="C1439" s="77">
        <v>601237</v>
      </c>
      <c r="D1439" s="67" t="s">
        <v>2266</v>
      </c>
      <c r="E1439" s="80">
        <v>0</v>
      </c>
      <c r="F1439" s="129">
        <v>4.25</v>
      </c>
      <c r="G1439" s="68">
        <v>5</v>
      </c>
      <c r="H1439" s="69" t="s">
        <v>8551</v>
      </c>
      <c r="I1439" s="69" t="s">
        <v>10384</v>
      </c>
      <c r="J1439" s="69" t="s">
        <v>10385</v>
      </c>
      <c r="K1439" s="69" t="s">
        <v>2205</v>
      </c>
    </row>
    <row r="1440" spans="1:11" s="1" customFormat="1" ht="15" customHeight="1" x14ac:dyDescent="0.15">
      <c r="A1440" s="69" t="s">
        <v>2207</v>
      </c>
      <c r="B1440" s="69" t="s">
        <v>2208</v>
      </c>
      <c r="C1440" s="77">
        <v>601238</v>
      </c>
      <c r="D1440" s="67" t="s">
        <v>2267</v>
      </c>
      <c r="E1440" s="80">
        <v>0</v>
      </c>
      <c r="F1440" s="129">
        <v>4.25</v>
      </c>
      <c r="G1440" s="68">
        <v>5</v>
      </c>
      <c r="H1440" s="69" t="s">
        <v>8551</v>
      </c>
      <c r="I1440" s="69" t="s">
        <v>10386</v>
      </c>
      <c r="J1440" s="69" t="s">
        <v>10387</v>
      </c>
      <c r="K1440" s="69" t="s">
        <v>2207</v>
      </c>
    </row>
    <row r="1441" spans="1:11" s="1" customFormat="1" ht="15" customHeight="1" x14ac:dyDescent="0.15">
      <c r="A1441" s="69" t="s">
        <v>2209</v>
      </c>
      <c r="B1441" s="69" t="s">
        <v>2210</v>
      </c>
      <c r="C1441" s="77">
        <v>601239</v>
      </c>
      <c r="D1441" s="67" t="s">
        <v>2268</v>
      </c>
      <c r="E1441" s="80">
        <v>0</v>
      </c>
      <c r="F1441" s="129">
        <v>4.25</v>
      </c>
      <c r="G1441" s="68">
        <v>5</v>
      </c>
      <c r="H1441" s="69" t="s">
        <v>8551</v>
      </c>
      <c r="I1441" s="69" t="s">
        <v>10388</v>
      </c>
      <c r="J1441" s="69" t="s">
        <v>10389</v>
      </c>
      <c r="K1441" s="69" t="s">
        <v>2209</v>
      </c>
    </row>
    <row r="1442" spans="1:11" s="1" customFormat="1" ht="15" customHeight="1" x14ac:dyDescent="0.15">
      <c r="A1442" s="69" t="s">
        <v>2211</v>
      </c>
      <c r="B1442" s="69" t="s">
        <v>2212</v>
      </c>
      <c r="C1442" s="77">
        <v>601240</v>
      </c>
      <c r="D1442" s="67" t="s">
        <v>2269</v>
      </c>
      <c r="E1442" s="80">
        <v>0</v>
      </c>
      <c r="F1442" s="129">
        <v>8.5</v>
      </c>
      <c r="G1442" s="68">
        <v>10</v>
      </c>
      <c r="H1442" s="69" t="s">
        <v>8551</v>
      </c>
      <c r="I1442" s="69" t="s">
        <v>10390</v>
      </c>
      <c r="J1442" s="69" t="s">
        <v>10391</v>
      </c>
      <c r="K1442" s="69" t="s">
        <v>2211</v>
      </c>
    </row>
    <row r="1443" spans="1:11" s="1" customFormat="1" ht="15" customHeight="1" x14ac:dyDescent="0.15">
      <c r="A1443" s="69" t="s">
        <v>2213</v>
      </c>
      <c r="B1443" s="69" t="s">
        <v>2214</v>
      </c>
      <c r="C1443" s="77">
        <v>601241</v>
      </c>
      <c r="D1443" s="67" t="s">
        <v>2270</v>
      </c>
      <c r="E1443" s="80">
        <v>0</v>
      </c>
      <c r="F1443" s="129">
        <v>4.25</v>
      </c>
      <c r="G1443" s="68">
        <v>5</v>
      </c>
      <c r="H1443" s="69" t="s">
        <v>8551</v>
      </c>
      <c r="I1443" s="69" t="s">
        <v>10392</v>
      </c>
      <c r="J1443" s="69" t="s">
        <v>10393</v>
      </c>
      <c r="K1443" s="69" t="s">
        <v>2213</v>
      </c>
    </row>
    <row r="1444" spans="1:11" s="1" customFormat="1" ht="15" customHeight="1" x14ac:dyDescent="0.15">
      <c r="A1444" s="69" t="s">
        <v>2215</v>
      </c>
      <c r="B1444" s="69" t="s">
        <v>2216</v>
      </c>
      <c r="C1444" s="77">
        <v>601242</v>
      </c>
      <c r="D1444" s="67" t="s">
        <v>2271</v>
      </c>
      <c r="E1444" s="80">
        <v>0</v>
      </c>
      <c r="F1444" s="129">
        <v>4.25</v>
      </c>
      <c r="G1444" s="68">
        <v>5</v>
      </c>
      <c r="H1444" s="69" t="s">
        <v>8551</v>
      </c>
      <c r="I1444" s="69" t="s">
        <v>10394</v>
      </c>
      <c r="J1444" s="69" t="s">
        <v>10395</v>
      </c>
      <c r="K1444" s="69" t="s">
        <v>2215</v>
      </c>
    </row>
    <row r="1445" spans="1:11" s="1" customFormat="1" ht="15" customHeight="1" x14ac:dyDescent="0.15">
      <c r="A1445" s="69" t="s">
        <v>2217</v>
      </c>
      <c r="B1445" s="69" t="s">
        <v>2218</v>
      </c>
      <c r="C1445" s="77">
        <v>601243</v>
      </c>
      <c r="D1445" s="67" t="s">
        <v>2272</v>
      </c>
      <c r="E1445" s="80">
        <v>0</v>
      </c>
      <c r="F1445" s="129">
        <v>4.25</v>
      </c>
      <c r="G1445" s="68">
        <v>5</v>
      </c>
      <c r="H1445" s="69" t="s">
        <v>8551</v>
      </c>
      <c r="I1445" s="69" t="s">
        <v>10396</v>
      </c>
      <c r="J1445" s="69" t="s">
        <v>10397</v>
      </c>
      <c r="K1445" s="69" t="s">
        <v>2217</v>
      </c>
    </row>
    <row r="1446" spans="1:11" s="1" customFormat="1" ht="15" customHeight="1" x14ac:dyDescent="0.15">
      <c r="A1446" s="69" t="s">
        <v>2219</v>
      </c>
      <c r="B1446" s="69" t="s">
        <v>2220</v>
      </c>
      <c r="C1446" s="77">
        <v>601244</v>
      </c>
      <c r="D1446" s="67" t="s">
        <v>2273</v>
      </c>
      <c r="E1446" s="80">
        <v>0</v>
      </c>
      <c r="F1446" s="129">
        <v>8.5</v>
      </c>
      <c r="G1446" s="68">
        <v>10</v>
      </c>
      <c r="H1446" s="69" t="s">
        <v>8551</v>
      </c>
      <c r="I1446" s="69" t="s">
        <v>10398</v>
      </c>
      <c r="J1446" s="69" t="s">
        <v>10399</v>
      </c>
      <c r="K1446" s="69" t="s">
        <v>2219</v>
      </c>
    </row>
    <row r="1447" spans="1:11" s="1" customFormat="1" ht="15" customHeight="1" x14ac:dyDescent="0.15">
      <c r="A1447" s="69" t="s">
        <v>2221</v>
      </c>
      <c r="B1447" s="69" t="s">
        <v>2222</v>
      </c>
      <c r="C1447" s="77">
        <v>601245</v>
      </c>
      <c r="D1447" s="67" t="s">
        <v>2274</v>
      </c>
      <c r="E1447" s="80">
        <v>0</v>
      </c>
      <c r="F1447" s="129">
        <v>4.25</v>
      </c>
      <c r="G1447" s="68">
        <v>5</v>
      </c>
      <c r="H1447" s="69" t="s">
        <v>8551</v>
      </c>
      <c r="I1447" s="69" t="s">
        <v>10400</v>
      </c>
      <c r="J1447" s="69" t="s">
        <v>10401</v>
      </c>
      <c r="K1447" s="69" t="s">
        <v>2221</v>
      </c>
    </row>
    <row r="1448" spans="1:11" s="1" customFormat="1" ht="15" customHeight="1" x14ac:dyDescent="0.15">
      <c r="A1448" s="69" t="s">
        <v>2223</v>
      </c>
      <c r="B1448" s="69" t="s">
        <v>2224</v>
      </c>
      <c r="C1448" s="77">
        <v>601246</v>
      </c>
      <c r="D1448" s="67" t="s">
        <v>2275</v>
      </c>
      <c r="E1448" s="80">
        <v>0</v>
      </c>
      <c r="F1448" s="129">
        <v>4.25</v>
      </c>
      <c r="G1448" s="68">
        <v>5</v>
      </c>
      <c r="H1448" s="69" t="s">
        <v>8551</v>
      </c>
      <c r="I1448" s="69" t="s">
        <v>10402</v>
      </c>
      <c r="J1448" s="69" t="s">
        <v>10403</v>
      </c>
      <c r="K1448" s="69" t="s">
        <v>2223</v>
      </c>
    </row>
    <row r="1449" spans="1:11" s="1" customFormat="1" ht="15" customHeight="1" x14ac:dyDescent="0.15">
      <c r="A1449" s="69" t="s">
        <v>2225</v>
      </c>
      <c r="B1449" s="69" t="s">
        <v>2226</v>
      </c>
      <c r="C1449" s="77">
        <v>601247</v>
      </c>
      <c r="D1449" s="67" t="s">
        <v>2276</v>
      </c>
      <c r="E1449" s="80">
        <v>0</v>
      </c>
      <c r="F1449" s="129">
        <v>4.25</v>
      </c>
      <c r="G1449" s="68">
        <v>5</v>
      </c>
      <c r="H1449" s="69" t="s">
        <v>8551</v>
      </c>
      <c r="I1449" s="69" t="s">
        <v>10404</v>
      </c>
      <c r="J1449" s="69" t="s">
        <v>10405</v>
      </c>
      <c r="K1449" s="69" t="s">
        <v>2225</v>
      </c>
    </row>
    <row r="1450" spans="1:11" s="1" customFormat="1" ht="15" customHeight="1" x14ac:dyDescent="0.15">
      <c r="A1450" s="69" t="s">
        <v>2227</v>
      </c>
      <c r="B1450" s="69" t="s">
        <v>2228</v>
      </c>
      <c r="C1450" s="77">
        <v>601248</v>
      </c>
      <c r="D1450" s="67" t="s">
        <v>2277</v>
      </c>
      <c r="E1450" s="80">
        <v>0</v>
      </c>
      <c r="F1450" s="129">
        <v>4.25</v>
      </c>
      <c r="G1450" s="68">
        <v>5</v>
      </c>
      <c r="H1450" s="69" t="s">
        <v>8551</v>
      </c>
      <c r="I1450" s="69" t="s">
        <v>10406</v>
      </c>
      <c r="J1450" s="69" t="s">
        <v>10407</v>
      </c>
      <c r="K1450" s="69" t="s">
        <v>2227</v>
      </c>
    </row>
    <row r="1451" spans="1:11" s="1" customFormat="1" ht="15" customHeight="1" x14ac:dyDescent="0.15">
      <c r="A1451" s="69" t="s">
        <v>2229</v>
      </c>
      <c r="B1451" s="69" t="s">
        <v>2230</v>
      </c>
      <c r="C1451" s="77">
        <v>601249</v>
      </c>
      <c r="D1451" s="67" t="s">
        <v>2278</v>
      </c>
      <c r="E1451" s="80">
        <v>0</v>
      </c>
      <c r="F1451" s="129">
        <v>4.25</v>
      </c>
      <c r="G1451" s="68">
        <v>5</v>
      </c>
      <c r="H1451" s="69" t="s">
        <v>8551</v>
      </c>
      <c r="I1451" s="69" t="s">
        <v>10408</v>
      </c>
      <c r="J1451" s="69" t="s">
        <v>10409</v>
      </c>
      <c r="K1451" s="69" t="s">
        <v>2229</v>
      </c>
    </row>
    <row r="1452" spans="1:11" s="1" customFormat="1" ht="15" customHeight="1" x14ac:dyDescent="0.15">
      <c r="A1452" s="69" t="s">
        <v>2231</v>
      </c>
      <c r="B1452" s="69" t="s">
        <v>2232</v>
      </c>
      <c r="C1452" s="77">
        <v>601250</v>
      </c>
      <c r="D1452" s="67" t="s">
        <v>2279</v>
      </c>
      <c r="E1452" s="80">
        <v>0</v>
      </c>
      <c r="F1452" s="129">
        <v>8.5</v>
      </c>
      <c r="G1452" s="68">
        <v>10</v>
      </c>
      <c r="H1452" s="69" t="s">
        <v>8551</v>
      </c>
      <c r="I1452" s="69" t="s">
        <v>10410</v>
      </c>
      <c r="J1452" s="69" t="s">
        <v>10411</v>
      </c>
      <c r="K1452" s="69" t="s">
        <v>2231</v>
      </c>
    </row>
    <row r="1453" spans="1:11" s="1" customFormat="1" ht="15" customHeight="1" x14ac:dyDescent="0.15">
      <c r="A1453" s="69" t="s">
        <v>2233</v>
      </c>
      <c r="B1453" s="69" t="s">
        <v>2234</v>
      </c>
      <c r="C1453" s="77">
        <v>601251</v>
      </c>
      <c r="D1453" s="67" t="s">
        <v>2280</v>
      </c>
      <c r="E1453" s="80">
        <v>0</v>
      </c>
      <c r="F1453" s="129">
        <v>4.25</v>
      </c>
      <c r="G1453" s="68">
        <v>5</v>
      </c>
      <c r="H1453" s="69" t="s">
        <v>8551</v>
      </c>
      <c r="I1453" s="69" t="s">
        <v>10412</v>
      </c>
      <c r="J1453" s="69" t="s">
        <v>10413</v>
      </c>
      <c r="K1453" s="69" t="s">
        <v>2233</v>
      </c>
    </row>
    <row r="1454" spans="1:11" s="1" customFormat="1" ht="15" customHeight="1" x14ac:dyDescent="0.15">
      <c r="A1454" s="69" t="s">
        <v>2235</v>
      </c>
      <c r="B1454" s="69" t="s">
        <v>2236</v>
      </c>
      <c r="C1454" s="77">
        <v>601252</v>
      </c>
      <c r="D1454" s="67" t="s">
        <v>2281</v>
      </c>
      <c r="E1454" s="80">
        <v>0</v>
      </c>
      <c r="F1454" s="129">
        <v>4.25</v>
      </c>
      <c r="G1454" s="68">
        <v>5</v>
      </c>
      <c r="H1454" s="69" t="s">
        <v>8551</v>
      </c>
      <c r="I1454" s="69" t="s">
        <v>10414</v>
      </c>
      <c r="J1454" s="69" t="s">
        <v>10415</v>
      </c>
      <c r="K1454" s="69" t="s">
        <v>2235</v>
      </c>
    </row>
    <row r="1455" spans="1:11" s="1" customFormat="1" ht="15" customHeight="1" x14ac:dyDescent="0.15">
      <c r="A1455" s="69" t="s">
        <v>2237</v>
      </c>
      <c r="B1455" s="69" t="s">
        <v>2238</v>
      </c>
      <c r="C1455" s="77">
        <v>601253</v>
      </c>
      <c r="D1455" s="67" t="s">
        <v>2282</v>
      </c>
      <c r="E1455" s="80">
        <v>0</v>
      </c>
      <c r="F1455" s="129">
        <v>4.25</v>
      </c>
      <c r="G1455" s="68">
        <v>5</v>
      </c>
      <c r="H1455" s="69" t="s">
        <v>8551</v>
      </c>
      <c r="I1455" s="69" t="s">
        <v>10416</v>
      </c>
      <c r="J1455" s="69" t="s">
        <v>10417</v>
      </c>
      <c r="K1455" s="69" t="s">
        <v>2237</v>
      </c>
    </row>
    <row r="1456" spans="1:11" s="1" customFormat="1" ht="15" customHeight="1" x14ac:dyDescent="0.15">
      <c r="A1456" s="69" t="s">
        <v>2239</v>
      </c>
      <c r="B1456" s="69" t="s">
        <v>2240</v>
      </c>
      <c r="C1456" s="77">
        <v>601254</v>
      </c>
      <c r="D1456" s="67" t="s">
        <v>2283</v>
      </c>
      <c r="E1456" s="80">
        <v>0</v>
      </c>
      <c r="F1456" s="129">
        <v>4.25</v>
      </c>
      <c r="G1456" s="68">
        <v>5</v>
      </c>
      <c r="H1456" s="69" t="s">
        <v>8551</v>
      </c>
      <c r="I1456" s="69" t="s">
        <v>10418</v>
      </c>
      <c r="J1456" s="69" t="s">
        <v>10419</v>
      </c>
      <c r="K1456" s="69" t="s">
        <v>2239</v>
      </c>
    </row>
    <row r="1457" spans="1:11" s="1" customFormat="1" ht="15" customHeight="1" x14ac:dyDescent="0.15">
      <c r="A1457" s="69" t="s">
        <v>2241</v>
      </c>
      <c r="B1457" s="69" t="s">
        <v>2242</v>
      </c>
      <c r="C1457" s="77">
        <v>601255</v>
      </c>
      <c r="D1457" s="67" t="s">
        <v>2284</v>
      </c>
      <c r="E1457" s="80">
        <v>0</v>
      </c>
      <c r="F1457" s="129">
        <v>4.25</v>
      </c>
      <c r="G1457" s="68">
        <v>5</v>
      </c>
      <c r="H1457" s="69" t="s">
        <v>8551</v>
      </c>
      <c r="I1457" s="69" t="s">
        <v>10420</v>
      </c>
      <c r="J1457" s="69" t="s">
        <v>10421</v>
      </c>
      <c r="K1457" s="69" t="s">
        <v>2241</v>
      </c>
    </row>
    <row r="1458" spans="1:11" s="1" customFormat="1" ht="15" customHeight="1" x14ac:dyDescent="0.15">
      <c r="A1458" s="69" t="s">
        <v>2243</v>
      </c>
      <c r="B1458" s="69" t="s">
        <v>2244</v>
      </c>
      <c r="C1458" s="77">
        <v>601256</v>
      </c>
      <c r="D1458" s="67" t="s">
        <v>2285</v>
      </c>
      <c r="E1458" s="80">
        <v>0</v>
      </c>
      <c r="F1458" s="129">
        <v>8.5</v>
      </c>
      <c r="G1458" s="68">
        <v>10</v>
      </c>
      <c r="H1458" s="69" t="s">
        <v>8551</v>
      </c>
      <c r="I1458" s="69" t="s">
        <v>10422</v>
      </c>
      <c r="J1458" s="69" t="s">
        <v>10423</v>
      </c>
      <c r="K1458" s="69" t="s">
        <v>2243</v>
      </c>
    </row>
    <row r="1459" spans="1:11" s="1" customFormat="1" ht="15" customHeight="1" x14ac:dyDescent="0.15">
      <c r="A1459" s="69" t="s">
        <v>2245</v>
      </c>
      <c r="B1459" s="69" t="s">
        <v>2246</v>
      </c>
      <c r="C1459" s="77">
        <v>601257</v>
      </c>
      <c r="D1459" s="67" t="s">
        <v>2286</v>
      </c>
      <c r="E1459" s="80">
        <v>0</v>
      </c>
      <c r="F1459" s="129">
        <v>4.25</v>
      </c>
      <c r="G1459" s="68">
        <v>5</v>
      </c>
      <c r="H1459" s="69" t="s">
        <v>8551</v>
      </c>
      <c r="I1459" s="69" t="s">
        <v>10424</v>
      </c>
      <c r="J1459" s="69" t="s">
        <v>10425</v>
      </c>
      <c r="K1459" s="69" t="s">
        <v>2245</v>
      </c>
    </row>
    <row r="1460" spans="1:11" s="1" customFormat="1" ht="15" customHeight="1" x14ac:dyDescent="0.15">
      <c r="A1460" s="69" t="s">
        <v>2247</v>
      </c>
      <c r="B1460" s="69" t="s">
        <v>2248</v>
      </c>
      <c r="C1460" s="77">
        <v>601258</v>
      </c>
      <c r="D1460" s="67" t="s">
        <v>2287</v>
      </c>
      <c r="E1460" s="80">
        <v>0</v>
      </c>
      <c r="F1460" s="129">
        <v>4.25</v>
      </c>
      <c r="G1460" s="68">
        <v>5</v>
      </c>
      <c r="H1460" s="69" t="s">
        <v>8551</v>
      </c>
      <c r="I1460" s="69" t="s">
        <v>10426</v>
      </c>
      <c r="J1460" s="69" t="s">
        <v>10427</v>
      </c>
      <c r="K1460" s="69" t="s">
        <v>2247</v>
      </c>
    </row>
    <row r="1461" spans="1:11" s="1" customFormat="1" ht="15" customHeight="1" x14ac:dyDescent="0.15">
      <c r="A1461" s="69" t="s">
        <v>2249</v>
      </c>
      <c r="B1461" s="69" t="s">
        <v>2250</v>
      </c>
      <c r="C1461" s="77">
        <v>601259</v>
      </c>
      <c r="D1461" s="67" t="s">
        <v>2288</v>
      </c>
      <c r="E1461" s="80">
        <v>0</v>
      </c>
      <c r="F1461" s="129">
        <v>4.25</v>
      </c>
      <c r="G1461" s="68">
        <v>5</v>
      </c>
      <c r="H1461" s="69" t="s">
        <v>8551</v>
      </c>
      <c r="I1461" s="69" t="s">
        <v>10428</v>
      </c>
      <c r="J1461" s="69" t="s">
        <v>10429</v>
      </c>
      <c r="K1461" s="69" t="s">
        <v>2249</v>
      </c>
    </row>
    <row r="1462" spans="1:11" s="1" customFormat="1" ht="15" customHeight="1" x14ac:dyDescent="0.15">
      <c r="A1462" s="69" t="s">
        <v>2251</v>
      </c>
      <c r="B1462" s="69" t="s">
        <v>2252</v>
      </c>
      <c r="C1462" s="77">
        <v>601260</v>
      </c>
      <c r="D1462" s="67" t="s">
        <v>2289</v>
      </c>
      <c r="E1462" s="80">
        <v>0</v>
      </c>
      <c r="F1462" s="129">
        <v>4.25</v>
      </c>
      <c r="G1462" s="68">
        <v>5</v>
      </c>
      <c r="H1462" s="69" t="s">
        <v>8551</v>
      </c>
      <c r="I1462" s="69" t="s">
        <v>10430</v>
      </c>
      <c r="J1462" s="69" t="s">
        <v>10431</v>
      </c>
      <c r="K1462" s="69" t="s">
        <v>2251</v>
      </c>
    </row>
    <row r="1463" spans="1:11" s="1" customFormat="1" ht="15" customHeight="1" x14ac:dyDescent="0.15">
      <c r="A1463" s="69" t="s">
        <v>2253</v>
      </c>
      <c r="B1463" s="69" t="s">
        <v>2254</v>
      </c>
      <c r="C1463" s="77">
        <v>601261</v>
      </c>
      <c r="D1463" s="67" t="s">
        <v>2290</v>
      </c>
      <c r="E1463" s="80">
        <v>0</v>
      </c>
      <c r="F1463" s="129">
        <v>4.25</v>
      </c>
      <c r="G1463" s="68">
        <v>5</v>
      </c>
      <c r="H1463" s="69" t="s">
        <v>8551</v>
      </c>
      <c r="I1463" s="69" t="s">
        <v>10432</v>
      </c>
      <c r="J1463" s="69" t="s">
        <v>10433</v>
      </c>
      <c r="K1463" s="69" t="s">
        <v>2253</v>
      </c>
    </row>
    <row r="1464" spans="1:11" s="1" customFormat="1" ht="15" customHeight="1" x14ac:dyDescent="0.15">
      <c r="A1464" s="69" t="s">
        <v>7664</v>
      </c>
      <c r="B1464" s="69" t="s">
        <v>7665</v>
      </c>
      <c r="C1464" s="77">
        <v>601754</v>
      </c>
      <c r="D1464" s="67" t="s">
        <v>7957</v>
      </c>
      <c r="E1464" s="80">
        <v>0</v>
      </c>
      <c r="F1464" s="129">
        <v>8.5</v>
      </c>
      <c r="G1464" s="68">
        <v>10</v>
      </c>
      <c r="H1464" s="69" t="s">
        <v>8551</v>
      </c>
      <c r="I1464" s="69" t="s">
        <v>10434</v>
      </c>
      <c r="J1464" s="69" t="s">
        <v>10435</v>
      </c>
      <c r="K1464" s="69" t="s">
        <v>7664</v>
      </c>
    </row>
    <row r="1465" spans="1:11" s="1" customFormat="1" ht="15" customHeight="1" x14ac:dyDescent="0.15">
      <c r="A1465" s="69" t="s">
        <v>7666</v>
      </c>
      <c r="B1465" s="69" t="s">
        <v>7667</v>
      </c>
      <c r="C1465" s="77">
        <v>601755</v>
      </c>
      <c r="D1465" s="67" t="s">
        <v>7958</v>
      </c>
      <c r="E1465" s="80">
        <v>0</v>
      </c>
      <c r="F1465" s="129">
        <v>4.25</v>
      </c>
      <c r="G1465" s="68">
        <v>5</v>
      </c>
      <c r="H1465" s="69" t="s">
        <v>8551</v>
      </c>
      <c r="I1465" s="69" t="s">
        <v>10436</v>
      </c>
      <c r="J1465" s="69" t="s">
        <v>10437</v>
      </c>
      <c r="K1465" s="69" t="s">
        <v>7666</v>
      </c>
    </row>
    <row r="1466" spans="1:11" s="1" customFormat="1" ht="15" customHeight="1" x14ac:dyDescent="0.15">
      <c r="A1466" s="69" t="s">
        <v>7668</v>
      </c>
      <c r="B1466" s="69" t="s">
        <v>7669</v>
      </c>
      <c r="C1466" s="77">
        <v>601756</v>
      </c>
      <c r="D1466" s="67" t="s">
        <v>7959</v>
      </c>
      <c r="E1466" s="80">
        <v>0</v>
      </c>
      <c r="F1466" s="129">
        <v>4.25</v>
      </c>
      <c r="G1466" s="68">
        <v>5</v>
      </c>
      <c r="H1466" s="69" t="s">
        <v>8551</v>
      </c>
      <c r="I1466" s="69" t="s">
        <v>10438</v>
      </c>
      <c r="J1466" s="69" t="s">
        <v>10439</v>
      </c>
      <c r="K1466" s="69" t="s">
        <v>7668</v>
      </c>
    </row>
    <row r="1467" spans="1:11" s="1" customFormat="1" ht="15" customHeight="1" x14ac:dyDescent="0.15">
      <c r="A1467" s="69" t="s">
        <v>7670</v>
      </c>
      <c r="B1467" s="69" t="s">
        <v>7671</v>
      </c>
      <c r="C1467" s="77">
        <v>601757</v>
      </c>
      <c r="D1467" s="67" t="s">
        <v>7960</v>
      </c>
      <c r="E1467" s="80">
        <v>0</v>
      </c>
      <c r="F1467" s="129">
        <v>4.25</v>
      </c>
      <c r="G1467" s="68">
        <v>5</v>
      </c>
      <c r="H1467" s="69" t="s">
        <v>8551</v>
      </c>
      <c r="I1467" s="69" t="s">
        <v>10440</v>
      </c>
      <c r="J1467" s="69" t="s">
        <v>10441</v>
      </c>
      <c r="K1467" s="69" t="s">
        <v>7670</v>
      </c>
    </row>
    <row r="1468" spans="1:11" s="1" customFormat="1" ht="15" customHeight="1" x14ac:dyDescent="0.15">
      <c r="A1468" s="69" t="s">
        <v>7672</v>
      </c>
      <c r="B1468" s="69" t="s">
        <v>7673</v>
      </c>
      <c r="C1468" s="77">
        <v>601758</v>
      </c>
      <c r="D1468" s="67" t="s">
        <v>7961</v>
      </c>
      <c r="E1468" s="80">
        <v>0</v>
      </c>
      <c r="F1468" s="129">
        <v>8.5</v>
      </c>
      <c r="G1468" s="68">
        <v>10</v>
      </c>
      <c r="H1468" s="69" t="s">
        <v>8551</v>
      </c>
      <c r="I1468" s="69" t="s">
        <v>10442</v>
      </c>
      <c r="J1468" s="69" t="s">
        <v>10443</v>
      </c>
      <c r="K1468" s="69" t="s">
        <v>7672</v>
      </c>
    </row>
    <row r="1469" spans="1:11" s="1" customFormat="1" ht="15" customHeight="1" x14ac:dyDescent="0.15">
      <c r="A1469" s="69" t="s">
        <v>7674</v>
      </c>
      <c r="B1469" s="69" t="s">
        <v>7675</v>
      </c>
      <c r="C1469" s="77">
        <v>601759</v>
      </c>
      <c r="D1469" s="67" t="s">
        <v>7962</v>
      </c>
      <c r="E1469" s="80">
        <v>0</v>
      </c>
      <c r="F1469" s="129">
        <v>4.25</v>
      </c>
      <c r="G1469" s="68">
        <v>5</v>
      </c>
      <c r="H1469" s="69" t="s">
        <v>8551</v>
      </c>
      <c r="I1469" s="69" t="s">
        <v>10444</v>
      </c>
      <c r="J1469" s="69" t="s">
        <v>10445</v>
      </c>
      <c r="K1469" s="69" t="s">
        <v>7674</v>
      </c>
    </row>
    <row r="1470" spans="1:11" s="1" customFormat="1" ht="15" customHeight="1" x14ac:dyDescent="0.15">
      <c r="A1470" s="69" t="s">
        <v>7676</v>
      </c>
      <c r="B1470" s="69" t="s">
        <v>7677</v>
      </c>
      <c r="C1470" s="77">
        <v>601760</v>
      </c>
      <c r="D1470" s="67" t="s">
        <v>7963</v>
      </c>
      <c r="E1470" s="80">
        <v>0</v>
      </c>
      <c r="F1470" s="129">
        <v>4.25</v>
      </c>
      <c r="G1470" s="68">
        <v>5</v>
      </c>
      <c r="H1470" s="69" t="s">
        <v>8551</v>
      </c>
      <c r="I1470" s="69" t="s">
        <v>10446</v>
      </c>
      <c r="J1470" s="69" t="s">
        <v>10447</v>
      </c>
      <c r="K1470" s="69" t="s">
        <v>7676</v>
      </c>
    </row>
    <row r="1471" spans="1:11" s="1" customFormat="1" ht="15" customHeight="1" x14ac:dyDescent="0.15">
      <c r="A1471" s="69" t="s">
        <v>7678</v>
      </c>
      <c r="B1471" s="69" t="s">
        <v>7679</v>
      </c>
      <c r="C1471" s="77">
        <v>601761</v>
      </c>
      <c r="D1471" s="67" t="s">
        <v>7964</v>
      </c>
      <c r="E1471" s="80">
        <v>0</v>
      </c>
      <c r="F1471" s="129">
        <v>4.25</v>
      </c>
      <c r="G1471" s="68">
        <v>5</v>
      </c>
      <c r="H1471" s="69" t="s">
        <v>8551</v>
      </c>
      <c r="I1471" s="69" t="s">
        <v>10448</v>
      </c>
      <c r="J1471" s="69" t="s">
        <v>10449</v>
      </c>
      <c r="K1471" s="69" t="s">
        <v>7678</v>
      </c>
    </row>
    <row r="1472" spans="1:11" s="1" customFormat="1" ht="15" customHeight="1" x14ac:dyDescent="0.15">
      <c r="A1472" s="69" t="s">
        <v>7680</v>
      </c>
      <c r="B1472" s="69" t="s">
        <v>7681</v>
      </c>
      <c r="C1472" s="77">
        <v>601762</v>
      </c>
      <c r="D1472" s="67" t="s">
        <v>7965</v>
      </c>
      <c r="E1472" s="80">
        <v>0</v>
      </c>
      <c r="F1472" s="129">
        <v>8.5</v>
      </c>
      <c r="G1472" s="68">
        <v>10</v>
      </c>
      <c r="H1472" s="69" t="s">
        <v>8551</v>
      </c>
      <c r="I1472" s="69" t="s">
        <v>10450</v>
      </c>
      <c r="J1472" s="69" t="s">
        <v>10451</v>
      </c>
      <c r="K1472" s="69" t="s">
        <v>7680</v>
      </c>
    </row>
    <row r="1473" spans="1:11" s="1" customFormat="1" ht="15" customHeight="1" x14ac:dyDescent="0.15">
      <c r="A1473" s="69" t="s">
        <v>7682</v>
      </c>
      <c r="B1473" s="69" t="s">
        <v>7683</v>
      </c>
      <c r="C1473" s="77">
        <v>601763</v>
      </c>
      <c r="D1473" s="67" t="s">
        <v>7966</v>
      </c>
      <c r="E1473" s="80">
        <v>0</v>
      </c>
      <c r="F1473" s="129">
        <v>4.25</v>
      </c>
      <c r="G1473" s="68">
        <v>5</v>
      </c>
      <c r="H1473" s="69" t="s">
        <v>8551</v>
      </c>
      <c r="I1473" s="69" t="s">
        <v>10452</v>
      </c>
      <c r="J1473" s="69" t="s">
        <v>10453</v>
      </c>
      <c r="K1473" s="69" t="s">
        <v>7682</v>
      </c>
    </row>
    <row r="1474" spans="1:11" s="1" customFormat="1" ht="15" customHeight="1" x14ac:dyDescent="0.15">
      <c r="A1474" s="69" t="s">
        <v>7684</v>
      </c>
      <c r="B1474" s="69" t="s">
        <v>7685</v>
      </c>
      <c r="C1474" s="77">
        <v>601764</v>
      </c>
      <c r="D1474" s="67" t="s">
        <v>7967</v>
      </c>
      <c r="E1474" s="80">
        <v>0</v>
      </c>
      <c r="F1474" s="129">
        <v>4.25</v>
      </c>
      <c r="G1474" s="68">
        <v>5</v>
      </c>
      <c r="H1474" s="69" t="s">
        <v>8551</v>
      </c>
      <c r="I1474" s="69" t="s">
        <v>10454</v>
      </c>
      <c r="J1474" s="69" t="s">
        <v>10455</v>
      </c>
      <c r="K1474" s="69" t="s">
        <v>7684</v>
      </c>
    </row>
    <row r="1475" spans="1:11" s="1" customFormat="1" ht="15" customHeight="1" x14ac:dyDescent="0.15">
      <c r="A1475" s="69" t="s">
        <v>7686</v>
      </c>
      <c r="B1475" s="69" t="s">
        <v>7687</v>
      </c>
      <c r="C1475" s="77">
        <v>601765</v>
      </c>
      <c r="D1475" s="67" t="s">
        <v>7968</v>
      </c>
      <c r="E1475" s="80">
        <v>0</v>
      </c>
      <c r="F1475" s="129">
        <v>4.25</v>
      </c>
      <c r="G1475" s="68">
        <v>5</v>
      </c>
      <c r="H1475" s="69" t="s">
        <v>8551</v>
      </c>
      <c r="I1475" s="69" t="s">
        <v>10456</v>
      </c>
      <c r="J1475" s="69" t="s">
        <v>10457</v>
      </c>
      <c r="K1475" s="69" t="s">
        <v>7686</v>
      </c>
    </row>
    <row r="1476" spans="1:11" s="1" customFormat="1" ht="15" customHeight="1" x14ac:dyDescent="0.15">
      <c r="A1476" s="69" t="s">
        <v>7688</v>
      </c>
      <c r="B1476" s="69" t="s">
        <v>7689</v>
      </c>
      <c r="C1476" s="77">
        <v>601766</v>
      </c>
      <c r="D1476" s="67" t="s">
        <v>7969</v>
      </c>
      <c r="E1476" s="80">
        <v>0</v>
      </c>
      <c r="F1476" s="129">
        <v>4.25</v>
      </c>
      <c r="G1476" s="68">
        <v>5</v>
      </c>
      <c r="H1476" s="69" t="s">
        <v>8551</v>
      </c>
      <c r="I1476" s="69" t="s">
        <v>10458</v>
      </c>
      <c r="J1476" s="69" t="s">
        <v>10459</v>
      </c>
      <c r="K1476" s="69" t="s">
        <v>7688</v>
      </c>
    </row>
    <row r="1477" spans="1:11" s="1" customFormat="1" ht="15" customHeight="1" x14ac:dyDescent="0.15">
      <c r="A1477" s="69" t="s">
        <v>7690</v>
      </c>
      <c r="B1477" s="69" t="s">
        <v>7691</v>
      </c>
      <c r="C1477" s="77">
        <v>601767</v>
      </c>
      <c r="D1477" s="67" t="s">
        <v>7970</v>
      </c>
      <c r="E1477" s="80">
        <v>0</v>
      </c>
      <c r="F1477" s="129">
        <v>4.25</v>
      </c>
      <c r="G1477" s="68">
        <v>5</v>
      </c>
      <c r="H1477" s="69" t="s">
        <v>8551</v>
      </c>
      <c r="I1477" s="69" t="s">
        <v>10460</v>
      </c>
      <c r="J1477" s="69" t="s">
        <v>10461</v>
      </c>
      <c r="K1477" s="69" t="s">
        <v>7690</v>
      </c>
    </row>
    <row r="1478" spans="1:11" s="1" customFormat="1" ht="15" customHeight="1" x14ac:dyDescent="0.15">
      <c r="A1478" s="69" t="s">
        <v>7692</v>
      </c>
      <c r="B1478" s="69" t="s">
        <v>7693</v>
      </c>
      <c r="C1478" s="77">
        <v>601768</v>
      </c>
      <c r="D1478" s="67" t="s">
        <v>7971</v>
      </c>
      <c r="E1478" s="80">
        <v>0</v>
      </c>
      <c r="F1478" s="129">
        <v>8.5</v>
      </c>
      <c r="G1478" s="68">
        <v>10</v>
      </c>
      <c r="H1478" s="69" t="s">
        <v>8551</v>
      </c>
      <c r="I1478" s="69" t="s">
        <v>10462</v>
      </c>
      <c r="J1478" s="69" t="s">
        <v>10463</v>
      </c>
      <c r="K1478" s="69" t="s">
        <v>7692</v>
      </c>
    </row>
    <row r="1479" spans="1:11" s="1" customFormat="1" ht="15" customHeight="1" x14ac:dyDescent="0.15">
      <c r="A1479" s="69" t="s">
        <v>7694</v>
      </c>
      <c r="B1479" s="69" t="s">
        <v>7695</v>
      </c>
      <c r="C1479" s="77">
        <v>601769</v>
      </c>
      <c r="D1479" s="67" t="s">
        <v>7972</v>
      </c>
      <c r="E1479" s="80">
        <v>0</v>
      </c>
      <c r="F1479" s="129">
        <v>4.25</v>
      </c>
      <c r="G1479" s="68">
        <v>5</v>
      </c>
      <c r="H1479" s="69" t="s">
        <v>8551</v>
      </c>
      <c r="I1479" s="69" t="s">
        <v>10464</v>
      </c>
      <c r="J1479" s="69" t="s">
        <v>10465</v>
      </c>
      <c r="K1479" s="69" t="s">
        <v>7694</v>
      </c>
    </row>
    <row r="1480" spans="1:11" s="1" customFormat="1" ht="15" customHeight="1" x14ac:dyDescent="0.15">
      <c r="A1480" s="69" t="s">
        <v>7696</v>
      </c>
      <c r="B1480" s="69" t="s">
        <v>7697</v>
      </c>
      <c r="C1480" s="77">
        <v>601770</v>
      </c>
      <c r="D1480" s="67" t="s">
        <v>7973</v>
      </c>
      <c r="E1480" s="80">
        <v>0</v>
      </c>
      <c r="F1480" s="129">
        <v>4.25</v>
      </c>
      <c r="G1480" s="68">
        <v>5</v>
      </c>
      <c r="H1480" s="69" t="s">
        <v>8551</v>
      </c>
      <c r="I1480" s="69" t="s">
        <v>10466</v>
      </c>
      <c r="J1480" s="69" t="s">
        <v>10467</v>
      </c>
      <c r="K1480" s="69" t="s">
        <v>7696</v>
      </c>
    </row>
    <row r="1481" spans="1:11" s="1" customFormat="1" ht="15" customHeight="1" x14ac:dyDescent="0.15">
      <c r="A1481" s="69" t="s">
        <v>7698</v>
      </c>
      <c r="B1481" s="69" t="s">
        <v>7699</v>
      </c>
      <c r="C1481" s="77">
        <v>601771</v>
      </c>
      <c r="D1481" s="67" t="s">
        <v>7974</v>
      </c>
      <c r="E1481" s="80">
        <v>0</v>
      </c>
      <c r="F1481" s="129">
        <v>4.25</v>
      </c>
      <c r="G1481" s="68">
        <v>5</v>
      </c>
      <c r="H1481" s="69" t="s">
        <v>8551</v>
      </c>
      <c r="I1481" s="69" t="s">
        <v>10468</v>
      </c>
      <c r="J1481" s="69" t="s">
        <v>10469</v>
      </c>
      <c r="K1481" s="69" t="s">
        <v>7698</v>
      </c>
    </row>
    <row r="1482" spans="1:11" s="1" customFormat="1" ht="15" customHeight="1" x14ac:dyDescent="0.15">
      <c r="A1482" s="69" t="s">
        <v>7700</v>
      </c>
      <c r="B1482" s="69" t="s">
        <v>7701</v>
      </c>
      <c r="C1482" s="77">
        <v>601772</v>
      </c>
      <c r="D1482" s="67" t="s">
        <v>7975</v>
      </c>
      <c r="E1482" s="80">
        <v>0</v>
      </c>
      <c r="F1482" s="129">
        <v>4.25</v>
      </c>
      <c r="G1482" s="68">
        <v>5</v>
      </c>
      <c r="H1482" s="69" t="s">
        <v>8551</v>
      </c>
      <c r="I1482" s="69" t="s">
        <v>10470</v>
      </c>
      <c r="J1482" s="69" t="s">
        <v>10471</v>
      </c>
      <c r="K1482" s="69" t="s">
        <v>7700</v>
      </c>
    </row>
    <row r="1483" spans="1:11" s="1" customFormat="1" ht="15" customHeight="1" x14ac:dyDescent="0.15">
      <c r="A1483" s="69" t="s">
        <v>7702</v>
      </c>
      <c r="B1483" s="69" t="s">
        <v>7703</v>
      </c>
      <c r="C1483" s="77">
        <v>601773</v>
      </c>
      <c r="D1483" s="67" t="s">
        <v>7976</v>
      </c>
      <c r="E1483" s="80">
        <v>0</v>
      </c>
      <c r="F1483" s="129">
        <v>4.25</v>
      </c>
      <c r="G1483" s="68">
        <v>5</v>
      </c>
      <c r="H1483" s="69" t="s">
        <v>8551</v>
      </c>
      <c r="I1483" s="69" t="s">
        <v>10472</v>
      </c>
      <c r="J1483" s="69" t="s">
        <v>10473</v>
      </c>
      <c r="K1483" s="69" t="s">
        <v>7702</v>
      </c>
    </row>
    <row r="1484" spans="1:11" s="1" customFormat="1" ht="15" customHeight="1" x14ac:dyDescent="0.15">
      <c r="A1484" s="69" t="s">
        <v>7704</v>
      </c>
      <c r="B1484" s="69" t="s">
        <v>7705</v>
      </c>
      <c r="C1484" s="77">
        <v>601774</v>
      </c>
      <c r="D1484" s="67" t="s">
        <v>7977</v>
      </c>
      <c r="E1484" s="80">
        <v>0</v>
      </c>
      <c r="F1484" s="129">
        <v>8.5</v>
      </c>
      <c r="G1484" s="68">
        <v>10</v>
      </c>
      <c r="H1484" s="69" t="s">
        <v>8551</v>
      </c>
      <c r="I1484" s="69" t="s">
        <v>10474</v>
      </c>
      <c r="J1484" s="69" t="s">
        <v>10475</v>
      </c>
      <c r="K1484" s="69" t="s">
        <v>7704</v>
      </c>
    </row>
    <row r="1485" spans="1:11" s="1" customFormat="1" ht="15" customHeight="1" x14ac:dyDescent="0.15">
      <c r="A1485" s="69" t="s">
        <v>7706</v>
      </c>
      <c r="B1485" s="69" t="s">
        <v>7707</v>
      </c>
      <c r="C1485" s="77">
        <v>601775</v>
      </c>
      <c r="D1485" s="67" t="s">
        <v>7978</v>
      </c>
      <c r="E1485" s="80">
        <v>0</v>
      </c>
      <c r="F1485" s="129">
        <v>4.25</v>
      </c>
      <c r="G1485" s="68">
        <v>5</v>
      </c>
      <c r="H1485" s="69" t="s">
        <v>8551</v>
      </c>
      <c r="I1485" s="69" t="s">
        <v>10476</v>
      </c>
      <c r="J1485" s="69" t="s">
        <v>10477</v>
      </c>
      <c r="K1485" s="69" t="s">
        <v>7706</v>
      </c>
    </row>
    <row r="1486" spans="1:11" s="1" customFormat="1" ht="15" customHeight="1" x14ac:dyDescent="0.15">
      <c r="A1486" s="69" t="s">
        <v>7708</v>
      </c>
      <c r="B1486" s="69" t="s">
        <v>7709</v>
      </c>
      <c r="C1486" s="77">
        <v>601776</v>
      </c>
      <c r="D1486" s="67" t="s">
        <v>7979</v>
      </c>
      <c r="E1486" s="80">
        <v>0</v>
      </c>
      <c r="F1486" s="129">
        <v>4.25</v>
      </c>
      <c r="G1486" s="68">
        <v>5</v>
      </c>
      <c r="H1486" s="69" t="s">
        <v>8551</v>
      </c>
      <c r="I1486" s="69" t="s">
        <v>10478</v>
      </c>
      <c r="J1486" s="69" t="s">
        <v>10479</v>
      </c>
      <c r="K1486" s="69" t="s">
        <v>7708</v>
      </c>
    </row>
    <row r="1487" spans="1:11" s="1" customFormat="1" ht="15" customHeight="1" x14ac:dyDescent="0.15">
      <c r="A1487" s="69" t="s">
        <v>7710</v>
      </c>
      <c r="B1487" s="69" t="s">
        <v>7711</v>
      </c>
      <c r="C1487" s="77">
        <v>601777</v>
      </c>
      <c r="D1487" s="67" t="s">
        <v>7980</v>
      </c>
      <c r="E1487" s="80">
        <v>0</v>
      </c>
      <c r="F1487" s="129">
        <v>4.25</v>
      </c>
      <c r="G1487" s="68">
        <v>5</v>
      </c>
      <c r="H1487" s="69" t="s">
        <v>8551</v>
      </c>
      <c r="I1487" s="69" t="s">
        <v>10480</v>
      </c>
      <c r="J1487" s="69" t="s">
        <v>10481</v>
      </c>
      <c r="K1487" s="69" t="s">
        <v>7710</v>
      </c>
    </row>
    <row r="1488" spans="1:11" s="1" customFormat="1" ht="15" customHeight="1" x14ac:dyDescent="0.15">
      <c r="A1488" s="69" t="s">
        <v>7712</v>
      </c>
      <c r="B1488" s="69" t="s">
        <v>7713</v>
      </c>
      <c r="C1488" s="77">
        <v>601778</v>
      </c>
      <c r="D1488" s="67" t="s">
        <v>7981</v>
      </c>
      <c r="E1488" s="80">
        <v>0</v>
      </c>
      <c r="F1488" s="129">
        <v>4.25</v>
      </c>
      <c r="G1488" s="68">
        <v>5</v>
      </c>
      <c r="H1488" s="69" t="s">
        <v>8551</v>
      </c>
      <c r="I1488" s="69" t="s">
        <v>10482</v>
      </c>
      <c r="J1488" s="69" t="s">
        <v>10483</v>
      </c>
      <c r="K1488" s="69" t="s">
        <v>7712</v>
      </c>
    </row>
    <row r="1489" spans="1:11" s="1" customFormat="1" ht="15" customHeight="1" x14ac:dyDescent="0.15">
      <c r="A1489" s="69" t="s">
        <v>7714</v>
      </c>
      <c r="B1489" s="69" t="s">
        <v>7715</v>
      </c>
      <c r="C1489" s="77">
        <v>601779</v>
      </c>
      <c r="D1489" s="67" t="s">
        <v>7982</v>
      </c>
      <c r="E1489" s="80">
        <v>0</v>
      </c>
      <c r="F1489" s="129">
        <v>4.25</v>
      </c>
      <c r="G1489" s="68">
        <v>5</v>
      </c>
      <c r="H1489" s="69" t="s">
        <v>8551</v>
      </c>
      <c r="I1489" s="69" t="s">
        <v>10484</v>
      </c>
      <c r="J1489" s="69" t="s">
        <v>10485</v>
      </c>
      <c r="K1489" s="69" t="s">
        <v>7714</v>
      </c>
    </row>
    <row r="1490" spans="1:11" s="1" customFormat="1" ht="15" customHeight="1" x14ac:dyDescent="0.15">
      <c r="A1490" s="69" t="s">
        <v>406</v>
      </c>
      <c r="B1490" s="69" t="s">
        <v>407</v>
      </c>
      <c r="C1490" s="77">
        <v>601263</v>
      </c>
      <c r="D1490" s="67" t="s">
        <v>1188</v>
      </c>
      <c r="E1490" s="80">
        <v>0</v>
      </c>
      <c r="F1490" s="129">
        <v>8.5</v>
      </c>
      <c r="G1490" s="68">
        <v>10</v>
      </c>
      <c r="H1490" s="69" t="s">
        <v>8551</v>
      </c>
      <c r="I1490" s="69" t="s">
        <v>10486</v>
      </c>
      <c r="J1490" s="69" t="s">
        <v>10487</v>
      </c>
      <c r="K1490" s="69" t="s">
        <v>406</v>
      </c>
    </row>
    <row r="1491" spans="1:11" s="1" customFormat="1" ht="15" customHeight="1" x14ac:dyDescent="0.15">
      <c r="A1491" s="69" t="s">
        <v>408</v>
      </c>
      <c r="B1491" s="69" t="s">
        <v>409</v>
      </c>
      <c r="C1491" s="77">
        <v>601264</v>
      </c>
      <c r="D1491" s="67" t="s">
        <v>1189</v>
      </c>
      <c r="E1491" s="80">
        <v>0</v>
      </c>
      <c r="F1491" s="129">
        <v>4.25</v>
      </c>
      <c r="G1491" s="68">
        <v>5</v>
      </c>
      <c r="H1491" s="69" t="s">
        <v>8551</v>
      </c>
      <c r="I1491" s="69" t="s">
        <v>10488</v>
      </c>
      <c r="J1491" s="69" t="s">
        <v>10489</v>
      </c>
      <c r="K1491" s="69" t="s">
        <v>408</v>
      </c>
    </row>
    <row r="1492" spans="1:11" s="1" customFormat="1" ht="15" customHeight="1" x14ac:dyDescent="0.15">
      <c r="A1492" s="69" t="s">
        <v>410</v>
      </c>
      <c r="B1492" s="69" t="s">
        <v>411</v>
      </c>
      <c r="C1492" s="77">
        <v>601265</v>
      </c>
      <c r="D1492" s="67" t="s">
        <v>1190</v>
      </c>
      <c r="E1492" s="80">
        <v>0</v>
      </c>
      <c r="F1492" s="129">
        <v>4.25</v>
      </c>
      <c r="G1492" s="68">
        <v>5</v>
      </c>
      <c r="H1492" s="69" t="s">
        <v>8551</v>
      </c>
      <c r="I1492" s="69" t="s">
        <v>10490</v>
      </c>
      <c r="J1492" s="69" t="s">
        <v>10491</v>
      </c>
      <c r="K1492" s="69" t="s">
        <v>410</v>
      </c>
    </row>
    <row r="1493" spans="1:11" s="1" customFormat="1" ht="15" customHeight="1" x14ac:dyDescent="0.15">
      <c r="A1493" s="69" t="s">
        <v>412</v>
      </c>
      <c r="B1493" s="69" t="s">
        <v>413</v>
      </c>
      <c r="C1493" s="77">
        <v>601266</v>
      </c>
      <c r="D1493" s="67" t="s">
        <v>1191</v>
      </c>
      <c r="E1493" s="80">
        <v>0</v>
      </c>
      <c r="F1493" s="129">
        <v>4.25</v>
      </c>
      <c r="G1493" s="68">
        <v>5</v>
      </c>
      <c r="H1493" s="69" t="s">
        <v>8551</v>
      </c>
      <c r="I1493" s="69" t="s">
        <v>10492</v>
      </c>
      <c r="J1493" s="69" t="s">
        <v>10493</v>
      </c>
      <c r="K1493" s="69" t="s">
        <v>412</v>
      </c>
    </row>
    <row r="1494" spans="1:11" s="1" customFormat="1" ht="15" customHeight="1" x14ac:dyDescent="0.15">
      <c r="A1494" s="69" t="s">
        <v>414</v>
      </c>
      <c r="B1494" s="69" t="s">
        <v>415</v>
      </c>
      <c r="C1494" s="77">
        <v>601267</v>
      </c>
      <c r="D1494" s="67" t="s">
        <v>1192</v>
      </c>
      <c r="E1494" s="80">
        <v>0</v>
      </c>
      <c r="F1494" s="129">
        <v>8.5</v>
      </c>
      <c r="G1494" s="68">
        <v>10</v>
      </c>
      <c r="H1494" s="69" t="s">
        <v>8551</v>
      </c>
      <c r="I1494" s="69" t="s">
        <v>10494</v>
      </c>
      <c r="J1494" s="69" t="s">
        <v>10495</v>
      </c>
      <c r="K1494" s="69" t="s">
        <v>414</v>
      </c>
    </row>
    <row r="1495" spans="1:11" s="1" customFormat="1" ht="15" customHeight="1" x14ac:dyDescent="0.15">
      <c r="A1495" s="69" t="s">
        <v>416</v>
      </c>
      <c r="B1495" s="69" t="s">
        <v>417</v>
      </c>
      <c r="C1495" s="77">
        <v>601268</v>
      </c>
      <c r="D1495" s="67" t="s">
        <v>1193</v>
      </c>
      <c r="E1495" s="80">
        <v>0</v>
      </c>
      <c r="F1495" s="129">
        <v>4.25</v>
      </c>
      <c r="G1495" s="68">
        <v>5</v>
      </c>
      <c r="H1495" s="69" t="s">
        <v>8551</v>
      </c>
      <c r="I1495" s="69" t="s">
        <v>10496</v>
      </c>
      <c r="J1495" s="69" t="s">
        <v>10497</v>
      </c>
      <c r="K1495" s="69" t="s">
        <v>416</v>
      </c>
    </row>
    <row r="1496" spans="1:11" s="1" customFormat="1" ht="15" customHeight="1" x14ac:dyDescent="0.15">
      <c r="A1496" s="69" t="s">
        <v>418</v>
      </c>
      <c r="B1496" s="69" t="s">
        <v>419</v>
      </c>
      <c r="C1496" s="77">
        <v>601269</v>
      </c>
      <c r="D1496" s="67" t="s">
        <v>1194</v>
      </c>
      <c r="E1496" s="80">
        <v>0</v>
      </c>
      <c r="F1496" s="129">
        <v>4.25</v>
      </c>
      <c r="G1496" s="68">
        <v>5</v>
      </c>
      <c r="H1496" s="69" t="s">
        <v>8551</v>
      </c>
      <c r="I1496" s="69" t="s">
        <v>10498</v>
      </c>
      <c r="J1496" s="69" t="s">
        <v>10499</v>
      </c>
      <c r="K1496" s="69" t="s">
        <v>418</v>
      </c>
    </row>
    <row r="1497" spans="1:11" s="1" customFormat="1" ht="15" customHeight="1" x14ac:dyDescent="0.15">
      <c r="A1497" s="69" t="s">
        <v>420</v>
      </c>
      <c r="B1497" s="69" t="s">
        <v>421</v>
      </c>
      <c r="C1497" s="77">
        <v>601270</v>
      </c>
      <c r="D1497" s="67" t="s">
        <v>1195</v>
      </c>
      <c r="E1497" s="80">
        <v>0</v>
      </c>
      <c r="F1497" s="129">
        <v>4.25</v>
      </c>
      <c r="G1497" s="68">
        <v>5</v>
      </c>
      <c r="H1497" s="69" t="s">
        <v>8551</v>
      </c>
      <c r="I1497" s="69" t="s">
        <v>10500</v>
      </c>
      <c r="J1497" s="69" t="s">
        <v>10501</v>
      </c>
      <c r="K1497" s="69" t="s">
        <v>420</v>
      </c>
    </row>
    <row r="1498" spans="1:11" s="1" customFormat="1" ht="15" customHeight="1" x14ac:dyDescent="0.15">
      <c r="A1498" s="69" t="s">
        <v>422</v>
      </c>
      <c r="B1498" s="69" t="s">
        <v>423</v>
      </c>
      <c r="C1498" s="77">
        <v>601271</v>
      </c>
      <c r="D1498" s="67" t="s">
        <v>1196</v>
      </c>
      <c r="E1498" s="80">
        <v>0</v>
      </c>
      <c r="F1498" s="129">
        <v>8.5</v>
      </c>
      <c r="G1498" s="68">
        <v>10</v>
      </c>
      <c r="H1498" s="69" t="s">
        <v>8551</v>
      </c>
      <c r="I1498" s="69" t="s">
        <v>10502</v>
      </c>
      <c r="J1498" s="69" t="s">
        <v>10503</v>
      </c>
      <c r="K1498" s="69" t="s">
        <v>422</v>
      </c>
    </row>
    <row r="1499" spans="1:11" s="1" customFormat="1" ht="15" customHeight="1" x14ac:dyDescent="0.15">
      <c r="A1499" s="69" t="s">
        <v>424</v>
      </c>
      <c r="B1499" s="69" t="s">
        <v>425</v>
      </c>
      <c r="C1499" s="77">
        <v>601272</v>
      </c>
      <c r="D1499" s="67" t="s">
        <v>1197</v>
      </c>
      <c r="E1499" s="80">
        <v>0</v>
      </c>
      <c r="F1499" s="129">
        <v>4.25</v>
      </c>
      <c r="G1499" s="68">
        <v>5</v>
      </c>
      <c r="H1499" s="69" t="s">
        <v>8551</v>
      </c>
      <c r="I1499" s="69" t="s">
        <v>10504</v>
      </c>
      <c r="J1499" s="69" t="s">
        <v>10505</v>
      </c>
      <c r="K1499" s="69" t="s">
        <v>424</v>
      </c>
    </row>
    <row r="1500" spans="1:11" s="1" customFormat="1" ht="15" customHeight="1" x14ac:dyDescent="0.15">
      <c r="A1500" s="69" t="s">
        <v>426</v>
      </c>
      <c r="B1500" s="69" t="s">
        <v>427</v>
      </c>
      <c r="C1500" s="77">
        <v>601273</v>
      </c>
      <c r="D1500" s="67" t="s">
        <v>1198</v>
      </c>
      <c r="E1500" s="80">
        <v>0</v>
      </c>
      <c r="F1500" s="129">
        <v>4.25</v>
      </c>
      <c r="G1500" s="68">
        <v>5</v>
      </c>
      <c r="H1500" s="69" t="s">
        <v>8551</v>
      </c>
      <c r="I1500" s="69" t="s">
        <v>10506</v>
      </c>
      <c r="J1500" s="69" t="s">
        <v>10507</v>
      </c>
      <c r="K1500" s="69" t="s">
        <v>426</v>
      </c>
    </row>
    <row r="1501" spans="1:11" s="1" customFormat="1" ht="15" customHeight="1" x14ac:dyDescent="0.15">
      <c r="A1501" s="69" t="s">
        <v>428</v>
      </c>
      <c r="B1501" s="69" t="s">
        <v>429</v>
      </c>
      <c r="C1501" s="77">
        <v>601274</v>
      </c>
      <c r="D1501" s="67" t="s">
        <v>1199</v>
      </c>
      <c r="E1501" s="80">
        <v>0</v>
      </c>
      <c r="F1501" s="129">
        <v>4.25</v>
      </c>
      <c r="G1501" s="68">
        <v>5</v>
      </c>
      <c r="H1501" s="69" t="s">
        <v>8551</v>
      </c>
      <c r="I1501" s="69" t="s">
        <v>10508</v>
      </c>
      <c r="J1501" s="69" t="s">
        <v>10509</v>
      </c>
      <c r="K1501" s="69" t="s">
        <v>428</v>
      </c>
    </row>
    <row r="1502" spans="1:11" s="1" customFormat="1" ht="15" customHeight="1" x14ac:dyDescent="0.15">
      <c r="A1502" s="69" t="s">
        <v>430</v>
      </c>
      <c r="B1502" s="69" t="s">
        <v>431</v>
      </c>
      <c r="C1502" s="77">
        <v>601275</v>
      </c>
      <c r="D1502" s="67" t="s">
        <v>1200</v>
      </c>
      <c r="E1502" s="80">
        <v>0</v>
      </c>
      <c r="F1502" s="129">
        <v>4.25</v>
      </c>
      <c r="G1502" s="68">
        <v>5</v>
      </c>
      <c r="H1502" s="69" t="s">
        <v>8551</v>
      </c>
      <c r="I1502" s="69" t="s">
        <v>10510</v>
      </c>
      <c r="J1502" s="69" t="s">
        <v>10511</v>
      </c>
      <c r="K1502" s="69" t="s">
        <v>430</v>
      </c>
    </row>
    <row r="1503" spans="1:11" s="1" customFormat="1" ht="15" customHeight="1" x14ac:dyDescent="0.15">
      <c r="A1503" s="69" t="s">
        <v>432</v>
      </c>
      <c r="B1503" s="69" t="s">
        <v>433</v>
      </c>
      <c r="C1503" s="77">
        <v>601276</v>
      </c>
      <c r="D1503" s="67" t="s">
        <v>1201</v>
      </c>
      <c r="E1503" s="80">
        <v>0</v>
      </c>
      <c r="F1503" s="129">
        <v>4.25</v>
      </c>
      <c r="G1503" s="68">
        <v>5</v>
      </c>
      <c r="H1503" s="69" t="s">
        <v>8551</v>
      </c>
      <c r="I1503" s="69" t="s">
        <v>10512</v>
      </c>
      <c r="J1503" s="69" t="s">
        <v>10513</v>
      </c>
      <c r="K1503" s="69" t="s">
        <v>432</v>
      </c>
    </row>
    <row r="1504" spans="1:11" s="1" customFormat="1" ht="15" customHeight="1" x14ac:dyDescent="0.15">
      <c r="A1504" s="69" t="s">
        <v>434</v>
      </c>
      <c r="B1504" s="69" t="s">
        <v>435</v>
      </c>
      <c r="C1504" s="77">
        <v>601277</v>
      </c>
      <c r="D1504" s="67" t="s">
        <v>1202</v>
      </c>
      <c r="E1504" s="80">
        <v>0</v>
      </c>
      <c r="F1504" s="129">
        <v>8.5</v>
      </c>
      <c r="G1504" s="68">
        <v>10</v>
      </c>
      <c r="H1504" s="69" t="s">
        <v>8551</v>
      </c>
      <c r="I1504" s="69" t="s">
        <v>10514</v>
      </c>
      <c r="J1504" s="69" t="s">
        <v>10515</v>
      </c>
      <c r="K1504" s="69" t="s">
        <v>434</v>
      </c>
    </row>
    <row r="1505" spans="1:11" s="1" customFormat="1" ht="15" customHeight="1" x14ac:dyDescent="0.15">
      <c r="A1505" s="69" t="s">
        <v>436</v>
      </c>
      <c r="B1505" s="69" t="s">
        <v>437</v>
      </c>
      <c r="C1505" s="77">
        <v>601278</v>
      </c>
      <c r="D1505" s="67" t="s">
        <v>1203</v>
      </c>
      <c r="E1505" s="80">
        <v>0</v>
      </c>
      <c r="F1505" s="129">
        <v>4.25</v>
      </c>
      <c r="G1505" s="68">
        <v>5</v>
      </c>
      <c r="H1505" s="69" t="s">
        <v>8551</v>
      </c>
      <c r="I1505" s="69" t="s">
        <v>10516</v>
      </c>
      <c r="J1505" s="69" t="s">
        <v>10517</v>
      </c>
      <c r="K1505" s="69" t="s">
        <v>436</v>
      </c>
    </row>
    <row r="1506" spans="1:11" s="1" customFormat="1" ht="15" customHeight="1" x14ac:dyDescent="0.15">
      <c r="A1506" s="69" t="s">
        <v>438</v>
      </c>
      <c r="B1506" s="69" t="s">
        <v>439</v>
      </c>
      <c r="C1506" s="77">
        <v>601279</v>
      </c>
      <c r="D1506" s="67" t="s">
        <v>1204</v>
      </c>
      <c r="E1506" s="80">
        <v>0</v>
      </c>
      <c r="F1506" s="129">
        <v>4.25</v>
      </c>
      <c r="G1506" s="68">
        <v>5</v>
      </c>
      <c r="H1506" s="69" t="s">
        <v>8551</v>
      </c>
      <c r="I1506" s="69" t="s">
        <v>10518</v>
      </c>
      <c r="J1506" s="69" t="s">
        <v>10519</v>
      </c>
      <c r="K1506" s="69" t="s">
        <v>438</v>
      </c>
    </row>
    <row r="1507" spans="1:11" s="1" customFormat="1" ht="15" customHeight="1" x14ac:dyDescent="0.15">
      <c r="A1507" s="69" t="s">
        <v>440</v>
      </c>
      <c r="B1507" s="69" t="s">
        <v>441</v>
      </c>
      <c r="C1507" s="77">
        <v>601280</v>
      </c>
      <c r="D1507" s="67" t="s">
        <v>1205</v>
      </c>
      <c r="E1507" s="80">
        <v>0</v>
      </c>
      <c r="F1507" s="129">
        <v>4.25</v>
      </c>
      <c r="G1507" s="68">
        <v>5</v>
      </c>
      <c r="H1507" s="69" t="s">
        <v>8551</v>
      </c>
      <c r="I1507" s="69" t="s">
        <v>10520</v>
      </c>
      <c r="J1507" s="69" t="s">
        <v>10521</v>
      </c>
      <c r="K1507" s="69" t="s">
        <v>440</v>
      </c>
    </row>
    <row r="1508" spans="1:11" s="1" customFormat="1" ht="15" customHeight="1" x14ac:dyDescent="0.15">
      <c r="A1508" s="69" t="s">
        <v>442</v>
      </c>
      <c r="B1508" s="69" t="s">
        <v>443</v>
      </c>
      <c r="C1508" s="77">
        <v>601281</v>
      </c>
      <c r="D1508" s="67" t="s">
        <v>1206</v>
      </c>
      <c r="E1508" s="80">
        <v>0</v>
      </c>
      <c r="F1508" s="129">
        <v>4.25</v>
      </c>
      <c r="G1508" s="68">
        <v>5</v>
      </c>
      <c r="H1508" s="69" t="s">
        <v>8551</v>
      </c>
      <c r="I1508" s="69" t="s">
        <v>10522</v>
      </c>
      <c r="J1508" s="69" t="s">
        <v>10523</v>
      </c>
      <c r="K1508" s="69" t="s">
        <v>442</v>
      </c>
    </row>
    <row r="1509" spans="1:11" s="1" customFormat="1" ht="15" customHeight="1" x14ac:dyDescent="0.15">
      <c r="A1509" s="69" t="s">
        <v>444</v>
      </c>
      <c r="B1509" s="69" t="s">
        <v>445</v>
      </c>
      <c r="C1509" s="77">
        <v>601282</v>
      </c>
      <c r="D1509" s="67" t="s">
        <v>1207</v>
      </c>
      <c r="E1509" s="80">
        <v>0</v>
      </c>
      <c r="F1509" s="129">
        <v>4.25</v>
      </c>
      <c r="G1509" s="68">
        <v>5</v>
      </c>
      <c r="H1509" s="69" t="s">
        <v>8551</v>
      </c>
      <c r="I1509" s="69" t="s">
        <v>10524</v>
      </c>
      <c r="J1509" s="69" t="s">
        <v>10525</v>
      </c>
      <c r="K1509" s="69" t="s">
        <v>444</v>
      </c>
    </row>
    <row r="1510" spans="1:11" s="1" customFormat="1" ht="15" customHeight="1" x14ac:dyDescent="0.15">
      <c r="A1510" s="69" t="s">
        <v>446</v>
      </c>
      <c r="B1510" s="69" t="s">
        <v>447</v>
      </c>
      <c r="C1510" s="77">
        <v>601283</v>
      </c>
      <c r="D1510" s="67" t="s">
        <v>1208</v>
      </c>
      <c r="E1510" s="80">
        <v>0</v>
      </c>
      <c r="F1510" s="129">
        <v>8.5</v>
      </c>
      <c r="G1510" s="68">
        <v>10</v>
      </c>
      <c r="H1510" s="69" t="s">
        <v>8551</v>
      </c>
      <c r="I1510" s="69" t="s">
        <v>10526</v>
      </c>
      <c r="J1510" s="69" t="s">
        <v>10527</v>
      </c>
      <c r="K1510" s="69" t="s">
        <v>446</v>
      </c>
    </row>
    <row r="1511" spans="1:11" s="1" customFormat="1" ht="15" customHeight="1" x14ac:dyDescent="0.15">
      <c r="A1511" s="69" t="s">
        <v>448</v>
      </c>
      <c r="B1511" s="69" t="s">
        <v>449</v>
      </c>
      <c r="C1511" s="77">
        <v>601284</v>
      </c>
      <c r="D1511" s="67" t="s">
        <v>1209</v>
      </c>
      <c r="E1511" s="80">
        <v>0</v>
      </c>
      <c r="F1511" s="129">
        <v>4.25</v>
      </c>
      <c r="G1511" s="68">
        <v>5</v>
      </c>
      <c r="H1511" s="69" t="s">
        <v>8551</v>
      </c>
      <c r="I1511" s="69" t="s">
        <v>10528</v>
      </c>
      <c r="J1511" s="69" t="s">
        <v>10529</v>
      </c>
      <c r="K1511" s="69" t="s">
        <v>448</v>
      </c>
    </row>
    <row r="1512" spans="1:11" s="1" customFormat="1" ht="15" customHeight="1" x14ac:dyDescent="0.15">
      <c r="A1512" s="69" t="s">
        <v>450</v>
      </c>
      <c r="B1512" s="69" t="s">
        <v>451</v>
      </c>
      <c r="C1512" s="77">
        <v>601285</v>
      </c>
      <c r="D1512" s="67" t="s">
        <v>1210</v>
      </c>
      <c r="E1512" s="80">
        <v>0</v>
      </c>
      <c r="F1512" s="129">
        <v>4.25</v>
      </c>
      <c r="G1512" s="68">
        <v>5</v>
      </c>
      <c r="H1512" s="69" t="s">
        <v>8551</v>
      </c>
      <c r="I1512" s="69" t="s">
        <v>10530</v>
      </c>
      <c r="J1512" s="69" t="s">
        <v>10531</v>
      </c>
      <c r="K1512" s="69" t="s">
        <v>450</v>
      </c>
    </row>
    <row r="1513" spans="1:11" s="1" customFormat="1" ht="15" customHeight="1" x14ac:dyDescent="0.15">
      <c r="A1513" s="69" t="s">
        <v>452</v>
      </c>
      <c r="B1513" s="69" t="s">
        <v>453</v>
      </c>
      <c r="C1513" s="77">
        <v>601286</v>
      </c>
      <c r="D1513" s="67" t="s">
        <v>1211</v>
      </c>
      <c r="E1513" s="80">
        <v>0</v>
      </c>
      <c r="F1513" s="129">
        <v>4.25</v>
      </c>
      <c r="G1513" s="68">
        <v>5</v>
      </c>
      <c r="H1513" s="69" t="s">
        <v>8551</v>
      </c>
      <c r="I1513" s="69" t="s">
        <v>10532</v>
      </c>
      <c r="J1513" s="69" t="s">
        <v>10533</v>
      </c>
      <c r="K1513" s="69" t="s">
        <v>452</v>
      </c>
    </row>
    <row r="1514" spans="1:11" s="1" customFormat="1" ht="15" customHeight="1" x14ac:dyDescent="0.15">
      <c r="A1514" s="69" t="s">
        <v>454</v>
      </c>
      <c r="B1514" s="69" t="s">
        <v>455</v>
      </c>
      <c r="C1514" s="77">
        <v>601287</v>
      </c>
      <c r="D1514" s="67" t="s">
        <v>1212</v>
      </c>
      <c r="E1514" s="80">
        <v>0</v>
      </c>
      <c r="F1514" s="129">
        <v>4.25</v>
      </c>
      <c r="G1514" s="68">
        <v>5</v>
      </c>
      <c r="H1514" s="69" t="s">
        <v>8551</v>
      </c>
      <c r="I1514" s="69" t="s">
        <v>10534</v>
      </c>
      <c r="J1514" s="69" t="s">
        <v>10535</v>
      </c>
      <c r="K1514" s="69" t="s">
        <v>454</v>
      </c>
    </row>
    <row r="1515" spans="1:11" s="1" customFormat="1" ht="15" customHeight="1" x14ac:dyDescent="0.15">
      <c r="A1515" s="69" t="s">
        <v>456</v>
      </c>
      <c r="B1515" s="69" t="s">
        <v>457</v>
      </c>
      <c r="C1515" s="77">
        <v>601288</v>
      </c>
      <c r="D1515" s="67" t="s">
        <v>1213</v>
      </c>
      <c r="E1515" s="80">
        <v>0</v>
      </c>
      <c r="F1515" s="129">
        <v>4.25</v>
      </c>
      <c r="G1515" s="68">
        <v>5</v>
      </c>
      <c r="H1515" s="69" t="s">
        <v>8551</v>
      </c>
      <c r="I1515" s="69" t="s">
        <v>10536</v>
      </c>
      <c r="J1515" s="69" t="s">
        <v>10537</v>
      </c>
      <c r="K1515" s="69" t="s">
        <v>456</v>
      </c>
    </row>
    <row r="1516" spans="1:11" s="1" customFormat="1" ht="15" customHeight="1" x14ac:dyDescent="0.15">
      <c r="A1516" s="69" t="s">
        <v>458</v>
      </c>
      <c r="B1516" s="69" t="s">
        <v>459</v>
      </c>
      <c r="C1516" s="77">
        <v>601290</v>
      </c>
      <c r="D1516" s="67" t="s">
        <v>1214</v>
      </c>
      <c r="E1516" s="80">
        <v>0</v>
      </c>
      <c r="F1516" s="129">
        <v>8.5</v>
      </c>
      <c r="G1516" s="68">
        <v>10</v>
      </c>
      <c r="H1516" s="69" t="s">
        <v>8551</v>
      </c>
      <c r="I1516" s="69" t="s">
        <v>10538</v>
      </c>
      <c r="J1516" s="69" t="s">
        <v>10539</v>
      </c>
      <c r="K1516" s="69" t="s">
        <v>458</v>
      </c>
    </row>
    <row r="1517" spans="1:11" s="1" customFormat="1" ht="15" customHeight="1" x14ac:dyDescent="0.15">
      <c r="A1517" s="69" t="s">
        <v>460</v>
      </c>
      <c r="B1517" s="69" t="s">
        <v>461</v>
      </c>
      <c r="C1517" s="77">
        <v>601291</v>
      </c>
      <c r="D1517" s="67" t="s">
        <v>1215</v>
      </c>
      <c r="E1517" s="80">
        <v>0</v>
      </c>
      <c r="F1517" s="129">
        <v>4.25</v>
      </c>
      <c r="G1517" s="68">
        <v>5</v>
      </c>
      <c r="H1517" s="69" t="s">
        <v>8551</v>
      </c>
      <c r="I1517" s="69" t="s">
        <v>10540</v>
      </c>
      <c r="J1517" s="69" t="s">
        <v>10541</v>
      </c>
      <c r="K1517" s="69" t="s">
        <v>460</v>
      </c>
    </row>
    <row r="1518" spans="1:11" s="1" customFormat="1" ht="15" customHeight="1" x14ac:dyDescent="0.15">
      <c r="A1518" s="69" t="s">
        <v>462</v>
      </c>
      <c r="B1518" s="69" t="s">
        <v>463</v>
      </c>
      <c r="C1518" s="77">
        <v>601292</v>
      </c>
      <c r="D1518" s="67" t="s">
        <v>1216</v>
      </c>
      <c r="E1518" s="80">
        <v>0</v>
      </c>
      <c r="F1518" s="129">
        <v>4.25</v>
      </c>
      <c r="G1518" s="68">
        <v>5</v>
      </c>
      <c r="H1518" s="69" t="s">
        <v>8551</v>
      </c>
      <c r="I1518" s="69" t="s">
        <v>10542</v>
      </c>
      <c r="J1518" s="69" t="s">
        <v>10543</v>
      </c>
      <c r="K1518" s="69" t="s">
        <v>462</v>
      </c>
    </row>
    <row r="1519" spans="1:11" s="1" customFormat="1" ht="15" customHeight="1" x14ac:dyDescent="0.15">
      <c r="A1519" s="69" t="s">
        <v>464</v>
      </c>
      <c r="B1519" s="69" t="s">
        <v>465</v>
      </c>
      <c r="C1519" s="77">
        <v>601293</v>
      </c>
      <c r="D1519" s="67" t="s">
        <v>1217</v>
      </c>
      <c r="E1519" s="80">
        <v>0</v>
      </c>
      <c r="F1519" s="129">
        <v>4.25</v>
      </c>
      <c r="G1519" s="68">
        <v>5</v>
      </c>
      <c r="H1519" s="69" t="s">
        <v>8551</v>
      </c>
      <c r="I1519" s="69" t="s">
        <v>10544</v>
      </c>
      <c r="J1519" s="69" t="s">
        <v>10545</v>
      </c>
      <c r="K1519" s="69" t="s">
        <v>464</v>
      </c>
    </row>
    <row r="1520" spans="1:11" s="1" customFormat="1" ht="15" customHeight="1" x14ac:dyDescent="0.15">
      <c r="A1520" s="69" t="s">
        <v>466</v>
      </c>
      <c r="B1520" s="69" t="s">
        <v>467</v>
      </c>
      <c r="C1520" s="77">
        <v>601294</v>
      </c>
      <c r="D1520" s="67" t="s">
        <v>1218</v>
      </c>
      <c r="E1520" s="80">
        <v>0</v>
      </c>
      <c r="F1520" s="129">
        <v>8.5</v>
      </c>
      <c r="G1520" s="68">
        <v>10</v>
      </c>
      <c r="H1520" s="69" t="s">
        <v>8551</v>
      </c>
      <c r="I1520" s="69" t="s">
        <v>10546</v>
      </c>
      <c r="J1520" s="69" t="s">
        <v>10547</v>
      </c>
      <c r="K1520" s="69" t="s">
        <v>466</v>
      </c>
    </row>
    <row r="1521" spans="1:11" s="1" customFormat="1" ht="15" customHeight="1" x14ac:dyDescent="0.15">
      <c r="A1521" s="69" t="s">
        <v>468</v>
      </c>
      <c r="B1521" s="69" t="s">
        <v>469</v>
      </c>
      <c r="C1521" s="77">
        <v>601295</v>
      </c>
      <c r="D1521" s="67" t="s">
        <v>1219</v>
      </c>
      <c r="E1521" s="80">
        <v>0</v>
      </c>
      <c r="F1521" s="129">
        <v>4.25</v>
      </c>
      <c r="G1521" s="68">
        <v>5</v>
      </c>
      <c r="H1521" s="69" t="s">
        <v>8551</v>
      </c>
      <c r="I1521" s="69" t="s">
        <v>10548</v>
      </c>
      <c r="J1521" s="69" t="s">
        <v>10549</v>
      </c>
      <c r="K1521" s="69" t="s">
        <v>468</v>
      </c>
    </row>
    <row r="1522" spans="1:11" s="1" customFormat="1" ht="15" customHeight="1" x14ac:dyDescent="0.15">
      <c r="A1522" s="69" t="s">
        <v>470</v>
      </c>
      <c r="B1522" s="69" t="s">
        <v>471</v>
      </c>
      <c r="C1522" s="77">
        <v>601296</v>
      </c>
      <c r="D1522" s="67" t="s">
        <v>1220</v>
      </c>
      <c r="E1522" s="80">
        <v>0</v>
      </c>
      <c r="F1522" s="129">
        <v>4.25</v>
      </c>
      <c r="G1522" s="68">
        <v>5</v>
      </c>
      <c r="H1522" s="69" t="s">
        <v>8551</v>
      </c>
      <c r="I1522" s="69" t="s">
        <v>10550</v>
      </c>
      <c r="J1522" s="69" t="s">
        <v>10551</v>
      </c>
      <c r="K1522" s="69" t="s">
        <v>470</v>
      </c>
    </row>
    <row r="1523" spans="1:11" s="1" customFormat="1" ht="15" customHeight="1" x14ac:dyDescent="0.15">
      <c r="A1523" s="69" t="s">
        <v>472</v>
      </c>
      <c r="B1523" s="69" t="s">
        <v>473</v>
      </c>
      <c r="C1523" s="77">
        <v>601297</v>
      </c>
      <c r="D1523" s="67" t="s">
        <v>1221</v>
      </c>
      <c r="E1523" s="80">
        <v>0</v>
      </c>
      <c r="F1523" s="129">
        <v>4.25</v>
      </c>
      <c r="G1523" s="68">
        <v>5</v>
      </c>
      <c r="H1523" s="69" t="s">
        <v>8551</v>
      </c>
      <c r="I1523" s="69" t="s">
        <v>10552</v>
      </c>
      <c r="J1523" s="69" t="s">
        <v>10553</v>
      </c>
      <c r="K1523" s="69" t="s">
        <v>472</v>
      </c>
    </row>
    <row r="1524" spans="1:11" s="1" customFormat="1" ht="15" customHeight="1" x14ac:dyDescent="0.15">
      <c r="A1524" s="69" t="s">
        <v>474</v>
      </c>
      <c r="B1524" s="69" t="s">
        <v>475</v>
      </c>
      <c r="C1524" s="77">
        <v>601298</v>
      </c>
      <c r="D1524" s="67" t="s">
        <v>1222</v>
      </c>
      <c r="E1524" s="80">
        <v>0</v>
      </c>
      <c r="F1524" s="129">
        <v>8.5</v>
      </c>
      <c r="G1524" s="68">
        <v>10</v>
      </c>
      <c r="H1524" s="69" t="s">
        <v>8551</v>
      </c>
      <c r="I1524" s="69" t="s">
        <v>10554</v>
      </c>
      <c r="J1524" s="69" t="s">
        <v>10555</v>
      </c>
      <c r="K1524" s="69" t="s">
        <v>474</v>
      </c>
    </row>
    <row r="1525" spans="1:11" s="1" customFormat="1" ht="15" customHeight="1" x14ac:dyDescent="0.15">
      <c r="A1525" s="69" t="s">
        <v>476</v>
      </c>
      <c r="B1525" s="69" t="s">
        <v>477</v>
      </c>
      <c r="C1525" s="77">
        <v>601299</v>
      </c>
      <c r="D1525" s="67" t="s">
        <v>1223</v>
      </c>
      <c r="E1525" s="80">
        <v>0</v>
      </c>
      <c r="F1525" s="129">
        <v>4.25</v>
      </c>
      <c r="G1525" s="68">
        <v>5</v>
      </c>
      <c r="H1525" s="69" t="s">
        <v>8551</v>
      </c>
      <c r="I1525" s="69" t="s">
        <v>10556</v>
      </c>
      <c r="J1525" s="69" t="s">
        <v>10557</v>
      </c>
      <c r="K1525" s="69" t="s">
        <v>476</v>
      </c>
    </row>
    <row r="1526" spans="1:11" s="1" customFormat="1" ht="15" customHeight="1" x14ac:dyDescent="0.15">
      <c r="A1526" s="69" t="s">
        <v>478</v>
      </c>
      <c r="B1526" s="69" t="s">
        <v>479</v>
      </c>
      <c r="C1526" s="77">
        <v>601300</v>
      </c>
      <c r="D1526" s="67" t="s">
        <v>1224</v>
      </c>
      <c r="E1526" s="80">
        <v>0</v>
      </c>
      <c r="F1526" s="129">
        <v>4.25</v>
      </c>
      <c r="G1526" s="68">
        <v>5</v>
      </c>
      <c r="H1526" s="69" t="s">
        <v>8551</v>
      </c>
      <c r="I1526" s="69" t="s">
        <v>10558</v>
      </c>
      <c r="J1526" s="69" t="s">
        <v>10559</v>
      </c>
      <c r="K1526" s="69" t="s">
        <v>478</v>
      </c>
    </row>
    <row r="1527" spans="1:11" s="1" customFormat="1" ht="15" customHeight="1" x14ac:dyDescent="0.15">
      <c r="A1527" s="69" t="s">
        <v>480</v>
      </c>
      <c r="B1527" s="69" t="s">
        <v>481</v>
      </c>
      <c r="C1527" s="77">
        <v>601301</v>
      </c>
      <c r="D1527" s="67" t="s">
        <v>1225</v>
      </c>
      <c r="E1527" s="80">
        <v>0</v>
      </c>
      <c r="F1527" s="129">
        <v>4.25</v>
      </c>
      <c r="G1527" s="68">
        <v>5</v>
      </c>
      <c r="H1527" s="69" t="s">
        <v>8551</v>
      </c>
      <c r="I1527" s="69" t="s">
        <v>10560</v>
      </c>
      <c r="J1527" s="69" t="s">
        <v>10561</v>
      </c>
      <c r="K1527" s="69" t="s">
        <v>480</v>
      </c>
    </row>
    <row r="1528" spans="1:11" s="1" customFormat="1" ht="15" customHeight="1" x14ac:dyDescent="0.15">
      <c r="A1528" s="69" t="s">
        <v>482</v>
      </c>
      <c r="B1528" s="69" t="s">
        <v>483</v>
      </c>
      <c r="C1528" s="77">
        <v>601302</v>
      </c>
      <c r="D1528" s="67" t="s">
        <v>1226</v>
      </c>
      <c r="E1528" s="80">
        <v>0</v>
      </c>
      <c r="F1528" s="129">
        <v>4.25</v>
      </c>
      <c r="G1528" s="68">
        <v>5</v>
      </c>
      <c r="H1528" s="69" t="s">
        <v>8551</v>
      </c>
      <c r="I1528" s="69" t="s">
        <v>10562</v>
      </c>
      <c r="J1528" s="69" t="s">
        <v>10563</v>
      </c>
      <c r="K1528" s="69" t="s">
        <v>482</v>
      </c>
    </row>
    <row r="1529" spans="1:11" s="1" customFormat="1" ht="15" customHeight="1" x14ac:dyDescent="0.15">
      <c r="A1529" s="69" t="s">
        <v>484</v>
      </c>
      <c r="B1529" s="69" t="s">
        <v>485</v>
      </c>
      <c r="C1529" s="77">
        <v>601303</v>
      </c>
      <c r="D1529" s="67" t="s">
        <v>1227</v>
      </c>
      <c r="E1529" s="80">
        <v>0</v>
      </c>
      <c r="F1529" s="129">
        <v>4.25</v>
      </c>
      <c r="G1529" s="68">
        <v>5</v>
      </c>
      <c r="H1529" s="69" t="s">
        <v>8551</v>
      </c>
      <c r="I1529" s="69" t="s">
        <v>10564</v>
      </c>
      <c r="J1529" s="69" t="s">
        <v>10565</v>
      </c>
      <c r="K1529" s="69" t="s">
        <v>484</v>
      </c>
    </row>
    <row r="1530" spans="1:11" s="1" customFormat="1" ht="15" customHeight="1" x14ac:dyDescent="0.15">
      <c r="A1530" s="69" t="s">
        <v>486</v>
      </c>
      <c r="B1530" s="69" t="s">
        <v>487</v>
      </c>
      <c r="C1530" s="77">
        <v>601304</v>
      </c>
      <c r="D1530" s="67" t="s">
        <v>1228</v>
      </c>
      <c r="E1530" s="80">
        <v>0</v>
      </c>
      <c r="F1530" s="129">
        <v>8.5</v>
      </c>
      <c r="G1530" s="68">
        <v>10</v>
      </c>
      <c r="H1530" s="69" t="s">
        <v>8551</v>
      </c>
      <c r="I1530" s="69" t="s">
        <v>10566</v>
      </c>
      <c r="J1530" s="69" t="s">
        <v>10567</v>
      </c>
      <c r="K1530" s="69" t="s">
        <v>486</v>
      </c>
    </row>
    <row r="1531" spans="1:11" s="1" customFormat="1" ht="15" customHeight="1" x14ac:dyDescent="0.15">
      <c r="A1531" s="69" t="s">
        <v>488</v>
      </c>
      <c r="B1531" s="69" t="s">
        <v>489</v>
      </c>
      <c r="C1531" s="77">
        <v>601305</v>
      </c>
      <c r="D1531" s="67" t="s">
        <v>1229</v>
      </c>
      <c r="E1531" s="80">
        <v>0</v>
      </c>
      <c r="F1531" s="129">
        <v>4.25</v>
      </c>
      <c r="G1531" s="68">
        <v>5</v>
      </c>
      <c r="H1531" s="69" t="s">
        <v>8551</v>
      </c>
      <c r="I1531" s="69" t="s">
        <v>10568</v>
      </c>
      <c r="J1531" s="69" t="s">
        <v>10569</v>
      </c>
      <c r="K1531" s="69" t="s">
        <v>488</v>
      </c>
    </row>
    <row r="1532" spans="1:11" s="1" customFormat="1" ht="15" customHeight="1" x14ac:dyDescent="0.15">
      <c r="A1532" s="69" t="s">
        <v>490</v>
      </c>
      <c r="B1532" s="69" t="s">
        <v>491</v>
      </c>
      <c r="C1532" s="77">
        <v>601306</v>
      </c>
      <c r="D1532" s="67" t="s">
        <v>1230</v>
      </c>
      <c r="E1532" s="80">
        <v>0</v>
      </c>
      <c r="F1532" s="129">
        <v>4.25</v>
      </c>
      <c r="G1532" s="68">
        <v>5</v>
      </c>
      <c r="H1532" s="69" t="s">
        <v>8551</v>
      </c>
      <c r="I1532" s="69" t="s">
        <v>10570</v>
      </c>
      <c r="J1532" s="69" t="s">
        <v>10571</v>
      </c>
      <c r="K1532" s="69" t="s">
        <v>490</v>
      </c>
    </row>
    <row r="1533" spans="1:11" s="1" customFormat="1" ht="15" customHeight="1" x14ac:dyDescent="0.15">
      <c r="A1533" s="69" t="s">
        <v>492</v>
      </c>
      <c r="B1533" s="69" t="s">
        <v>493</v>
      </c>
      <c r="C1533" s="77">
        <v>601307</v>
      </c>
      <c r="D1533" s="67" t="s">
        <v>1231</v>
      </c>
      <c r="E1533" s="80">
        <v>0</v>
      </c>
      <c r="F1533" s="129">
        <v>4.25</v>
      </c>
      <c r="G1533" s="68">
        <v>5</v>
      </c>
      <c r="H1533" s="69" t="s">
        <v>8551</v>
      </c>
      <c r="I1533" s="69" t="s">
        <v>10572</v>
      </c>
      <c r="J1533" s="69" t="s">
        <v>10573</v>
      </c>
      <c r="K1533" s="69" t="s">
        <v>492</v>
      </c>
    </row>
    <row r="1534" spans="1:11" s="1" customFormat="1" ht="15" customHeight="1" x14ac:dyDescent="0.15">
      <c r="A1534" s="69" t="s">
        <v>494</v>
      </c>
      <c r="B1534" s="69" t="s">
        <v>495</v>
      </c>
      <c r="C1534" s="77">
        <v>601308</v>
      </c>
      <c r="D1534" s="67" t="s">
        <v>1232</v>
      </c>
      <c r="E1534" s="80">
        <v>0</v>
      </c>
      <c r="F1534" s="129">
        <v>4.25</v>
      </c>
      <c r="G1534" s="68">
        <v>5</v>
      </c>
      <c r="H1534" s="69" t="s">
        <v>8551</v>
      </c>
      <c r="I1534" s="69" t="s">
        <v>10574</v>
      </c>
      <c r="J1534" s="69" t="s">
        <v>10575</v>
      </c>
      <c r="K1534" s="69" t="s">
        <v>494</v>
      </c>
    </row>
    <row r="1535" spans="1:11" s="1" customFormat="1" ht="15" customHeight="1" x14ac:dyDescent="0.15">
      <c r="A1535" s="69" t="s">
        <v>496</v>
      </c>
      <c r="B1535" s="69" t="s">
        <v>497</v>
      </c>
      <c r="C1535" s="77">
        <v>601309</v>
      </c>
      <c r="D1535" s="67" t="s">
        <v>1233</v>
      </c>
      <c r="E1535" s="80">
        <v>0</v>
      </c>
      <c r="F1535" s="129">
        <v>4.25</v>
      </c>
      <c r="G1535" s="68">
        <v>5</v>
      </c>
      <c r="H1535" s="69" t="s">
        <v>8551</v>
      </c>
      <c r="I1535" s="69" t="s">
        <v>10576</v>
      </c>
      <c r="J1535" s="69" t="s">
        <v>10577</v>
      </c>
      <c r="K1535" s="69" t="s">
        <v>496</v>
      </c>
    </row>
    <row r="1536" spans="1:11" s="1" customFormat="1" ht="15" customHeight="1" x14ac:dyDescent="0.15">
      <c r="A1536" s="69" t="s">
        <v>498</v>
      </c>
      <c r="B1536" s="69" t="s">
        <v>499</v>
      </c>
      <c r="C1536" s="77">
        <v>601310</v>
      </c>
      <c r="D1536" s="67" t="s">
        <v>1234</v>
      </c>
      <c r="E1536" s="80">
        <v>0</v>
      </c>
      <c r="F1536" s="129">
        <v>8.5</v>
      </c>
      <c r="G1536" s="68">
        <v>10</v>
      </c>
      <c r="H1536" s="69" t="s">
        <v>8551</v>
      </c>
      <c r="I1536" s="69" t="s">
        <v>10578</v>
      </c>
      <c r="J1536" s="69" t="s">
        <v>10579</v>
      </c>
      <c r="K1536" s="69" t="s">
        <v>498</v>
      </c>
    </row>
    <row r="1537" spans="1:11" s="1" customFormat="1" ht="15" customHeight="1" x14ac:dyDescent="0.15">
      <c r="A1537" s="69" t="s">
        <v>500</v>
      </c>
      <c r="B1537" s="69" t="s">
        <v>501</v>
      </c>
      <c r="C1537" s="77">
        <v>601311</v>
      </c>
      <c r="D1537" s="67" t="s">
        <v>1235</v>
      </c>
      <c r="E1537" s="80">
        <v>0</v>
      </c>
      <c r="F1537" s="129">
        <v>4.25</v>
      </c>
      <c r="G1537" s="68">
        <v>5</v>
      </c>
      <c r="H1537" s="69" t="s">
        <v>8551</v>
      </c>
      <c r="I1537" s="69" t="s">
        <v>10580</v>
      </c>
      <c r="J1537" s="69" t="s">
        <v>10581</v>
      </c>
      <c r="K1537" s="69" t="s">
        <v>500</v>
      </c>
    </row>
    <row r="1538" spans="1:11" s="1" customFormat="1" ht="15" customHeight="1" x14ac:dyDescent="0.15">
      <c r="A1538" s="69" t="s">
        <v>502</v>
      </c>
      <c r="B1538" s="69" t="s">
        <v>503</v>
      </c>
      <c r="C1538" s="77">
        <v>601312</v>
      </c>
      <c r="D1538" s="67" t="s">
        <v>1236</v>
      </c>
      <c r="E1538" s="80">
        <v>0</v>
      </c>
      <c r="F1538" s="129">
        <v>4.25</v>
      </c>
      <c r="G1538" s="68">
        <v>5</v>
      </c>
      <c r="H1538" s="69" t="s">
        <v>8551</v>
      </c>
      <c r="I1538" s="69" t="s">
        <v>10582</v>
      </c>
      <c r="J1538" s="69" t="s">
        <v>10583</v>
      </c>
      <c r="K1538" s="69" t="s">
        <v>502</v>
      </c>
    </row>
    <row r="1539" spans="1:11" s="1" customFormat="1" ht="15" customHeight="1" x14ac:dyDescent="0.15">
      <c r="A1539" s="69" t="s">
        <v>504</v>
      </c>
      <c r="B1539" s="69" t="s">
        <v>505</v>
      </c>
      <c r="C1539" s="77">
        <v>601313</v>
      </c>
      <c r="D1539" s="67" t="s">
        <v>1237</v>
      </c>
      <c r="E1539" s="80">
        <v>0</v>
      </c>
      <c r="F1539" s="129">
        <v>4.25</v>
      </c>
      <c r="G1539" s="68">
        <v>5</v>
      </c>
      <c r="H1539" s="69" t="s">
        <v>8551</v>
      </c>
      <c r="I1539" s="69" t="s">
        <v>10584</v>
      </c>
      <c r="J1539" s="69" t="s">
        <v>10585</v>
      </c>
      <c r="K1539" s="69" t="s">
        <v>504</v>
      </c>
    </row>
    <row r="1540" spans="1:11" s="1" customFormat="1" ht="15" customHeight="1" x14ac:dyDescent="0.15">
      <c r="A1540" s="69" t="s">
        <v>506</v>
      </c>
      <c r="B1540" s="69" t="s">
        <v>507</v>
      </c>
      <c r="C1540" s="77">
        <v>601314</v>
      </c>
      <c r="D1540" s="67" t="s">
        <v>1238</v>
      </c>
      <c r="E1540" s="80">
        <v>0</v>
      </c>
      <c r="F1540" s="129">
        <v>4.25</v>
      </c>
      <c r="G1540" s="68">
        <v>5</v>
      </c>
      <c r="H1540" s="69" t="s">
        <v>8551</v>
      </c>
      <c r="I1540" s="69" t="s">
        <v>10586</v>
      </c>
      <c r="J1540" s="69" t="s">
        <v>10587</v>
      </c>
      <c r="K1540" s="69" t="s">
        <v>506</v>
      </c>
    </row>
    <row r="1541" spans="1:11" s="1" customFormat="1" ht="15" customHeight="1" x14ac:dyDescent="0.15">
      <c r="A1541" s="69" t="s">
        <v>508</v>
      </c>
      <c r="B1541" s="69" t="s">
        <v>509</v>
      </c>
      <c r="C1541" s="77">
        <v>601315</v>
      </c>
      <c r="D1541" s="67" t="s">
        <v>1239</v>
      </c>
      <c r="E1541" s="80">
        <v>0</v>
      </c>
      <c r="F1541" s="129">
        <v>4.25</v>
      </c>
      <c r="G1541" s="68">
        <v>5</v>
      </c>
      <c r="H1541" s="69" t="s">
        <v>8551</v>
      </c>
      <c r="I1541" s="69" t="s">
        <v>10588</v>
      </c>
      <c r="J1541" s="69" t="s">
        <v>10589</v>
      </c>
      <c r="K1541" s="69" t="s">
        <v>508</v>
      </c>
    </row>
    <row r="1542" spans="1:11" s="1" customFormat="1" ht="15" customHeight="1" x14ac:dyDescent="0.15">
      <c r="A1542" s="69" t="s">
        <v>7716</v>
      </c>
      <c r="B1542" s="69" t="s">
        <v>7717</v>
      </c>
      <c r="C1542" s="77">
        <v>601780</v>
      </c>
      <c r="D1542" s="67" t="s">
        <v>7983</v>
      </c>
      <c r="E1542" s="80">
        <v>0</v>
      </c>
      <c r="F1542" s="129">
        <v>8.5</v>
      </c>
      <c r="G1542" s="68">
        <v>10</v>
      </c>
      <c r="H1542" s="69" t="s">
        <v>8551</v>
      </c>
      <c r="I1542" s="69" t="s">
        <v>10590</v>
      </c>
      <c r="J1542" s="69" t="s">
        <v>10591</v>
      </c>
      <c r="K1542" s="69" t="s">
        <v>7716</v>
      </c>
    </row>
    <row r="1543" spans="1:11" s="1" customFormat="1" ht="15" customHeight="1" x14ac:dyDescent="0.15">
      <c r="A1543" s="69" t="s">
        <v>7718</v>
      </c>
      <c r="B1543" s="69" t="s">
        <v>7719</v>
      </c>
      <c r="C1543" s="77">
        <v>601781</v>
      </c>
      <c r="D1543" s="67" t="s">
        <v>7984</v>
      </c>
      <c r="E1543" s="80">
        <v>0</v>
      </c>
      <c r="F1543" s="129">
        <v>4.25</v>
      </c>
      <c r="G1543" s="68">
        <v>5</v>
      </c>
      <c r="H1543" s="69" t="s">
        <v>8551</v>
      </c>
      <c r="I1543" s="69" t="s">
        <v>10592</v>
      </c>
      <c r="J1543" s="69" t="s">
        <v>10593</v>
      </c>
      <c r="K1543" s="69" t="s">
        <v>7718</v>
      </c>
    </row>
    <row r="1544" spans="1:11" s="1" customFormat="1" ht="15" customHeight="1" x14ac:dyDescent="0.15">
      <c r="A1544" s="69" t="s">
        <v>7720</v>
      </c>
      <c r="B1544" s="69" t="s">
        <v>7721</v>
      </c>
      <c r="C1544" s="77">
        <v>601782</v>
      </c>
      <c r="D1544" s="67" t="s">
        <v>7985</v>
      </c>
      <c r="E1544" s="80">
        <v>0</v>
      </c>
      <c r="F1544" s="129">
        <v>4.25</v>
      </c>
      <c r="G1544" s="68">
        <v>5</v>
      </c>
      <c r="H1544" s="69" t="s">
        <v>8551</v>
      </c>
      <c r="I1544" s="69" t="s">
        <v>10594</v>
      </c>
      <c r="J1544" s="69" t="s">
        <v>10595</v>
      </c>
      <c r="K1544" s="69" t="s">
        <v>7720</v>
      </c>
    </row>
    <row r="1545" spans="1:11" s="1" customFormat="1" ht="15" customHeight="1" x14ac:dyDescent="0.15">
      <c r="A1545" s="69" t="s">
        <v>7722</v>
      </c>
      <c r="B1545" s="69" t="s">
        <v>7723</v>
      </c>
      <c r="C1545" s="77">
        <v>601783</v>
      </c>
      <c r="D1545" s="67" t="s">
        <v>7986</v>
      </c>
      <c r="E1545" s="80">
        <v>0</v>
      </c>
      <c r="F1545" s="129">
        <v>4.25</v>
      </c>
      <c r="G1545" s="68">
        <v>5</v>
      </c>
      <c r="H1545" s="69" t="s">
        <v>8551</v>
      </c>
      <c r="I1545" s="69" t="s">
        <v>10596</v>
      </c>
      <c r="J1545" s="69" t="s">
        <v>10597</v>
      </c>
      <c r="K1545" s="69" t="s">
        <v>7722</v>
      </c>
    </row>
    <row r="1546" spans="1:11" s="1" customFormat="1" ht="15" customHeight="1" x14ac:dyDescent="0.15">
      <c r="A1546" s="69" t="s">
        <v>7724</v>
      </c>
      <c r="B1546" s="69" t="s">
        <v>7725</v>
      </c>
      <c r="C1546" s="77">
        <v>601784</v>
      </c>
      <c r="D1546" s="67" t="s">
        <v>7987</v>
      </c>
      <c r="E1546" s="80">
        <v>0</v>
      </c>
      <c r="F1546" s="129">
        <v>8.5</v>
      </c>
      <c r="G1546" s="68">
        <v>10</v>
      </c>
      <c r="H1546" s="69" t="s">
        <v>8551</v>
      </c>
      <c r="I1546" s="69" t="s">
        <v>10598</v>
      </c>
      <c r="J1546" s="69" t="s">
        <v>10599</v>
      </c>
      <c r="K1546" s="69" t="s">
        <v>7724</v>
      </c>
    </row>
    <row r="1547" spans="1:11" s="1" customFormat="1" ht="15" customHeight="1" x14ac:dyDescent="0.15">
      <c r="A1547" s="69" t="s">
        <v>7726</v>
      </c>
      <c r="B1547" s="69" t="s">
        <v>7727</v>
      </c>
      <c r="C1547" s="77">
        <v>601785</v>
      </c>
      <c r="D1547" s="67" t="s">
        <v>7988</v>
      </c>
      <c r="E1547" s="80">
        <v>0</v>
      </c>
      <c r="F1547" s="129">
        <v>4.25</v>
      </c>
      <c r="G1547" s="68">
        <v>5</v>
      </c>
      <c r="H1547" s="69" t="s">
        <v>8551</v>
      </c>
      <c r="I1547" s="69" t="s">
        <v>10600</v>
      </c>
      <c r="J1547" s="69" t="s">
        <v>10601</v>
      </c>
      <c r="K1547" s="69" t="s">
        <v>7726</v>
      </c>
    </row>
    <row r="1548" spans="1:11" s="1" customFormat="1" ht="15" customHeight="1" x14ac:dyDescent="0.15">
      <c r="A1548" s="69" t="s">
        <v>7728</v>
      </c>
      <c r="B1548" s="69" t="s">
        <v>7729</v>
      </c>
      <c r="C1548" s="77">
        <v>601786</v>
      </c>
      <c r="D1548" s="67" t="s">
        <v>7989</v>
      </c>
      <c r="E1548" s="80">
        <v>0</v>
      </c>
      <c r="F1548" s="129">
        <v>4.25</v>
      </c>
      <c r="G1548" s="68">
        <v>5</v>
      </c>
      <c r="H1548" s="69" t="s">
        <v>8551</v>
      </c>
      <c r="I1548" s="69" t="s">
        <v>10602</v>
      </c>
      <c r="J1548" s="69" t="s">
        <v>10603</v>
      </c>
      <c r="K1548" s="69" t="s">
        <v>7728</v>
      </c>
    </row>
    <row r="1549" spans="1:11" s="1" customFormat="1" ht="15" customHeight="1" x14ac:dyDescent="0.15">
      <c r="A1549" s="69" t="s">
        <v>7730</v>
      </c>
      <c r="B1549" s="69" t="s">
        <v>7731</v>
      </c>
      <c r="C1549" s="77">
        <v>601787</v>
      </c>
      <c r="D1549" s="67" t="s">
        <v>7990</v>
      </c>
      <c r="E1549" s="80">
        <v>0</v>
      </c>
      <c r="F1549" s="129">
        <v>4.25</v>
      </c>
      <c r="G1549" s="68">
        <v>5</v>
      </c>
      <c r="H1549" s="69" t="s">
        <v>8551</v>
      </c>
      <c r="I1549" s="69" t="s">
        <v>10604</v>
      </c>
      <c r="J1549" s="69" t="s">
        <v>10605</v>
      </c>
      <c r="K1549" s="69" t="s">
        <v>7730</v>
      </c>
    </row>
    <row r="1550" spans="1:11" s="1" customFormat="1" ht="15" customHeight="1" x14ac:dyDescent="0.15">
      <c r="A1550" s="69" t="s">
        <v>7732</v>
      </c>
      <c r="B1550" s="69" t="s">
        <v>7733</v>
      </c>
      <c r="C1550" s="77">
        <v>601788</v>
      </c>
      <c r="D1550" s="67" t="s">
        <v>7991</v>
      </c>
      <c r="E1550" s="80">
        <v>0</v>
      </c>
      <c r="F1550" s="129">
        <v>8.5</v>
      </c>
      <c r="G1550" s="68">
        <v>10</v>
      </c>
      <c r="H1550" s="69" t="s">
        <v>8551</v>
      </c>
      <c r="I1550" s="69" t="s">
        <v>10606</v>
      </c>
      <c r="J1550" s="69" t="s">
        <v>10607</v>
      </c>
      <c r="K1550" s="69" t="s">
        <v>7732</v>
      </c>
    </row>
    <row r="1551" spans="1:11" s="1" customFormat="1" ht="15" customHeight="1" x14ac:dyDescent="0.15">
      <c r="A1551" s="69" t="s">
        <v>7734</v>
      </c>
      <c r="B1551" s="69" t="s">
        <v>7735</v>
      </c>
      <c r="C1551" s="77">
        <v>601789</v>
      </c>
      <c r="D1551" s="67" t="s">
        <v>7992</v>
      </c>
      <c r="E1551" s="80">
        <v>0</v>
      </c>
      <c r="F1551" s="129">
        <v>4.25</v>
      </c>
      <c r="G1551" s="68">
        <v>5</v>
      </c>
      <c r="H1551" s="69" t="s">
        <v>8551</v>
      </c>
      <c r="I1551" s="69" t="s">
        <v>10608</v>
      </c>
      <c r="J1551" s="69" t="s">
        <v>10609</v>
      </c>
      <c r="K1551" s="69" t="s">
        <v>7734</v>
      </c>
    </row>
    <row r="1552" spans="1:11" s="1" customFormat="1" ht="15" customHeight="1" x14ac:dyDescent="0.15">
      <c r="A1552" s="69" t="s">
        <v>7736</v>
      </c>
      <c r="B1552" s="69" t="s">
        <v>7737</v>
      </c>
      <c r="C1552" s="77">
        <v>601790</v>
      </c>
      <c r="D1552" s="67" t="s">
        <v>7993</v>
      </c>
      <c r="E1552" s="80">
        <v>0</v>
      </c>
      <c r="F1552" s="129">
        <v>4.25</v>
      </c>
      <c r="G1552" s="68">
        <v>5</v>
      </c>
      <c r="H1552" s="69" t="s">
        <v>8551</v>
      </c>
      <c r="I1552" s="69" t="s">
        <v>10610</v>
      </c>
      <c r="J1552" s="69" t="s">
        <v>10611</v>
      </c>
      <c r="K1552" s="69" t="s">
        <v>7736</v>
      </c>
    </row>
    <row r="1553" spans="1:11" s="1" customFormat="1" ht="15" customHeight="1" x14ac:dyDescent="0.15">
      <c r="A1553" s="69" t="s">
        <v>7738</v>
      </c>
      <c r="B1553" s="69" t="s">
        <v>7739</v>
      </c>
      <c r="C1553" s="77">
        <v>601791</v>
      </c>
      <c r="D1553" s="67" t="s">
        <v>7994</v>
      </c>
      <c r="E1553" s="80">
        <v>0</v>
      </c>
      <c r="F1553" s="129">
        <v>4.25</v>
      </c>
      <c r="G1553" s="68">
        <v>5</v>
      </c>
      <c r="H1553" s="69" t="s">
        <v>8551</v>
      </c>
      <c r="I1553" s="69" t="s">
        <v>10612</v>
      </c>
      <c r="J1553" s="69" t="s">
        <v>10613</v>
      </c>
      <c r="K1553" s="69" t="s">
        <v>7738</v>
      </c>
    </row>
    <row r="1554" spans="1:11" s="1" customFormat="1" ht="15" customHeight="1" x14ac:dyDescent="0.15">
      <c r="A1554" s="69" t="s">
        <v>7740</v>
      </c>
      <c r="B1554" s="69" t="s">
        <v>7741</v>
      </c>
      <c r="C1554" s="77">
        <v>601792</v>
      </c>
      <c r="D1554" s="67" t="s">
        <v>7995</v>
      </c>
      <c r="E1554" s="80">
        <v>0</v>
      </c>
      <c r="F1554" s="129">
        <v>4.25</v>
      </c>
      <c r="G1554" s="68">
        <v>5</v>
      </c>
      <c r="H1554" s="69" t="s">
        <v>8551</v>
      </c>
      <c r="I1554" s="69" t="s">
        <v>10614</v>
      </c>
      <c r="J1554" s="69" t="s">
        <v>10615</v>
      </c>
      <c r="K1554" s="69" t="s">
        <v>7740</v>
      </c>
    </row>
    <row r="1555" spans="1:11" s="1" customFormat="1" ht="15" customHeight="1" x14ac:dyDescent="0.15">
      <c r="A1555" s="69" t="s">
        <v>7742</v>
      </c>
      <c r="B1555" s="69" t="s">
        <v>7743</v>
      </c>
      <c r="C1555" s="77">
        <v>601793</v>
      </c>
      <c r="D1555" s="67" t="s">
        <v>7996</v>
      </c>
      <c r="E1555" s="80">
        <v>0</v>
      </c>
      <c r="F1555" s="129">
        <v>4.25</v>
      </c>
      <c r="G1555" s="68">
        <v>5</v>
      </c>
      <c r="H1555" s="69" t="s">
        <v>8551</v>
      </c>
      <c r="I1555" s="69" t="s">
        <v>10616</v>
      </c>
      <c r="J1555" s="69" t="s">
        <v>10617</v>
      </c>
      <c r="K1555" s="69" t="s">
        <v>7742</v>
      </c>
    </row>
    <row r="1556" spans="1:11" s="1" customFormat="1" ht="15" customHeight="1" x14ac:dyDescent="0.15">
      <c r="A1556" s="69" t="s">
        <v>7744</v>
      </c>
      <c r="B1556" s="69" t="s">
        <v>7745</v>
      </c>
      <c r="C1556" s="77">
        <v>601794</v>
      </c>
      <c r="D1556" s="67" t="s">
        <v>7997</v>
      </c>
      <c r="E1556" s="80">
        <v>0</v>
      </c>
      <c r="F1556" s="129">
        <v>8.5</v>
      </c>
      <c r="G1556" s="68">
        <v>10</v>
      </c>
      <c r="H1556" s="69" t="s">
        <v>8551</v>
      </c>
      <c r="I1556" s="69" t="s">
        <v>10618</v>
      </c>
      <c r="J1556" s="69" t="s">
        <v>10619</v>
      </c>
      <c r="K1556" s="69" t="s">
        <v>7744</v>
      </c>
    </row>
    <row r="1557" spans="1:11" s="1" customFormat="1" ht="15" customHeight="1" x14ac:dyDescent="0.15">
      <c r="A1557" s="69" t="s">
        <v>7746</v>
      </c>
      <c r="B1557" s="69" t="s">
        <v>7747</v>
      </c>
      <c r="C1557" s="77">
        <v>601795</v>
      </c>
      <c r="D1557" s="67" t="s">
        <v>7998</v>
      </c>
      <c r="E1557" s="80">
        <v>0</v>
      </c>
      <c r="F1557" s="129">
        <v>4.25</v>
      </c>
      <c r="G1557" s="68">
        <v>5</v>
      </c>
      <c r="H1557" s="69" t="s">
        <v>8551</v>
      </c>
      <c r="I1557" s="69" t="s">
        <v>10620</v>
      </c>
      <c r="J1557" s="69" t="s">
        <v>10621</v>
      </c>
      <c r="K1557" s="69" t="s">
        <v>7746</v>
      </c>
    </row>
    <row r="1558" spans="1:11" s="1" customFormat="1" ht="15" customHeight="1" x14ac:dyDescent="0.15">
      <c r="A1558" s="69" t="s">
        <v>7748</v>
      </c>
      <c r="B1558" s="69" t="s">
        <v>7749</v>
      </c>
      <c r="C1558" s="77">
        <v>601796</v>
      </c>
      <c r="D1558" s="67" t="s">
        <v>7999</v>
      </c>
      <c r="E1558" s="80">
        <v>0</v>
      </c>
      <c r="F1558" s="129">
        <v>4.25</v>
      </c>
      <c r="G1558" s="68">
        <v>5</v>
      </c>
      <c r="H1558" s="69" t="s">
        <v>8551</v>
      </c>
      <c r="I1558" s="69" t="s">
        <v>10622</v>
      </c>
      <c r="J1558" s="69" t="s">
        <v>10623</v>
      </c>
      <c r="K1558" s="69" t="s">
        <v>7748</v>
      </c>
    </row>
    <row r="1559" spans="1:11" s="1" customFormat="1" ht="15" customHeight="1" x14ac:dyDescent="0.15">
      <c r="A1559" s="69" t="s">
        <v>7750</v>
      </c>
      <c r="B1559" s="69" t="s">
        <v>7751</v>
      </c>
      <c r="C1559" s="77">
        <v>601797</v>
      </c>
      <c r="D1559" s="67" t="s">
        <v>8000</v>
      </c>
      <c r="E1559" s="80">
        <v>0</v>
      </c>
      <c r="F1559" s="129">
        <v>4.25</v>
      </c>
      <c r="G1559" s="68">
        <v>5</v>
      </c>
      <c r="H1559" s="69" t="s">
        <v>8551</v>
      </c>
      <c r="I1559" s="69" t="s">
        <v>10624</v>
      </c>
      <c r="J1559" s="69" t="s">
        <v>10625</v>
      </c>
      <c r="K1559" s="69" t="s">
        <v>7750</v>
      </c>
    </row>
    <row r="1560" spans="1:11" s="1" customFormat="1" ht="15" customHeight="1" x14ac:dyDescent="0.15">
      <c r="A1560" s="69" t="s">
        <v>7752</v>
      </c>
      <c r="B1560" s="69" t="s">
        <v>7753</v>
      </c>
      <c r="C1560" s="77">
        <v>601798</v>
      </c>
      <c r="D1560" s="67" t="s">
        <v>8001</v>
      </c>
      <c r="E1560" s="80">
        <v>0</v>
      </c>
      <c r="F1560" s="129">
        <v>4.25</v>
      </c>
      <c r="G1560" s="68">
        <v>5</v>
      </c>
      <c r="H1560" s="69" t="s">
        <v>8551</v>
      </c>
      <c r="I1560" s="69" t="s">
        <v>10626</v>
      </c>
      <c r="J1560" s="69" t="s">
        <v>10627</v>
      </c>
      <c r="K1560" s="69" t="s">
        <v>7752</v>
      </c>
    </row>
    <row r="1561" spans="1:11" s="1" customFormat="1" ht="15" customHeight="1" x14ac:dyDescent="0.15">
      <c r="A1561" s="69" t="s">
        <v>7754</v>
      </c>
      <c r="B1561" s="69" t="s">
        <v>7755</v>
      </c>
      <c r="C1561" s="77">
        <v>601799</v>
      </c>
      <c r="D1561" s="67" t="s">
        <v>8002</v>
      </c>
      <c r="E1561" s="80">
        <v>0</v>
      </c>
      <c r="F1561" s="129">
        <v>4.25</v>
      </c>
      <c r="G1561" s="68">
        <v>5</v>
      </c>
      <c r="H1561" s="69" t="s">
        <v>8551</v>
      </c>
      <c r="I1561" s="69" t="s">
        <v>10628</v>
      </c>
      <c r="J1561" s="69" t="s">
        <v>10629</v>
      </c>
      <c r="K1561" s="69" t="s">
        <v>7754</v>
      </c>
    </row>
    <row r="1562" spans="1:11" s="1" customFormat="1" ht="15" customHeight="1" x14ac:dyDescent="0.15">
      <c r="A1562" s="69" t="s">
        <v>7756</v>
      </c>
      <c r="B1562" s="69" t="s">
        <v>7757</v>
      </c>
      <c r="C1562" s="77">
        <v>601800</v>
      </c>
      <c r="D1562" s="67" t="s">
        <v>8003</v>
      </c>
      <c r="E1562" s="80">
        <v>0</v>
      </c>
      <c r="F1562" s="129">
        <v>8.5</v>
      </c>
      <c r="G1562" s="68">
        <v>10</v>
      </c>
      <c r="H1562" s="69" t="s">
        <v>8551</v>
      </c>
      <c r="I1562" s="69" t="s">
        <v>10630</v>
      </c>
      <c r="J1562" s="69" t="s">
        <v>10631</v>
      </c>
      <c r="K1562" s="69" t="s">
        <v>7756</v>
      </c>
    </row>
    <row r="1563" spans="1:11" s="1" customFormat="1" ht="15" customHeight="1" x14ac:dyDescent="0.15">
      <c r="A1563" s="69" t="s">
        <v>7758</v>
      </c>
      <c r="B1563" s="69" t="s">
        <v>7759</v>
      </c>
      <c r="C1563" s="77">
        <v>601801</v>
      </c>
      <c r="D1563" s="67" t="s">
        <v>8004</v>
      </c>
      <c r="E1563" s="80">
        <v>0</v>
      </c>
      <c r="F1563" s="129">
        <v>4.25</v>
      </c>
      <c r="G1563" s="68">
        <v>5</v>
      </c>
      <c r="H1563" s="69" t="s">
        <v>8551</v>
      </c>
      <c r="I1563" s="69" t="s">
        <v>10632</v>
      </c>
      <c r="J1563" s="69" t="s">
        <v>10633</v>
      </c>
      <c r="K1563" s="69" t="s">
        <v>7758</v>
      </c>
    </row>
    <row r="1564" spans="1:11" s="1" customFormat="1" ht="15" customHeight="1" x14ac:dyDescent="0.15">
      <c r="A1564" s="69" t="s">
        <v>7760</v>
      </c>
      <c r="B1564" s="69" t="s">
        <v>7761</v>
      </c>
      <c r="C1564" s="77">
        <v>601802</v>
      </c>
      <c r="D1564" s="67" t="s">
        <v>8005</v>
      </c>
      <c r="E1564" s="80">
        <v>0</v>
      </c>
      <c r="F1564" s="129">
        <v>4.25</v>
      </c>
      <c r="G1564" s="68">
        <v>5</v>
      </c>
      <c r="H1564" s="69" t="s">
        <v>8551</v>
      </c>
      <c r="I1564" s="69" t="s">
        <v>10634</v>
      </c>
      <c r="J1564" s="69" t="s">
        <v>10635</v>
      </c>
      <c r="K1564" s="69" t="s">
        <v>7760</v>
      </c>
    </row>
    <row r="1565" spans="1:11" s="1" customFormat="1" ht="15" customHeight="1" x14ac:dyDescent="0.15">
      <c r="A1565" s="69" t="s">
        <v>7762</v>
      </c>
      <c r="B1565" s="69" t="s">
        <v>7763</v>
      </c>
      <c r="C1565" s="77">
        <v>601803</v>
      </c>
      <c r="D1565" s="67" t="s">
        <v>8006</v>
      </c>
      <c r="E1565" s="80">
        <v>0</v>
      </c>
      <c r="F1565" s="129">
        <v>4.25</v>
      </c>
      <c r="G1565" s="68">
        <v>5</v>
      </c>
      <c r="H1565" s="69" t="s">
        <v>8551</v>
      </c>
      <c r="I1565" s="69" t="s">
        <v>10636</v>
      </c>
      <c r="J1565" s="69" t="s">
        <v>10637</v>
      </c>
      <c r="K1565" s="69" t="s">
        <v>7762</v>
      </c>
    </row>
    <row r="1566" spans="1:11" s="1" customFormat="1" ht="15" customHeight="1" x14ac:dyDescent="0.15">
      <c r="A1566" s="69" t="s">
        <v>7764</v>
      </c>
      <c r="B1566" s="69" t="s">
        <v>7765</v>
      </c>
      <c r="C1566" s="77">
        <v>601804</v>
      </c>
      <c r="D1566" s="67" t="s">
        <v>8007</v>
      </c>
      <c r="E1566" s="80">
        <v>0</v>
      </c>
      <c r="F1566" s="129">
        <v>4.25</v>
      </c>
      <c r="G1566" s="68">
        <v>5</v>
      </c>
      <c r="H1566" s="69" t="s">
        <v>8551</v>
      </c>
      <c r="I1566" s="69" t="s">
        <v>10638</v>
      </c>
      <c r="J1566" s="69" t="s">
        <v>10639</v>
      </c>
      <c r="K1566" s="69" t="s">
        <v>7764</v>
      </c>
    </row>
    <row r="1567" spans="1:11" s="1" customFormat="1" ht="15" customHeight="1" x14ac:dyDescent="0.15">
      <c r="A1567" s="69" t="s">
        <v>7766</v>
      </c>
      <c r="B1567" s="69" t="s">
        <v>7767</v>
      </c>
      <c r="C1567" s="77">
        <v>601805</v>
      </c>
      <c r="D1567" s="67" t="s">
        <v>8008</v>
      </c>
      <c r="E1567" s="80">
        <v>0</v>
      </c>
      <c r="F1567" s="129">
        <v>4.25</v>
      </c>
      <c r="G1567" s="68">
        <v>5</v>
      </c>
      <c r="H1567" s="69" t="s">
        <v>8551</v>
      </c>
      <c r="I1567" s="69" t="s">
        <v>10640</v>
      </c>
      <c r="J1567" s="69" t="s">
        <v>10641</v>
      </c>
      <c r="K1567" s="69" t="s">
        <v>7766</v>
      </c>
    </row>
    <row r="1568" spans="1:11" s="1" customFormat="1" ht="15" customHeight="1" x14ac:dyDescent="0.15">
      <c r="A1568" s="69" t="s">
        <v>510</v>
      </c>
      <c r="B1568" s="69" t="s">
        <v>511</v>
      </c>
      <c r="C1568" s="77">
        <v>601316</v>
      </c>
      <c r="D1568" s="67" t="s">
        <v>1240</v>
      </c>
      <c r="E1568" s="80">
        <v>0</v>
      </c>
      <c r="F1568" s="129">
        <v>4.25</v>
      </c>
      <c r="G1568" s="68">
        <v>5</v>
      </c>
      <c r="H1568" s="69" t="s">
        <v>8551</v>
      </c>
      <c r="I1568" s="69" t="s">
        <v>10642</v>
      </c>
      <c r="J1568" s="69" t="s">
        <v>10643</v>
      </c>
      <c r="K1568" s="69" t="s">
        <v>510</v>
      </c>
    </row>
    <row r="1569" spans="1:11" s="1" customFormat="1" ht="15" customHeight="1" x14ac:dyDescent="0.15">
      <c r="A1569" s="69" t="s">
        <v>512</v>
      </c>
      <c r="B1569" s="69" t="s">
        <v>513</v>
      </c>
      <c r="C1569" s="77">
        <v>601317</v>
      </c>
      <c r="D1569" s="67" t="s">
        <v>1241</v>
      </c>
      <c r="E1569" s="80">
        <v>0</v>
      </c>
      <c r="F1569" s="129">
        <v>8.5</v>
      </c>
      <c r="G1569" s="68">
        <v>10</v>
      </c>
      <c r="H1569" s="69" t="s">
        <v>8551</v>
      </c>
      <c r="I1569" s="69" t="s">
        <v>10644</v>
      </c>
      <c r="J1569" s="69" t="s">
        <v>10645</v>
      </c>
      <c r="K1569" s="69" t="s">
        <v>512</v>
      </c>
    </row>
    <row r="1570" spans="1:11" s="1" customFormat="1" ht="15" customHeight="1" x14ac:dyDescent="0.15">
      <c r="A1570" s="69" t="s">
        <v>514</v>
      </c>
      <c r="B1570" s="69" t="s">
        <v>515</v>
      </c>
      <c r="C1570" s="77">
        <v>601318</v>
      </c>
      <c r="D1570" s="67" t="s">
        <v>1242</v>
      </c>
      <c r="E1570" s="80">
        <v>0</v>
      </c>
      <c r="F1570" s="129">
        <v>4.25</v>
      </c>
      <c r="G1570" s="68">
        <v>5</v>
      </c>
      <c r="H1570" s="69" t="s">
        <v>8551</v>
      </c>
      <c r="I1570" s="69" t="s">
        <v>10646</v>
      </c>
      <c r="J1570" s="69" t="s">
        <v>10647</v>
      </c>
      <c r="K1570" s="69" t="s">
        <v>514</v>
      </c>
    </row>
    <row r="1571" spans="1:11" s="1" customFormat="1" ht="15" customHeight="1" x14ac:dyDescent="0.15">
      <c r="A1571" s="69" t="s">
        <v>516</v>
      </c>
      <c r="B1571" s="69" t="s">
        <v>517</v>
      </c>
      <c r="C1571" s="77">
        <v>601319</v>
      </c>
      <c r="D1571" s="67" t="s">
        <v>1243</v>
      </c>
      <c r="E1571" s="80">
        <v>0</v>
      </c>
      <c r="F1571" s="129">
        <v>4.25</v>
      </c>
      <c r="G1571" s="68">
        <v>5</v>
      </c>
      <c r="H1571" s="69" t="s">
        <v>8551</v>
      </c>
      <c r="I1571" s="69" t="s">
        <v>10648</v>
      </c>
      <c r="J1571" s="69" t="s">
        <v>10649</v>
      </c>
      <c r="K1571" s="69" t="s">
        <v>516</v>
      </c>
    </row>
    <row r="1572" spans="1:11" s="1" customFormat="1" ht="15" customHeight="1" x14ac:dyDescent="0.15">
      <c r="A1572" s="69" t="s">
        <v>518</v>
      </c>
      <c r="B1572" s="69" t="s">
        <v>519</v>
      </c>
      <c r="C1572" s="77">
        <v>601320</v>
      </c>
      <c r="D1572" s="67" t="s">
        <v>1244</v>
      </c>
      <c r="E1572" s="80">
        <v>0</v>
      </c>
      <c r="F1572" s="129">
        <v>4.25</v>
      </c>
      <c r="G1572" s="68">
        <v>5</v>
      </c>
      <c r="H1572" s="69" t="s">
        <v>8551</v>
      </c>
      <c r="I1572" s="69" t="s">
        <v>10650</v>
      </c>
      <c r="J1572" s="69" t="s">
        <v>10651</v>
      </c>
      <c r="K1572" s="69" t="s">
        <v>518</v>
      </c>
    </row>
    <row r="1573" spans="1:11" s="1" customFormat="1" ht="15" customHeight="1" x14ac:dyDescent="0.15">
      <c r="A1573" s="69" t="s">
        <v>520</v>
      </c>
      <c r="B1573" s="69" t="s">
        <v>521</v>
      </c>
      <c r="C1573" s="77">
        <v>601321</v>
      </c>
      <c r="D1573" s="67" t="s">
        <v>1245</v>
      </c>
      <c r="E1573" s="80">
        <v>0</v>
      </c>
      <c r="F1573" s="129">
        <v>8.5</v>
      </c>
      <c r="G1573" s="68">
        <v>10</v>
      </c>
      <c r="H1573" s="69" t="s">
        <v>8551</v>
      </c>
      <c r="I1573" s="69" t="s">
        <v>10652</v>
      </c>
      <c r="J1573" s="69" t="s">
        <v>10653</v>
      </c>
      <c r="K1573" s="69" t="s">
        <v>520</v>
      </c>
    </row>
    <row r="1574" spans="1:11" s="1" customFormat="1" ht="15" customHeight="1" x14ac:dyDescent="0.15">
      <c r="A1574" s="69" t="s">
        <v>522</v>
      </c>
      <c r="B1574" s="69" t="s">
        <v>523</v>
      </c>
      <c r="C1574" s="77">
        <v>601322</v>
      </c>
      <c r="D1574" s="67" t="s">
        <v>1246</v>
      </c>
      <c r="E1574" s="80">
        <v>0</v>
      </c>
      <c r="F1574" s="129">
        <v>4.25</v>
      </c>
      <c r="G1574" s="68">
        <v>5</v>
      </c>
      <c r="H1574" s="69" t="s">
        <v>8551</v>
      </c>
      <c r="I1574" s="69" t="s">
        <v>10654</v>
      </c>
      <c r="J1574" s="69" t="s">
        <v>10655</v>
      </c>
      <c r="K1574" s="69" t="s">
        <v>522</v>
      </c>
    </row>
    <row r="1575" spans="1:11" s="1" customFormat="1" ht="15" customHeight="1" x14ac:dyDescent="0.15">
      <c r="A1575" s="69" t="s">
        <v>524</v>
      </c>
      <c r="B1575" s="69" t="s">
        <v>525</v>
      </c>
      <c r="C1575" s="77">
        <v>601323</v>
      </c>
      <c r="D1575" s="67" t="s">
        <v>1247</v>
      </c>
      <c r="E1575" s="80">
        <v>0</v>
      </c>
      <c r="F1575" s="129">
        <v>4.25</v>
      </c>
      <c r="G1575" s="68">
        <v>5</v>
      </c>
      <c r="H1575" s="69" t="s">
        <v>8551</v>
      </c>
      <c r="I1575" s="69" t="s">
        <v>10656</v>
      </c>
      <c r="J1575" s="69" t="s">
        <v>10657</v>
      </c>
      <c r="K1575" s="69" t="s">
        <v>524</v>
      </c>
    </row>
    <row r="1576" spans="1:11" s="1" customFormat="1" ht="15" customHeight="1" x14ac:dyDescent="0.15">
      <c r="A1576" s="69" t="s">
        <v>526</v>
      </c>
      <c r="B1576" s="69" t="s">
        <v>527</v>
      </c>
      <c r="C1576" s="77">
        <v>601324</v>
      </c>
      <c r="D1576" s="67" t="s">
        <v>1248</v>
      </c>
      <c r="E1576" s="80">
        <v>0</v>
      </c>
      <c r="F1576" s="129">
        <v>4.25</v>
      </c>
      <c r="G1576" s="68">
        <v>5</v>
      </c>
      <c r="H1576" s="69" t="s">
        <v>8551</v>
      </c>
      <c r="I1576" s="69" t="s">
        <v>10658</v>
      </c>
      <c r="J1576" s="69" t="s">
        <v>10659</v>
      </c>
      <c r="K1576" s="69" t="s">
        <v>526</v>
      </c>
    </row>
    <row r="1577" spans="1:11" s="1" customFormat="1" ht="15" customHeight="1" x14ac:dyDescent="0.15">
      <c r="A1577" s="69" t="s">
        <v>528</v>
      </c>
      <c r="B1577" s="69" t="s">
        <v>529</v>
      </c>
      <c r="C1577" s="77">
        <v>601325</v>
      </c>
      <c r="D1577" s="67" t="s">
        <v>1249</v>
      </c>
      <c r="E1577" s="80">
        <v>0</v>
      </c>
      <c r="F1577" s="129">
        <v>8.5</v>
      </c>
      <c r="G1577" s="68">
        <v>10</v>
      </c>
      <c r="H1577" s="69" t="s">
        <v>8551</v>
      </c>
      <c r="I1577" s="69" t="s">
        <v>10660</v>
      </c>
      <c r="J1577" s="69" t="s">
        <v>10661</v>
      </c>
      <c r="K1577" s="69" t="s">
        <v>528</v>
      </c>
    </row>
    <row r="1578" spans="1:11" s="1" customFormat="1" ht="15" customHeight="1" x14ac:dyDescent="0.15">
      <c r="A1578" s="69" t="s">
        <v>530</v>
      </c>
      <c r="B1578" s="69" t="s">
        <v>531</v>
      </c>
      <c r="C1578" s="77">
        <v>601326</v>
      </c>
      <c r="D1578" s="67" t="s">
        <v>1250</v>
      </c>
      <c r="E1578" s="80">
        <v>0</v>
      </c>
      <c r="F1578" s="129">
        <v>4.25</v>
      </c>
      <c r="G1578" s="68">
        <v>5</v>
      </c>
      <c r="H1578" s="69" t="s">
        <v>8551</v>
      </c>
      <c r="I1578" s="69" t="s">
        <v>10662</v>
      </c>
      <c r="J1578" s="69" t="s">
        <v>10663</v>
      </c>
      <c r="K1578" s="69" t="s">
        <v>530</v>
      </c>
    </row>
    <row r="1579" spans="1:11" s="1" customFormat="1" ht="15" customHeight="1" x14ac:dyDescent="0.15">
      <c r="A1579" s="69" t="s">
        <v>532</v>
      </c>
      <c r="B1579" s="69" t="s">
        <v>533</v>
      </c>
      <c r="C1579" s="77">
        <v>601327</v>
      </c>
      <c r="D1579" s="67" t="s">
        <v>1251</v>
      </c>
      <c r="E1579" s="80">
        <v>0</v>
      </c>
      <c r="F1579" s="129">
        <v>4.25</v>
      </c>
      <c r="G1579" s="68">
        <v>5</v>
      </c>
      <c r="H1579" s="69" t="s">
        <v>8551</v>
      </c>
      <c r="I1579" s="69" t="s">
        <v>10664</v>
      </c>
      <c r="J1579" s="69" t="s">
        <v>10665</v>
      </c>
      <c r="K1579" s="69" t="s">
        <v>532</v>
      </c>
    </row>
    <row r="1580" spans="1:11" s="1" customFormat="1" ht="15" customHeight="1" x14ac:dyDescent="0.15">
      <c r="A1580" s="69" t="s">
        <v>534</v>
      </c>
      <c r="B1580" s="69" t="s">
        <v>535</v>
      </c>
      <c r="C1580" s="77">
        <v>601328</v>
      </c>
      <c r="D1580" s="67" t="s">
        <v>1252</v>
      </c>
      <c r="E1580" s="80">
        <v>0</v>
      </c>
      <c r="F1580" s="129">
        <v>4.25</v>
      </c>
      <c r="G1580" s="68">
        <v>5</v>
      </c>
      <c r="H1580" s="69" t="s">
        <v>8551</v>
      </c>
      <c r="I1580" s="69" t="s">
        <v>10666</v>
      </c>
      <c r="J1580" s="69" t="s">
        <v>10667</v>
      </c>
      <c r="K1580" s="69" t="s">
        <v>534</v>
      </c>
    </row>
    <row r="1581" spans="1:11" s="1" customFormat="1" ht="15" customHeight="1" x14ac:dyDescent="0.15">
      <c r="A1581" s="69" t="s">
        <v>536</v>
      </c>
      <c r="B1581" s="69" t="s">
        <v>537</v>
      </c>
      <c r="C1581" s="77">
        <v>601329</v>
      </c>
      <c r="D1581" s="67" t="s">
        <v>1253</v>
      </c>
      <c r="E1581" s="80">
        <v>0</v>
      </c>
      <c r="F1581" s="129">
        <v>4.25</v>
      </c>
      <c r="G1581" s="68">
        <v>5</v>
      </c>
      <c r="H1581" s="69" t="s">
        <v>8551</v>
      </c>
      <c r="I1581" s="69" t="s">
        <v>10668</v>
      </c>
      <c r="J1581" s="69" t="s">
        <v>10669</v>
      </c>
      <c r="K1581" s="69" t="s">
        <v>536</v>
      </c>
    </row>
    <row r="1582" spans="1:11" s="1" customFormat="1" ht="15" customHeight="1" x14ac:dyDescent="0.15">
      <c r="A1582" s="69" t="s">
        <v>538</v>
      </c>
      <c r="B1582" s="69" t="s">
        <v>539</v>
      </c>
      <c r="C1582" s="77">
        <v>601330</v>
      </c>
      <c r="D1582" s="67" t="s">
        <v>1254</v>
      </c>
      <c r="E1582" s="80">
        <v>0</v>
      </c>
      <c r="F1582" s="129">
        <v>4.25</v>
      </c>
      <c r="G1582" s="68">
        <v>5</v>
      </c>
      <c r="H1582" s="69" t="s">
        <v>8551</v>
      </c>
      <c r="I1582" s="69" t="s">
        <v>10670</v>
      </c>
      <c r="J1582" s="69" t="s">
        <v>10671</v>
      </c>
      <c r="K1582" s="69" t="s">
        <v>538</v>
      </c>
    </row>
    <row r="1583" spans="1:11" s="1" customFormat="1" ht="15" customHeight="1" x14ac:dyDescent="0.15">
      <c r="A1583" s="69" t="s">
        <v>540</v>
      </c>
      <c r="B1583" s="69" t="s">
        <v>541</v>
      </c>
      <c r="C1583" s="77">
        <v>601331</v>
      </c>
      <c r="D1583" s="67" t="s">
        <v>1255</v>
      </c>
      <c r="E1583" s="80">
        <v>0</v>
      </c>
      <c r="F1583" s="129">
        <v>8.5</v>
      </c>
      <c r="G1583" s="68">
        <v>10</v>
      </c>
      <c r="H1583" s="69" t="s">
        <v>8551</v>
      </c>
      <c r="I1583" s="69" t="s">
        <v>10672</v>
      </c>
      <c r="J1583" s="69" t="s">
        <v>10673</v>
      </c>
      <c r="K1583" s="69" t="s">
        <v>540</v>
      </c>
    </row>
    <row r="1584" spans="1:11" s="1" customFormat="1" ht="15" customHeight="1" x14ac:dyDescent="0.15">
      <c r="A1584" s="69" t="s">
        <v>542</v>
      </c>
      <c r="B1584" s="69" t="s">
        <v>543</v>
      </c>
      <c r="C1584" s="77">
        <v>601332</v>
      </c>
      <c r="D1584" s="67" t="s">
        <v>1256</v>
      </c>
      <c r="E1584" s="80">
        <v>0</v>
      </c>
      <c r="F1584" s="129">
        <v>4.25</v>
      </c>
      <c r="G1584" s="68">
        <v>5</v>
      </c>
      <c r="H1584" s="69" t="s">
        <v>8551</v>
      </c>
      <c r="I1584" s="69" t="s">
        <v>10674</v>
      </c>
      <c r="J1584" s="69" t="s">
        <v>10675</v>
      </c>
      <c r="K1584" s="69" t="s">
        <v>542</v>
      </c>
    </row>
    <row r="1585" spans="1:11" s="1" customFormat="1" ht="15" customHeight="1" x14ac:dyDescent="0.15">
      <c r="A1585" s="69" t="s">
        <v>544</v>
      </c>
      <c r="B1585" s="69" t="s">
        <v>545</v>
      </c>
      <c r="C1585" s="77">
        <v>601333</v>
      </c>
      <c r="D1585" s="67" t="s">
        <v>1257</v>
      </c>
      <c r="E1585" s="80">
        <v>0</v>
      </c>
      <c r="F1585" s="129">
        <v>4.25</v>
      </c>
      <c r="G1585" s="68">
        <v>5</v>
      </c>
      <c r="H1585" s="69" t="s">
        <v>8551</v>
      </c>
      <c r="I1585" s="69" t="s">
        <v>10676</v>
      </c>
      <c r="J1585" s="69" t="s">
        <v>10677</v>
      </c>
      <c r="K1585" s="69" t="s">
        <v>544</v>
      </c>
    </row>
    <row r="1586" spans="1:11" s="1" customFormat="1" ht="15" customHeight="1" x14ac:dyDescent="0.15">
      <c r="A1586" s="69" t="s">
        <v>546</v>
      </c>
      <c r="B1586" s="69" t="s">
        <v>547</v>
      </c>
      <c r="C1586" s="77">
        <v>601334</v>
      </c>
      <c r="D1586" s="67" t="s">
        <v>1258</v>
      </c>
      <c r="E1586" s="80">
        <v>0</v>
      </c>
      <c r="F1586" s="129">
        <v>4.25</v>
      </c>
      <c r="G1586" s="68">
        <v>5</v>
      </c>
      <c r="H1586" s="69" t="s">
        <v>8551</v>
      </c>
      <c r="I1586" s="69" t="s">
        <v>10678</v>
      </c>
      <c r="J1586" s="69" t="s">
        <v>10679</v>
      </c>
      <c r="K1586" s="69" t="s">
        <v>546</v>
      </c>
    </row>
    <row r="1587" spans="1:11" s="1" customFormat="1" ht="15" customHeight="1" x14ac:dyDescent="0.15">
      <c r="A1587" s="69" t="s">
        <v>548</v>
      </c>
      <c r="B1587" s="69" t="s">
        <v>549</v>
      </c>
      <c r="C1587" s="77">
        <v>601335</v>
      </c>
      <c r="D1587" s="67" t="s">
        <v>1259</v>
      </c>
      <c r="E1587" s="80">
        <v>0</v>
      </c>
      <c r="F1587" s="129">
        <v>4.25</v>
      </c>
      <c r="G1587" s="68">
        <v>5</v>
      </c>
      <c r="H1587" s="69" t="s">
        <v>8551</v>
      </c>
      <c r="I1587" s="69" t="s">
        <v>10680</v>
      </c>
      <c r="J1587" s="69" t="s">
        <v>10681</v>
      </c>
      <c r="K1587" s="69" t="s">
        <v>548</v>
      </c>
    </row>
    <row r="1588" spans="1:11" s="1" customFormat="1" ht="15" customHeight="1" x14ac:dyDescent="0.15">
      <c r="A1588" s="69" t="s">
        <v>550</v>
      </c>
      <c r="B1588" s="69" t="s">
        <v>551</v>
      </c>
      <c r="C1588" s="77">
        <v>601336</v>
      </c>
      <c r="D1588" s="67" t="s">
        <v>1260</v>
      </c>
      <c r="E1588" s="80">
        <v>0</v>
      </c>
      <c r="F1588" s="129">
        <v>4.25</v>
      </c>
      <c r="G1588" s="68">
        <v>5</v>
      </c>
      <c r="H1588" s="69" t="s">
        <v>8551</v>
      </c>
      <c r="I1588" s="69" t="s">
        <v>10682</v>
      </c>
      <c r="J1588" s="69" t="s">
        <v>10683</v>
      </c>
      <c r="K1588" s="69" t="s">
        <v>550</v>
      </c>
    </row>
    <row r="1589" spans="1:11" s="1" customFormat="1" ht="15" customHeight="1" x14ac:dyDescent="0.15">
      <c r="A1589" s="69" t="s">
        <v>552</v>
      </c>
      <c r="B1589" s="69" t="s">
        <v>553</v>
      </c>
      <c r="C1589" s="77">
        <v>601337</v>
      </c>
      <c r="D1589" s="67" t="s">
        <v>1261</v>
      </c>
      <c r="E1589" s="80">
        <v>0</v>
      </c>
      <c r="F1589" s="129">
        <v>8.5</v>
      </c>
      <c r="G1589" s="68">
        <v>10</v>
      </c>
      <c r="H1589" s="69" t="s">
        <v>8551</v>
      </c>
      <c r="I1589" s="69" t="s">
        <v>10684</v>
      </c>
      <c r="J1589" s="69" t="s">
        <v>10685</v>
      </c>
      <c r="K1589" s="69" t="s">
        <v>552</v>
      </c>
    </row>
    <row r="1590" spans="1:11" s="1" customFormat="1" ht="15" customHeight="1" x14ac:dyDescent="0.15">
      <c r="A1590" s="69" t="s">
        <v>554</v>
      </c>
      <c r="B1590" s="69" t="s">
        <v>555</v>
      </c>
      <c r="C1590" s="77">
        <v>601338</v>
      </c>
      <c r="D1590" s="67" t="s">
        <v>1262</v>
      </c>
      <c r="E1590" s="80">
        <v>0</v>
      </c>
      <c r="F1590" s="129">
        <v>4.25</v>
      </c>
      <c r="G1590" s="68">
        <v>5</v>
      </c>
      <c r="H1590" s="69" t="s">
        <v>8551</v>
      </c>
      <c r="I1590" s="69" t="s">
        <v>10686</v>
      </c>
      <c r="J1590" s="69" t="s">
        <v>10687</v>
      </c>
      <c r="K1590" s="69" t="s">
        <v>554</v>
      </c>
    </row>
    <row r="1591" spans="1:11" s="1" customFormat="1" ht="15" customHeight="1" x14ac:dyDescent="0.15">
      <c r="A1591" s="69" t="s">
        <v>556</v>
      </c>
      <c r="B1591" s="69" t="s">
        <v>557</v>
      </c>
      <c r="C1591" s="77">
        <v>601339</v>
      </c>
      <c r="D1591" s="67" t="s">
        <v>1263</v>
      </c>
      <c r="E1591" s="80">
        <v>0</v>
      </c>
      <c r="F1591" s="129">
        <v>4.25</v>
      </c>
      <c r="G1591" s="68">
        <v>5</v>
      </c>
      <c r="H1591" s="69" t="s">
        <v>8551</v>
      </c>
      <c r="I1591" s="69" t="s">
        <v>10688</v>
      </c>
      <c r="J1591" s="69" t="s">
        <v>10689</v>
      </c>
      <c r="K1591" s="69" t="s">
        <v>556</v>
      </c>
    </row>
    <row r="1592" spans="1:11" s="1" customFormat="1" ht="15" customHeight="1" x14ac:dyDescent="0.15">
      <c r="A1592" s="69" t="s">
        <v>558</v>
      </c>
      <c r="B1592" s="69" t="s">
        <v>559</v>
      </c>
      <c r="C1592" s="77">
        <v>601340</v>
      </c>
      <c r="D1592" s="67" t="s">
        <v>1264</v>
      </c>
      <c r="E1592" s="80">
        <v>0</v>
      </c>
      <c r="F1592" s="129">
        <v>4.25</v>
      </c>
      <c r="G1592" s="68">
        <v>5</v>
      </c>
      <c r="H1592" s="69" t="s">
        <v>8551</v>
      </c>
      <c r="I1592" s="69" t="s">
        <v>10690</v>
      </c>
      <c r="J1592" s="69" t="s">
        <v>10691</v>
      </c>
      <c r="K1592" s="69" t="s">
        <v>558</v>
      </c>
    </row>
    <row r="1593" spans="1:11" s="1" customFormat="1" ht="15" customHeight="1" x14ac:dyDescent="0.15">
      <c r="A1593" s="69" t="s">
        <v>560</v>
      </c>
      <c r="B1593" s="69" t="s">
        <v>561</v>
      </c>
      <c r="C1593" s="77">
        <v>601341</v>
      </c>
      <c r="D1593" s="67" t="s">
        <v>1265</v>
      </c>
      <c r="E1593" s="80">
        <v>0</v>
      </c>
      <c r="F1593" s="129">
        <v>4.25</v>
      </c>
      <c r="G1593" s="68">
        <v>5</v>
      </c>
      <c r="H1593" s="69" t="s">
        <v>8551</v>
      </c>
      <c r="I1593" s="69" t="s">
        <v>10692</v>
      </c>
      <c r="J1593" s="69" t="s">
        <v>10693</v>
      </c>
      <c r="K1593" s="69" t="s">
        <v>560</v>
      </c>
    </row>
    <row r="1594" spans="1:11" s="1" customFormat="1" ht="15" customHeight="1" x14ac:dyDescent="0.15">
      <c r="A1594" s="69" t="s">
        <v>562</v>
      </c>
      <c r="B1594" s="69" t="s">
        <v>563</v>
      </c>
      <c r="C1594" s="77">
        <v>601342</v>
      </c>
      <c r="D1594" s="67" t="s">
        <v>1266</v>
      </c>
      <c r="E1594" s="80">
        <v>0</v>
      </c>
      <c r="F1594" s="129">
        <v>4.25</v>
      </c>
      <c r="G1594" s="68">
        <v>5</v>
      </c>
      <c r="H1594" s="69" t="s">
        <v>8551</v>
      </c>
      <c r="I1594" s="69" t="s">
        <v>10694</v>
      </c>
      <c r="J1594" s="69" t="s">
        <v>10695</v>
      </c>
      <c r="K1594" s="69" t="s">
        <v>562</v>
      </c>
    </row>
    <row r="1595" spans="1:11" s="1" customFormat="1" ht="15" customHeight="1" x14ac:dyDescent="0.15">
      <c r="A1595" s="69" t="s">
        <v>564</v>
      </c>
      <c r="B1595" s="69" t="s">
        <v>565</v>
      </c>
      <c r="C1595" s="77">
        <v>601344</v>
      </c>
      <c r="D1595" s="67" t="s">
        <v>1267</v>
      </c>
      <c r="E1595" s="80">
        <v>0</v>
      </c>
      <c r="F1595" s="129">
        <v>8.5</v>
      </c>
      <c r="G1595" s="68">
        <v>10</v>
      </c>
      <c r="H1595" s="69" t="s">
        <v>8551</v>
      </c>
      <c r="I1595" s="69" t="s">
        <v>10696</v>
      </c>
      <c r="J1595" s="69" t="s">
        <v>10697</v>
      </c>
      <c r="K1595" s="69" t="s">
        <v>564</v>
      </c>
    </row>
    <row r="1596" spans="1:11" s="1" customFormat="1" ht="15" customHeight="1" x14ac:dyDescent="0.15">
      <c r="A1596" s="69" t="s">
        <v>566</v>
      </c>
      <c r="B1596" s="69" t="s">
        <v>567</v>
      </c>
      <c r="C1596" s="77">
        <v>601345</v>
      </c>
      <c r="D1596" s="67" t="s">
        <v>1268</v>
      </c>
      <c r="E1596" s="80">
        <v>0</v>
      </c>
      <c r="F1596" s="129">
        <v>4.25</v>
      </c>
      <c r="G1596" s="68">
        <v>5</v>
      </c>
      <c r="H1596" s="69" t="s">
        <v>8551</v>
      </c>
      <c r="I1596" s="69" t="s">
        <v>10698</v>
      </c>
      <c r="J1596" s="69" t="s">
        <v>10699</v>
      </c>
      <c r="K1596" s="69" t="s">
        <v>566</v>
      </c>
    </row>
    <row r="1597" spans="1:11" s="1" customFormat="1" ht="15" customHeight="1" x14ac:dyDescent="0.15">
      <c r="A1597" s="69" t="s">
        <v>568</v>
      </c>
      <c r="B1597" s="69" t="s">
        <v>569</v>
      </c>
      <c r="C1597" s="77">
        <v>601346</v>
      </c>
      <c r="D1597" s="67" t="s">
        <v>1269</v>
      </c>
      <c r="E1597" s="80">
        <v>0</v>
      </c>
      <c r="F1597" s="129">
        <v>4.25</v>
      </c>
      <c r="G1597" s="68">
        <v>5</v>
      </c>
      <c r="H1597" s="69" t="s">
        <v>8551</v>
      </c>
      <c r="I1597" s="69" t="s">
        <v>10700</v>
      </c>
      <c r="J1597" s="69" t="s">
        <v>10701</v>
      </c>
      <c r="K1597" s="69" t="s">
        <v>568</v>
      </c>
    </row>
    <row r="1598" spans="1:11" s="1" customFormat="1" ht="15" customHeight="1" x14ac:dyDescent="0.15">
      <c r="A1598" s="69" t="s">
        <v>570</v>
      </c>
      <c r="B1598" s="69" t="s">
        <v>571</v>
      </c>
      <c r="C1598" s="77">
        <v>601347</v>
      </c>
      <c r="D1598" s="67" t="s">
        <v>1270</v>
      </c>
      <c r="E1598" s="80">
        <v>0</v>
      </c>
      <c r="F1598" s="129">
        <v>4.25</v>
      </c>
      <c r="G1598" s="68">
        <v>5</v>
      </c>
      <c r="H1598" s="69" t="s">
        <v>8551</v>
      </c>
      <c r="I1598" s="69" t="s">
        <v>10702</v>
      </c>
      <c r="J1598" s="69" t="s">
        <v>10703</v>
      </c>
      <c r="K1598" s="69" t="s">
        <v>570</v>
      </c>
    </row>
    <row r="1599" spans="1:11" s="1" customFormat="1" ht="15" customHeight="1" x14ac:dyDescent="0.15">
      <c r="A1599" s="69" t="s">
        <v>572</v>
      </c>
      <c r="B1599" s="69" t="s">
        <v>573</v>
      </c>
      <c r="C1599" s="77">
        <v>601348</v>
      </c>
      <c r="D1599" s="67" t="s">
        <v>1271</v>
      </c>
      <c r="E1599" s="80">
        <v>0</v>
      </c>
      <c r="F1599" s="129">
        <v>8.5</v>
      </c>
      <c r="G1599" s="68">
        <v>10</v>
      </c>
      <c r="H1599" s="69" t="s">
        <v>8551</v>
      </c>
      <c r="I1599" s="69" t="s">
        <v>10704</v>
      </c>
      <c r="J1599" s="69" t="s">
        <v>10705</v>
      </c>
      <c r="K1599" s="69" t="s">
        <v>572</v>
      </c>
    </row>
    <row r="1600" spans="1:11" s="1" customFormat="1" ht="15" customHeight="1" x14ac:dyDescent="0.15">
      <c r="A1600" s="69" t="s">
        <v>574</v>
      </c>
      <c r="B1600" s="69" t="s">
        <v>575</v>
      </c>
      <c r="C1600" s="77">
        <v>601349</v>
      </c>
      <c r="D1600" s="67" t="s">
        <v>1272</v>
      </c>
      <c r="E1600" s="80">
        <v>0</v>
      </c>
      <c r="F1600" s="129">
        <v>4.25</v>
      </c>
      <c r="G1600" s="68">
        <v>5</v>
      </c>
      <c r="H1600" s="69" t="s">
        <v>8551</v>
      </c>
      <c r="I1600" s="69" t="s">
        <v>10706</v>
      </c>
      <c r="J1600" s="69" t="s">
        <v>10707</v>
      </c>
      <c r="K1600" s="69" t="s">
        <v>574</v>
      </c>
    </row>
    <row r="1601" spans="1:11" s="1" customFormat="1" ht="15" customHeight="1" x14ac:dyDescent="0.15">
      <c r="A1601" s="69" t="s">
        <v>576</v>
      </c>
      <c r="B1601" s="69" t="s">
        <v>577</v>
      </c>
      <c r="C1601" s="77">
        <v>601350</v>
      </c>
      <c r="D1601" s="67" t="s">
        <v>1273</v>
      </c>
      <c r="E1601" s="80">
        <v>0</v>
      </c>
      <c r="F1601" s="129">
        <v>4.25</v>
      </c>
      <c r="G1601" s="68">
        <v>5</v>
      </c>
      <c r="H1601" s="69" t="s">
        <v>8551</v>
      </c>
      <c r="I1601" s="69" t="s">
        <v>10708</v>
      </c>
      <c r="J1601" s="69" t="s">
        <v>10709</v>
      </c>
      <c r="K1601" s="69" t="s">
        <v>576</v>
      </c>
    </row>
    <row r="1602" spans="1:11" s="1" customFormat="1" ht="15" customHeight="1" x14ac:dyDescent="0.15">
      <c r="A1602" s="69" t="s">
        <v>578</v>
      </c>
      <c r="B1602" s="69" t="s">
        <v>579</v>
      </c>
      <c r="C1602" s="77">
        <v>601351</v>
      </c>
      <c r="D1602" s="67" t="s">
        <v>1274</v>
      </c>
      <c r="E1602" s="80">
        <v>0</v>
      </c>
      <c r="F1602" s="129">
        <v>4.25</v>
      </c>
      <c r="G1602" s="68">
        <v>5</v>
      </c>
      <c r="H1602" s="69" t="s">
        <v>8551</v>
      </c>
      <c r="I1602" s="69" t="s">
        <v>10710</v>
      </c>
      <c r="J1602" s="69" t="s">
        <v>10711</v>
      </c>
      <c r="K1602" s="69" t="s">
        <v>578</v>
      </c>
    </row>
    <row r="1603" spans="1:11" s="1" customFormat="1" ht="15" customHeight="1" x14ac:dyDescent="0.15">
      <c r="A1603" s="69" t="s">
        <v>580</v>
      </c>
      <c r="B1603" s="69" t="s">
        <v>581</v>
      </c>
      <c r="C1603" s="77">
        <v>601352</v>
      </c>
      <c r="D1603" s="67" t="s">
        <v>1275</v>
      </c>
      <c r="E1603" s="80">
        <v>0</v>
      </c>
      <c r="F1603" s="129">
        <v>8.5</v>
      </c>
      <c r="G1603" s="68">
        <v>10</v>
      </c>
      <c r="H1603" s="69" t="s">
        <v>8551</v>
      </c>
      <c r="I1603" s="69" t="s">
        <v>10712</v>
      </c>
      <c r="J1603" s="69" t="s">
        <v>10713</v>
      </c>
      <c r="K1603" s="69" t="s">
        <v>580</v>
      </c>
    </row>
    <row r="1604" spans="1:11" s="1" customFormat="1" ht="15" customHeight="1" x14ac:dyDescent="0.15">
      <c r="A1604" s="69" t="s">
        <v>582</v>
      </c>
      <c r="B1604" s="69" t="s">
        <v>583</v>
      </c>
      <c r="C1604" s="77">
        <v>601353</v>
      </c>
      <c r="D1604" s="67" t="s">
        <v>1276</v>
      </c>
      <c r="E1604" s="80">
        <v>0</v>
      </c>
      <c r="F1604" s="129">
        <v>4.25</v>
      </c>
      <c r="G1604" s="68">
        <v>5</v>
      </c>
      <c r="H1604" s="69" t="s">
        <v>8551</v>
      </c>
      <c r="I1604" s="69" t="s">
        <v>10714</v>
      </c>
      <c r="J1604" s="69" t="s">
        <v>10715</v>
      </c>
      <c r="K1604" s="69" t="s">
        <v>582</v>
      </c>
    </row>
    <row r="1605" spans="1:11" s="1" customFormat="1" ht="15" customHeight="1" x14ac:dyDescent="0.15">
      <c r="A1605" s="69" t="s">
        <v>584</v>
      </c>
      <c r="B1605" s="69" t="s">
        <v>585</v>
      </c>
      <c r="C1605" s="77">
        <v>601354</v>
      </c>
      <c r="D1605" s="67" t="s">
        <v>1277</v>
      </c>
      <c r="E1605" s="80">
        <v>0</v>
      </c>
      <c r="F1605" s="129">
        <v>4.25</v>
      </c>
      <c r="G1605" s="68">
        <v>5</v>
      </c>
      <c r="H1605" s="69" t="s">
        <v>8551</v>
      </c>
      <c r="I1605" s="69" t="s">
        <v>10716</v>
      </c>
      <c r="J1605" s="69" t="s">
        <v>10717</v>
      </c>
      <c r="K1605" s="69" t="s">
        <v>584</v>
      </c>
    </row>
    <row r="1606" spans="1:11" s="1" customFormat="1" ht="15" customHeight="1" x14ac:dyDescent="0.15">
      <c r="A1606" s="69" t="s">
        <v>586</v>
      </c>
      <c r="B1606" s="69" t="s">
        <v>587</v>
      </c>
      <c r="C1606" s="77">
        <v>601355</v>
      </c>
      <c r="D1606" s="67" t="s">
        <v>1278</v>
      </c>
      <c r="E1606" s="80">
        <v>0</v>
      </c>
      <c r="F1606" s="129">
        <v>4.25</v>
      </c>
      <c r="G1606" s="68">
        <v>5</v>
      </c>
      <c r="H1606" s="69" t="s">
        <v>8551</v>
      </c>
      <c r="I1606" s="69" t="s">
        <v>10718</v>
      </c>
      <c r="J1606" s="69" t="s">
        <v>10719</v>
      </c>
      <c r="K1606" s="69" t="s">
        <v>586</v>
      </c>
    </row>
    <row r="1607" spans="1:11" s="1" customFormat="1" ht="15" customHeight="1" x14ac:dyDescent="0.15">
      <c r="A1607" s="69" t="s">
        <v>588</v>
      </c>
      <c r="B1607" s="69" t="s">
        <v>589</v>
      </c>
      <c r="C1607" s="77">
        <v>601356</v>
      </c>
      <c r="D1607" s="67" t="s">
        <v>1279</v>
      </c>
      <c r="E1607" s="80">
        <v>0</v>
      </c>
      <c r="F1607" s="129">
        <v>4.25</v>
      </c>
      <c r="G1607" s="68">
        <v>5</v>
      </c>
      <c r="H1607" s="69" t="s">
        <v>8551</v>
      </c>
      <c r="I1607" s="69" t="s">
        <v>10720</v>
      </c>
      <c r="J1607" s="69" t="s">
        <v>10721</v>
      </c>
      <c r="K1607" s="69" t="s">
        <v>588</v>
      </c>
    </row>
    <row r="1608" spans="1:11" s="1" customFormat="1" ht="15" customHeight="1" x14ac:dyDescent="0.15">
      <c r="A1608" s="69" t="s">
        <v>590</v>
      </c>
      <c r="B1608" s="69" t="s">
        <v>591</v>
      </c>
      <c r="C1608" s="77">
        <v>601357</v>
      </c>
      <c r="D1608" s="67" t="s">
        <v>1280</v>
      </c>
      <c r="E1608" s="80">
        <v>0</v>
      </c>
      <c r="F1608" s="129">
        <v>4.25</v>
      </c>
      <c r="G1608" s="68">
        <v>5</v>
      </c>
      <c r="H1608" s="69" t="s">
        <v>8551</v>
      </c>
      <c r="I1608" s="69" t="s">
        <v>10722</v>
      </c>
      <c r="J1608" s="69" t="s">
        <v>10723</v>
      </c>
      <c r="K1608" s="69" t="s">
        <v>590</v>
      </c>
    </row>
    <row r="1609" spans="1:11" s="1" customFormat="1" ht="15" customHeight="1" x14ac:dyDescent="0.15">
      <c r="A1609" s="69" t="s">
        <v>592</v>
      </c>
      <c r="B1609" s="69" t="s">
        <v>593</v>
      </c>
      <c r="C1609" s="77">
        <v>601358</v>
      </c>
      <c r="D1609" s="67" t="s">
        <v>1281</v>
      </c>
      <c r="E1609" s="80">
        <v>0</v>
      </c>
      <c r="F1609" s="129">
        <v>8.5</v>
      </c>
      <c r="G1609" s="68">
        <v>10</v>
      </c>
      <c r="H1609" s="69" t="s">
        <v>8551</v>
      </c>
      <c r="I1609" s="69" t="s">
        <v>10724</v>
      </c>
      <c r="J1609" s="69" t="s">
        <v>10725</v>
      </c>
      <c r="K1609" s="69" t="s">
        <v>592</v>
      </c>
    </row>
    <row r="1610" spans="1:11" s="1" customFormat="1" ht="15" customHeight="1" x14ac:dyDescent="0.15">
      <c r="A1610" s="69" t="s">
        <v>594</v>
      </c>
      <c r="B1610" s="69" t="s">
        <v>595</v>
      </c>
      <c r="C1610" s="77">
        <v>601359</v>
      </c>
      <c r="D1610" s="67" t="s">
        <v>1282</v>
      </c>
      <c r="E1610" s="80">
        <v>0</v>
      </c>
      <c r="F1610" s="129">
        <v>4.25</v>
      </c>
      <c r="G1610" s="68">
        <v>5</v>
      </c>
      <c r="H1610" s="69" t="s">
        <v>8551</v>
      </c>
      <c r="I1610" s="69" t="s">
        <v>10726</v>
      </c>
      <c r="J1610" s="69" t="s">
        <v>10727</v>
      </c>
      <c r="K1610" s="69" t="s">
        <v>594</v>
      </c>
    </row>
    <row r="1611" spans="1:11" s="1" customFormat="1" ht="15" customHeight="1" x14ac:dyDescent="0.15">
      <c r="A1611" s="69" t="s">
        <v>596</v>
      </c>
      <c r="B1611" s="69" t="s">
        <v>597</v>
      </c>
      <c r="C1611" s="77">
        <v>601360</v>
      </c>
      <c r="D1611" s="67" t="s">
        <v>1283</v>
      </c>
      <c r="E1611" s="80">
        <v>0</v>
      </c>
      <c r="F1611" s="129">
        <v>4.25</v>
      </c>
      <c r="G1611" s="68">
        <v>5</v>
      </c>
      <c r="H1611" s="69" t="s">
        <v>8551</v>
      </c>
      <c r="I1611" s="69" t="s">
        <v>10728</v>
      </c>
      <c r="J1611" s="69" t="s">
        <v>10729</v>
      </c>
      <c r="K1611" s="69" t="s">
        <v>596</v>
      </c>
    </row>
    <row r="1612" spans="1:11" s="1" customFormat="1" ht="15" customHeight="1" x14ac:dyDescent="0.15">
      <c r="A1612" s="69" t="s">
        <v>598</v>
      </c>
      <c r="B1612" s="69" t="s">
        <v>599</v>
      </c>
      <c r="C1612" s="77">
        <v>601361</v>
      </c>
      <c r="D1612" s="67" t="s">
        <v>1284</v>
      </c>
      <c r="E1612" s="80">
        <v>0</v>
      </c>
      <c r="F1612" s="129">
        <v>4.25</v>
      </c>
      <c r="G1612" s="68">
        <v>5</v>
      </c>
      <c r="H1612" s="69" t="s">
        <v>8551</v>
      </c>
      <c r="I1612" s="69" t="s">
        <v>10730</v>
      </c>
      <c r="J1612" s="69" t="s">
        <v>10731</v>
      </c>
      <c r="K1612" s="69" t="s">
        <v>598</v>
      </c>
    </row>
    <row r="1613" spans="1:11" s="1" customFormat="1" ht="15" customHeight="1" x14ac:dyDescent="0.15">
      <c r="A1613" s="69" t="s">
        <v>600</v>
      </c>
      <c r="B1613" s="69" t="s">
        <v>601</v>
      </c>
      <c r="C1613" s="77">
        <v>601362</v>
      </c>
      <c r="D1613" s="67" t="s">
        <v>1285</v>
      </c>
      <c r="E1613" s="80">
        <v>0</v>
      </c>
      <c r="F1613" s="129">
        <v>4.25</v>
      </c>
      <c r="G1613" s="68">
        <v>5</v>
      </c>
      <c r="H1613" s="69" t="s">
        <v>8551</v>
      </c>
      <c r="I1613" s="69" t="s">
        <v>10732</v>
      </c>
      <c r="J1613" s="69" t="s">
        <v>10733</v>
      </c>
      <c r="K1613" s="69" t="s">
        <v>600</v>
      </c>
    </row>
    <row r="1614" spans="1:11" s="1" customFormat="1" ht="15" customHeight="1" x14ac:dyDescent="0.15">
      <c r="A1614" s="69" t="s">
        <v>602</v>
      </c>
      <c r="B1614" s="69" t="s">
        <v>603</v>
      </c>
      <c r="C1614" s="77">
        <v>601363</v>
      </c>
      <c r="D1614" s="67" t="s">
        <v>1286</v>
      </c>
      <c r="E1614" s="80">
        <v>0</v>
      </c>
      <c r="F1614" s="129">
        <v>4.25</v>
      </c>
      <c r="G1614" s="68">
        <v>5</v>
      </c>
      <c r="H1614" s="69" t="s">
        <v>8551</v>
      </c>
      <c r="I1614" s="69" t="s">
        <v>10734</v>
      </c>
      <c r="J1614" s="69" t="s">
        <v>10735</v>
      </c>
      <c r="K1614" s="69" t="s">
        <v>602</v>
      </c>
    </row>
    <row r="1615" spans="1:11" s="1" customFormat="1" ht="15" customHeight="1" x14ac:dyDescent="0.15">
      <c r="A1615" s="69" t="s">
        <v>604</v>
      </c>
      <c r="B1615" s="69" t="s">
        <v>605</v>
      </c>
      <c r="C1615" s="77">
        <v>601364</v>
      </c>
      <c r="D1615" s="67" t="s">
        <v>1287</v>
      </c>
      <c r="E1615" s="80">
        <v>0</v>
      </c>
      <c r="F1615" s="129">
        <v>8.5</v>
      </c>
      <c r="G1615" s="68">
        <v>10</v>
      </c>
      <c r="H1615" s="69" t="s">
        <v>8551</v>
      </c>
      <c r="I1615" s="69" t="s">
        <v>10736</v>
      </c>
      <c r="J1615" s="69" t="s">
        <v>10737</v>
      </c>
      <c r="K1615" s="69" t="s">
        <v>604</v>
      </c>
    </row>
    <row r="1616" spans="1:11" s="1" customFormat="1" ht="15" customHeight="1" x14ac:dyDescent="0.15">
      <c r="A1616" s="69" t="s">
        <v>606</v>
      </c>
      <c r="B1616" s="69" t="s">
        <v>607</v>
      </c>
      <c r="C1616" s="77">
        <v>601365</v>
      </c>
      <c r="D1616" s="67" t="s">
        <v>1288</v>
      </c>
      <c r="E1616" s="80">
        <v>0</v>
      </c>
      <c r="F1616" s="129">
        <v>4.25</v>
      </c>
      <c r="G1616" s="68">
        <v>5</v>
      </c>
      <c r="H1616" s="69" t="s">
        <v>8551</v>
      </c>
      <c r="I1616" s="69" t="s">
        <v>10738</v>
      </c>
      <c r="J1616" s="69" t="s">
        <v>10739</v>
      </c>
      <c r="K1616" s="69" t="s">
        <v>606</v>
      </c>
    </row>
    <row r="1617" spans="1:11" s="1" customFormat="1" ht="15" customHeight="1" x14ac:dyDescent="0.15">
      <c r="A1617" s="69" t="s">
        <v>608</v>
      </c>
      <c r="B1617" s="69" t="s">
        <v>609</v>
      </c>
      <c r="C1617" s="77">
        <v>601366</v>
      </c>
      <c r="D1617" s="67" t="s">
        <v>1289</v>
      </c>
      <c r="E1617" s="80">
        <v>0</v>
      </c>
      <c r="F1617" s="129">
        <v>4.25</v>
      </c>
      <c r="G1617" s="68">
        <v>5</v>
      </c>
      <c r="H1617" s="69" t="s">
        <v>8551</v>
      </c>
      <c r="I1617" s="69" t="s">
        <v>10740</v>
      </c>
      <c r="J1617" s="69" t="s">
        <v>10741</v>
      </c>
      <c r="K1617" s="69" t="s">
        <v>608</v>
      </c>
    </row>
    <row r="1618" spans="1:11" s="1" customFormat="1" ht="15" customHeight="1" x14ac:dyDescent="0.15">
      <c r="A1618" s="69" t="s">
        <v>610</v>
      </c>
      <c r="B1618" s="69" t="s">
        <v>611</v>
      </c>
      <c r="C1618" s="77">
        <v>601367</v>
      </c>
      <c r="D1618" s="67" t="s">
        <v>1290</v>
      </c>
      <c r="E1618" s="80">
        <v>0</v>
      </c>
      <c r="F1618" s="129">
        <v>4.25</v>
      </c>
      <c r="G1618" s="68">
        <v>5</v>
      </c>
      <c r="H1618" s="69" t="s">
        <v>8551</v>
      </c>
      <c r="I1618" s="69" t="s">
        <v>10742</v>
      </c>
      <c r="J1618" s="69" t="s">
        <v>10743</v>
      </c>
      <c r="K1618" s="69" t="s">
        <v>610</v>
      </c>
    </row>
    <row r="1619" spans="1:11" s="1" customFormat="1" ht="15" customHeight="1" x14ac:dyDescent="0.15">
      <c r="A1619" s="69" t="s">
        <v>612</v>
      </c>
      <c r="B1619" s="69" t="s">
        <v>613</v>
      </c>
      <c r="C1619" s="77">
        <v>601368</v>
      </c>
      <c r="D1619" s="67" t="s">
        <v>1291</v>
      </c>
      <c r="E1619" s="80">
        <v>0</v>
      </c>
      <c r="F1619" s="129">
        <v>4.25</v>
      </c>
      <c r="G1619" s="68">
        <v>5</v>
      </c>
      <c r="H1619" s="69" t="s">
        <v>8551</v>
      </c>
      <c r="I1619" s="69" t="s">
        <v>10744</v>
      </c>
      <c r="J1619" s="69" t="s">
        <v>10745</v>
      </c>
      <c r="K1619" s="69" t="s">
        <v>612</v>
      </c>
    </row>
    <row r="1620" spans="1:11" s="1" customFormat="1" ht="15" customHeight="1" x14ac:dyDescent="0.15">
      <c r="A1620" s="69" t="s">
        <v>614</v>
      </c>
      <c r="B1620" s="69" t="s">
        <v>615</v>
      </c>
      <c r="C1620" s="77">
        <v>601369</v>
      </c>
      <c r="D1620" s="67" t="s">
        <v>1292</v>
      </c>
      <c r="E1620" s="80">
        <v>0</v>
      </c>
      <c r="F1620" s="129">
        <v>4.25</v>
      </c>
      <c r="G1620" s="68">
        <v>5</v>
      </c>
      <c r="H1620" s="69" t="s">
        <v>8551</v>
      </c>
      <c r="I1620" s="69" t="s">
        <v>10746</v>
      </c>
      <c r="J1620" s="69" t="s">
        <v>10747</v>
      </c>
      <c r="K1620" s="69" t="s">
        <v>614</v>
      </c>
    </row>
    <row r="1621" spans="1:11" s="1" customFormat="1" ht="15" customHeight="1" x14ac:dyDescent="0.15">
      <c r="A1621" s="69" t="s">
        <v>754</v>
      </c>
      <c r="B1621" s="69" t="s">
        <v>755</v>
      </c>
      <c r="C1621" s="77">
        <v>601533</v>
      </c>
      <c r="D1621" s="67" t="s">
        <v>1362</v>
      </c>
      <c r="E1621" s="80">
        <v>0</v>
      </c>
      <c r="F1621" s="129">
        <v>23</v>
      </c>
      <c r="G1621" s="68">
        <v>10</v>
      </c>
      <c r="H1621" s="69" t="s">
        <v>8551</v>
      </c>
      <c r="I1621" s="69" t="s">
        <v>10748</v>
      </c>
      <c r="J1621" s="69" t="s">
        <v>10749</v>
      </c>
      <c r="K1621" s="69" t="s">
        <v>754</v>
      </c>
    </row>
    <row r="1622" spans="1:11" s="1" customFormat="1" ht="15" customHeight="1" x14ac:dyDescent="0.15">
      <c r="A1622" s="69" t="s">
        <v>756</v>
      </c>
      <c r="B1622" s="69" t="s">
        <v>757</v>
      </c>
      <c r="C1622" s="77">
        <v>601534</v>
      </c>
      <c r="D1622" s="67" t="s">
        <v>1363</v>
      </c>
      <c r="E1622" s="80">
        <v>0</v>
      </c>
      <c r="F1622" s="129">
        <v>11.5</v>
      </c>
      <c r="G1622" s="68">
        <v>5</v>
      </c>
      <c r="H1622" s="69" t="s">
        <v>8551</v>
      </c>
      <c r="I1622" s="69" t="s">
        <v>10750</v>
      </c>
      <c r="J1622" s="69" t="s">
        <v>10751</v>
      </c>
      <c r="K1622" s="69" t="s">
        <v>756</v>
      </c>
    </row>
    <row r="1623" spans="1:11" s="1" customFormat="1" ht="15" customHeight="1" x14ac:dyDescent="0.15">
      <c r="A1623" s="69" t="s">
        <v>758</v>
      </c>
      <c r="B1623" s="69" t="s">
        <v>759</v>
      </c>
      <c r="C1623" s="77">
        <v>601535</v>
      </c>
      <c r="D1623" s="67" t="s">
        <v>1364</v>
      </c>
      <c r="E1623" s="80">
        <v>0</v>
      </c>
      <c r="F1623" s="129">
        <v>11.5</v>
      </c>
      <c r="G1623" s="68">
        <v>5</v>
      </c>
      <c r="H1623" s="69" t="s">
        <v>8551</v>
      </c>
      <c r="I1623" s="69" t="s">
        <v>10752</v>
      </c>
      <c r="J1623" s="69" t="s">
        <v>10753</v>
      </c>
      <c r="K1623" s="69" t="s">
        <v>758</v>
      </c>
    </row>
    <row r="1624" spans="1:11" s="1" customFormat="1" ht="15" customHeight="1" x14ac:dyDescent="0.15">
      <c r="A1624" s="69" t="s">
        <v>760</v>
      </c>
      <c r="B1624" s="69" t="s">
        <v>761</v>
      </c>
      <c r="C1624" s="77">
        <v>601536</v>
      </c>
      <c r="D1624" s="67" t="s">
        <v>1365</v>
      </c>
      <c r="E1624" s="80">
        <v>0</v>
      </c>
      <c r="F1624" s="129">
        <v>11.5</v>
      </c>
      <c r="G1624" s="68">
        <v>5</v>
      </c>
      <c r="H1624" s="69" t="s">
        <v>8551</v>
      </c>
      <c r="I1624" s="69" t="s">
        <v>10754</v>
      </c>
      <c r="J1624" s="69" t="s">
        <v>10755</v>
      </c>
      <c r="K1624" s="69" t="s">
        <v>760</v>
      </c>
    </row>
    <row r="1625" spans="1:11" s="1" customFormat="1" ht="15" customHeight="1" x14ac:dyDescent="0.15">
      <c r="A1625" s="69" t="s">
        <v>762</v>
      </c>
      <c r="B1625" s="69" t="s">
        <v>763</v>
      </c>
      <c r="C1625" s="77">
        <v>601537</v>
      </c>
      <c r="D1625" s="67" t="s">
        <v>1366</v>
      </c>
      <c r="E1625" s="80">
        <v>0</v>
      </c>
      <c r="F1625" s="129">
        <v>23</v>
      </c>
      <c r="G1625" s="68">
        <v>10</v>
      </c>
      <c r="H1625" s="69" t="s">
        <v>8551</v>
      </c>
      <c r="I1625" s="69" t="s">
        <v>10756</v>
      </c>
      <c r="J1625" s="69" t="s">
        <v>10757</v>
      </c>
      <c r="K1625" s="69" t="s">
        <v>762</v>
      </c>
    </row>
    <row r="1626" spans="1:11" s="1" customFormat="1" ht="15" customHeight="1" x14ac:dyDescent="0.15">
      <c r="A1626" s="69" t="s">
        <v>764</v>
      </c>
      <c r="B1626" s="69" t="s">
        <v>765</v>
      </c>
      <c r="C1626" s="77">
        <v>601538</v>
      </c>
      <c r="D1626" s="67" t="s">
        <v>1367</v>
      </c>
      <c r="E1626" s="80">
        <v>0</v>
      </c>
      <c r="F1626" s="129">
        <v>11.5</v>
      </c>
      <c r="G1626" s="68">
        <v>5</v>
      </c>
      <c r="H1626" s="69" t="s">
        <v>8551</v>
      </c>
      <c r="I1626" s="69" t="s">
        <v>10758</v>
      </c>
      <c r="J1626" s="69" t="s">
        <v>10759</v>
      </c>
      <c r="K1626" s="69" t="s">
        <v>764</v>
      </c>
    </row>
    <row r="1627" spans="1:11" s="1" customFormat="1" ht="15" customHeight="1" x14ac:dyDescent="0.15">
      <c r="A1627" s="69" t="s">
        <v>766</v>
      </c>
      <c r="B1627" s="69" t="s">
        <v>767</v>
      </c>
      <c r="C1627" s="77">
        <v>601539</v>
      </c>
      <c r="D1627" s="67" t="s">
        <v>1368</v>
      </c>
      <c r="E1627" s="80">
        <v>0</v>
      </c>
      <c r="F1627" s="129">
        <v>11.5</v>
      </c>
      <c r="G1627" s="68">
        <v>5</v>
      </c>
      <c r="H1627" s="69" t="s">
        <v>8551</v>
      </c>
      <c r="I1627" s="69" t="s">
        <v>10760</v>
      </c>
      <c r="J1627" s="69" t="s">
        <v>10761</v>
      </c>
      <c r="K1627" s="69" t="s">
        <v>766</v>
      </c>
    </row>
    <row r="1628" spans="1:11" s="1" customFormat="1" ht="15" customHeight="1" x14ac:dyDescent="0.15">
      <c r="A1628" s="69" t="s">
        <v>768</v>
      </c>
      <c r="B1628" s="69" t="s">
        <v>769</v>
      </c>
      <c r="C1628" s="77">
        <v>601540</v>
      </c>
      <c r="D1628" s="67" t="s">
        <v>1369</v>
      </c>
      <c r="E1628" s="80">
        <v>0</v>
      </c>
      <c r="F1628" s="129">
        <v>11.5</v>
      </c>
      <c r="G1628" s="68">
        <v>5</v>
      </c>
      <c r="H1628" s="69" t="s">
        <v>8551</v>
      </c>
      <c r="I1628" s="69" t="s">
        <v>10762</v>
      </c>
      <c r="J1628" s="69" t="s">
        <v>10763</v>
      </c>
      <c r="K1628" s="69" t="s">
        <v>768</v>
      </c>
    </row>
    <row r="1629" spans="1:11" s="1" customFormat="1" ht="15" customHeight="1" x14ac:dyDescent="0.15">
      <c r="A1629" s="69" t="s">
        <v>770</v>
      </c>
      <c r="B1629" s="69" t="s">
        <v>771</v>
      </c>
      <c r="C1629" s="77">
        <v>601541</v>
      </c>
      <c r="D1629" s="67" t="s">
        <v>1370</v>
      </c>
      <c r="E1629" s="80">
        <v>0</v>
      </c>
      <c r="F1629" s="129">
        <v>23</v>
      </c>
      <c r="G1629" s="68">
        <v>10</v>
      </c>
      <c r="H1629" s="69" t="s">
        <v>8551</v>
      </c>
      <c r="I1629" s="69" t="s">
        <v>10764</v>
      </c>
      <c r="J1629" s="69" t="s">
        <v>10765</v>
      </c>
      <c r="K1629" s="69" t="s">
        <v>770</v>
      </c>
    </row>
    <row r="1630" spans="1:11" s="1" customFormat="1" ht="15" customHeight="1" x14ac:dyDescent="0.15">
      <c r="A1630" s="69" t="s">
        <v>772</v>
      </c>
      <c r="B1630" s="69" t="s">
        <v>773</v>
      </c>
      <c r="C1630" s="77">
        <v>601542</v>
      </c>
      <c r="D1630" s="67" t="s">
        <v>1371</v>
      </c>
      <c r="E1630" s="80">
        <v>0</v>
      </c>
      <c r="F1630" s="129">
        <v>11.5</v>
      </c>
      <c r="G1630" s="68">
        <v>5</v>
      </c>
      <c r="H1630" s="69" t="s">
        <v>8551</v>
      </c>
      <c r="I1630" s="69" t="s">
        <v>10766</v>
      </c>
      <c r="J1630" s="69" t="s">
        <v>10767</v>
      </c>
      <c r="K1630" s="69" t="s">
        <v>772</v>
      </c>
    </row>
    <row r="1631" spans="1:11" s="1" customFormat="1" ht="15" customHeight="1" x14ac:dyDescent="0.15">
      <c r="A1631" s="69" t="s">
        <v>774</v>
      </c>
      <c r="B1631" s="69" t="s">
        <v>775</v>
      </c>
      <c r="C1631" s="77">
        <v>601543</v>
      </c>
      <c r="D1631" s="67" t="s">
        <v>1372</v>
      </c>
      <c r="E1631" s="80">
        <v>0</v>
      </c>
      <c r="F1631" s="129">
        <v>11.5</v>
      </c>
      <c r="G1631" s="68">
        <v>5</v>
      </c>
      <c r="H1631" s="69" t="s">
        <v>8551</v>
      </c>
      <c r="I1631" s="69" t="s">
        <v>10768</v>
      </c>
      <c r="J1631" s="69" t="s">
        <v>10769</v>
      </c>
      <c r="K1631" s="69" t="s">
        <v>774</v>
      </c>
    </row>
    <row r="1632" spans="1:11" s="1" customFormat="1" ht="15" customHeight="1" x14ac:dyDescent="0.15">
      <c r="A1632" s="69" t="s">
        <v>776</v>
      </c>
      <c r="B1632" s="69" t="s">
        <v>777</v>
      </c>
      <c r="C1632" s="77">
        <v>601544</v>
      </c>
      <c r="D1632" s="67" t="s">
        <v>1373</v>
      </c>
      <c r="E1632" s="80">
        <v>0</v>
      </c>
      <c r="F1632" s="129">
        <v>11.5</v>
      </c>
      <c r="G1632" s="68">
        <v>5</v>
      </c>
      <c r="H1632" s="69" t="s">
        <v>8551</v>
      </c>
      <c r="I1632" s="69" t="s">
        <v>10770</v>
      </c>
      <c r="J1632" s="69" t="s">
        <v>10771</v>
      </c>
      <c r="K1632" s="69" t="s">
        <v>776</v>
      </c>
    </row>
    <row r="1633" spans="1:11" s="1" customFormat="1" ht="15" customHeight="1" x14ac:dyDescent="0.15">
      <c r="A1633" s="69" t="s">
        <v>778</v>
      </c>
      <c r="B1633" s="69" t="s">
        <v>779</v>
      </c>
      <c r="C1633" s="77">
        <v>601545</v>
      </c>
      <c r="D1633" s="67" t="s">
        <v>1374</v>
      </c>
      <c r="E1633" s="80">
        <v>0</v>
      </c>
      <c r="F1633" s="129">
        <v>11.5</v>
      </c>
      <c r="G1633" s="68">
        <v>5</v>
      </c>
      <c r="H1633" s="69" t="s">
        <v>8551</v>
      </c>
      <c r="I1633" s="69" t="s">
        <v>10772</v>
      </c>
      <c r="J1633" s="69" t="s">
        <v>10773</v>
      </c>
      <c r="K1633" s="69" t="s">
        <v>778</v>
      </c>
    </row>
    <row r="1634" spans="1:11" s="1" customFormat="1" ht="15" customHeight="1" x14ac:dyDescent="0.15">
      <c r="A1634" s="69" t="s">
        <v>780</v>
      </c>
      <c r="B1634" s="69" t="s">
        <v>781</v>
      </c>
      <c r="C1634" s="77">
        <v>601546</v>
      </c>
      <c r="D1634" s="67" t="s">
        <v>1375</v>
      </c>
      <c r="E1634" s="80">
        <v>0</v>
      </c>
      <c r="F1634" s="129">
        <v>11.5</v>
      </c>
      <c r="G1634" s="68">
        <v>5</v>
      </c>
      <c r="H1634" s="69" t="s">
        <v>8551</v>
      </c>
      <c r="I1634" s="69" t="s">
        <v>10774</v>
      </c>
      <c r="J1634" s="69" t="s">
        <v>10775</v>
      </c>
      <c r="K1634" s="69" t="s">
        <v>780</v>
      </c>
    </row>
    <row r="1635" spans="1:11" s="1" customFormat="1" ht="15" customHeight="1" x14ac:dyDescent="0.15">
      <c r="A1635" s="69" t="s">
        <v>782</v>
      </c>
      <c r="B1635" s="69" t="s">
        <v>783</v>
      </c>
      <c r="C1635" s="77">
        <v>601547</v>
      </c>
      <c r="D1635" s="67" t="s">
        <v>1376</v>
      </c>
      <c r="E1635" s="80">
        <v>0</v>
      </c>
      <c r="F1635" s="129">
        <v>23</v>
      </c>
      <c r="G1635" s="68">
        <v>10</v>
      </c>
      <c r="H1635" s="69" t="s">
        <v>8551</v>
      </c>
      <c r="I1635" s="69" t="s">
        <v>10776</v>
      </c>
      <c r="J1635" s="69" t="s">
        <v>10777</v>
      </c>
      <c r="K1635" s="69" t="s">
        <v>782</v>
      </c>
    </row>
    <row r="1636" spans="1:11" s="1" customFormat="1" ht="15" customHeight="1" x14ac:dyDescent="0.15">
      <c r="A1636" s="69" t="s">
        <v>784</v>
      </c>
      <c r="B1636" s="69" t="s">
        <v>785</v>
      </c>
      <c r="C1636" s="77">
        <v>601548</v>
      </c>
      <c r="D1636" s="67" t="s">
        <v>1377</v>
      </c>
      <c r="E1636" s="80">
        <v>0</v>
      </c>
      <c r="F1636" s="129">
        <v>11.5</v>
      </c>
      <c r="G1636" s="68">
        <v>5</v>
      </c>
      <c r="H1636" s="69" t="s">
        <v>8551</v>
      </c>
      <c r="I1636" s="69" t="s">
        <v>10778</v>
      </c>
      <c r="J1636" s="69" t="s">
        <v>10779</v>
      </c>
      <c r="K1636" s="69" t="s">
        <v>784</v>
      </c>
    </row>
    <row r="1637" spans="1:11" s="1" customFormat="1" ht="15" customHeight="1" x14ac:dyDescent="0.15">
      <c r="A1637" s="69" t="s">
        <v>786</v>
      </c>
      <c r="B1637" s="69" t="s">
        <v>787</v>
      </c>
      <c r="C1637" s="77">
        <v>601549</v>
      </c>
      <c r="D1637" s="67" t="s">
        <v>1378</v>
      </c>
      <c r="E1637" s="80">
        <v>0</v>
      </c>
      <c r="F1637" s="129">
        <v>11.5</v>
      </c>
      <c r="G1637" s="68">
        <v>5</v>
      </c>
      <c r="H1637" s="69" t="s">
        <v>8551</v>
      </c>
      <c r="I1637" s="69" t="s">
        <v>10780</v>
      </c>
      <c r="J1637" s="69" t="s">
        <v>10781</v>
      </c>
      <c r="K1637" s="69" t="s">
        <v>786</v>
      </c>
    </row>
    <row r="1638" spans="1:11" s="1" customFormat="1" ht="15" customHeight="1" x14ac:dyDescent="0.15">
      <c r="A1638" s="69" t="s">
        <v>788</v>
      </c>
      <c r="B1638" s="69" t="s">
        <v>789</v>
      </c>
      <c r="C1638" s="77">
        <v>601550</v>
      </c>
      <c r="D1638" s="67" t="s">
        <v>1379</v>
      </c>
      <c r="E1638" s="80">
        <v>0</v>
      </c>
      <c r="F1638" s="129">
        <v>11.5</v>
      </c>
      <c r="G1638" s="68">
        <v>5</v>
      </c>
      <c r="H1638" s="69" t="s">
        <v>8551</v>
      </c>
      <c r="I1638" s="69" t="s">
        <v>10782</v>
      </c>
      <c r="J1638" s="69" t="s">
        <v>10783</v>
      </c>
      <c r="K1638" s="69" t="s">
        <v>788</v>
      </c>
    </row>
    <row r="1639" spans="1:11" s="1" customFormat="1" ht="15" customHeight="1" x14ac:dyDescent="0.15">
      <c r="A1639" s="69" t="s">
        <v>790</v>
      </c>
      <c r="B1639" s="69" t="s">
        <v>791</v>
      </c>
      <c r="C1639" s="77">
        <v>601551</v>
      </c>
      <c r="D1639" s="67" t="s">
        <v>1380</v>
      </c>
      <c r="E1639" s="80">
        <v>0</v>
      </c>
      <c r="F1639" s="129">
        <v>11.5</v>
      </c>
      <c r="G1639" s="68">
        <v>5</v>
      </c>
      <c r="H1639" s="69" t="s">
        <v>8551</v>
      </c>
      <c r="I1639" s="69" t="s">
        <v>10784</v>
      </c>
      <c r="J1639" s="69" t="s">
        <v>10785</v>
      </c>
      <c r="K1639" s="69" t="s">
        <v>790</v>
      </c>
    </row>
    <row r="1640" spans="1:11" s="1" customFormat="1" ht="15" customHeight="1" x14ac:dyDescent="0.15">
      <c r="A1640" s="69" t="s">
        <v>792</v>
      </c>
      <c r="B1640" s="69" t="s">
        <v>793</v>
      </c>
      <c r="C1640" s="77">
        <v>601552</v>
      </c>
      <c r="D1640" s="67" t="s">
        <v>1381</v>
      </c>
      <c r="E1640" s="80">
        <v>0</v>
      </c>
      <c r="F1640" s="129">
        <v>11.5</v>
      </c>
      <c r="G1640" s="68">
        <v>5</v>
      </c>
      <c r="H1640" s="69" t="s">
        <v>8551</v>
      </c>
      <c r="I1640" s="69" t="s">
        <v>10786</v>
      </c>
      <c r="J1640" s="69" t="s">
        <v>10787</v>
      </c>
      <c r="K1640" s="69" t="s">
        <v>792</v>
      </c>
    </row>
    <row r="1641" spans="1:11" s="1" customFormat="1" ht="15" customHeight="1" x14ac:dyDescent="0.15">
      <c r="A1641" s="69" t="s">
        <v>794</v>
      </c>
      <c r="B1641" s="69" t="s">
        <v>795</v>
      </c>
      <c r="C1641" s="77">
        <v>601553</v>
      </c>
      <c r="D1641" s="67" t="s">
        <v>1382</v>
      </c>
      <c r="E1641" s="80">
        <v>0</v>
      </c>
      <c r="F1641" s="129">
        <v>23</v>
      </c>
      <c r="G1641" s="68">
        <v>10</v>
      </c>
      <c r="H1641" s="69" t="s">
        <v>8551</v>
      </c>
      <c r="I1641" s="69" t="s">
        <v>10788</v>
      </c>
      <c r="J1641" s="69" t="s">
        <v>10789</v>
      </c>
      <c r="K1641" s="69" t="s">
        <v>794</v>
      </c>
    </row>
    <row r="1642" spans="1:11" s="1" customFormat="1" ht="15" customHeight="1" x14ac:dyDescent="0.15">
      <c r="A1642" s="69" t="s">
        <v>796</v>
      </c>
      <c r="B1642" s="69" t="s">
        <v>797</v>
      </c>
      <c r="C1642" s="77">
        <v>601554</v>
      </c>
      <c r="D1642" s="67" t="s">
        <v>1383</v>
      </c>
      <c r="E1642" s="80">
        <v>0</v>
      </c>
      <c r="F1642" s="129">
        <v>11.5</v>
      </c>
      <c r="G1642" s="68">
        <v>5</v>
      </c>
      <c r="H1642" s="69" t="s">
        <v>8551</v>
      </c>
      <c r="I1642" s="69" t="s">
        <v>10790</v>
      </c>
      <c r="J1642" s="69" t="s">
        <v>10791</v>
      </c>
      <c r="K1642" s="69" t="s">
        <v>796</v>
      </c>
    </row>
    <row r="1643" spans="1:11" s="1" customFormat="1" ht="15" customHeight="1" x14ac:dyDescent="0.15">
      <c r="A1643" s="69" t="s">
        <v>798</v>
      </c>
      <c r="B1643" s="69" t="s">
        <v>799</v>
      </c>
      <c r="C1643" s="77">
        <v>601555</v>
      </c>
      <c r="D1643" s="67" t="s">
        <v>1384</v>
      </c>
      <c r="E1643" s="80">
        <v>0</v>
      </c>
      <c r="F1643" s="129">
        <v>11.5</v>
      </c>
      <c r="G1643" s="68">
        <v>5</v>
      </c>
      <c r="H1643" s="69" t="s">
        <v>8551</v>
      </c>
      <c r="I1643" s="69" t="s">
        <v>10792</v>
      </c>
      <c r="J1643" s="69" t="s">
        <v>10793</v>
      </c>
      <c r="K1643" s="69" t="s">
        <v>798</v>
      </c>
    </row>
    <row r="1644" spans="1:11" s="1" customFormat="1" ht="15" customHeight="1" x14ac:dyDescent="0.15">
      <c r="A1644" s="69" t="s">
        <v>800</v>
      </c>
      <c r="B1644" s="69" t="s">
        <v>801</v>
      </c>
      <c r="C1644" s="77">
        <v>601556</v>
      </c>
      <c r="D1644" s="67" t="s">
        <v>1385</v>
      </c>
      <c r="E1644" s="80">
        <v>0</v>
      </c>
      <c r="F1644" s="129">
        <v>11.5</v>
      </c>
      <c r="G1644" s="68">
        <v>5</v>
      </c>
      <c r="H1644" s="69" t="s">
        <v>8551</v>
      </c>
      <c r="I1644" s="69" t="s">
        <v>10794</v>
      </c>
      <c r="J1644" s="69" t="s">
        <v>10795</v>
      </c>
      <c r="K1644" s="69" t="s">
        <v>800</v>
      </c>
    </row>
    <row r="1645" spans="1:11" s="1" customFormat="1" ht="15" customHeight="1" x14ac:dyDescent="0.15">
      <c r="A1645" s="69" t="s">
        <v>802</v>
      </c>
      <c r="B1645" s="69" t="s">
        <v>803</v>
      </c>
      <c r="C1645" s="77">
        <v>601557</v>
      </c>
      <c r="D1645" s="67" t="s">
        <v>1386</v>
      </c>
      <c r="E1645" s="80">
        <v>0</v>
      </c>
      <c r="F1645" s="129">
        <v>11.5</v>
      </c>
      <c r="G1645" s="68">
        <v>5</v>
      </c>
      <c r="H1645" s="69" t="s">
        <v>8551</v>
      </c>
      <c r="I1645" s="69" t="s">
        <v>10796</v>
      </c>
      <c r="J1645" s="69" t="s">
        <v>10797</v>
      </c>
      <c r="K1645" s="69" t="s">
        <v>802</v>
      </c>
    </row>
    <row r="1646" spans="1:11" s="1" customFormat="1" ht="15" customHeight="1" x14ac:dyDescent="0.15">
      <c r="A1646" s="69" t="s">
        <v>804</v>
      </c>
      <c r="B1646" s="69" t="s">
        <v>805</v>
      </c>
      <c r="C1646" s="77">
        <v>601558</v>
      </c>
      <c r="D1646" s="67" t="s">
        <v>1387</v>
      </c>
      <c r="E1646" s="80">
        <v>0</v>
      </c>
      <c r="F1646" s="129">
        <v>11.5</v>
      </c>
      <c r="G1646" s="68">
        <v>5</v>
      </c>
      <c r="H1646" s="69" t="s">
        <v>8551</v>
      </c>
      <c r="I1646" s="69" t="s">
        <v>10798</v>
      </c>
      <c r="J1646" s="69" t="s">
        <v>10799</v>
      </c>
      <c r="K1646" s="69" t="s">
        <v>804</v>
      </c>
    </row>
    <row r="1647" spans="1:11" s="1" customFormat="1" ht="15" customHeight="1" x14ac:dyDescent="0.15">
      <c r="A1647" s="69" t="s">
        <v>616</v>
      </c>
      <c r="B1647" s="69" t="s">
        <v>617</v>
      </c>
      <c r="C1647" s="77">
        <v>601398</v>
      </c>
      <c r="D1647" s="67" t="s">
        <v>1293</v>
      </c>
      <c r="E1647" s="80">
        <v>0</v>
      </c>
      <c r="F1647" s="129">
        <v>29.8</v>
      </c>
      <c r="G1647" s="68">
        <v>10</v>
      </c>
      <c r="H1647" s="69" t="s">
        <v>8551</v>
      </c>
      <c r="I1647" s="69" t="s">
        <v>10800</v>
      </c>
      <c r="J1647" s="69" t="s">
        <v>10801</v>
      </c>
      <c r="K1647" s="69" t="s">
        <v>616</v>
      </c>
    </row>
    <row r="1648" spans="1:11" s="1" customFormat="1" ht="15" customHeight="1" x14ac:dyDescent="0.15">
      <c r="A1648" s="69" t="s">
        <v>618</v>
      </c>
      <c r="B1648" s="69" t="s">
        <v>619</v>
      </c>
      <c r="C1648" s="77">
        <v>601399</v>
      </c>
      <c r="D1648" s="67" t="s">
        <v>1294</v>
      </c>
      <c r="E1648" s="80">
        <v>0</v>
      </c>
      <c r="F1648" s="129">
        <v>14.9</v>
      </c>
      <c r="G1648" s="68">
        <v>5</v>
      </c>
      <c r="H1648" s="69" t="s">
        <v>8551</v>
      </c>
      <c r="I1648" s="69" t="s">
        <v>10802</v>
      </c>
      <c r="J1648" s="69" t="s">
        <v>10803</v>
      </c>
      <c r="K1648" s="69" t="s">
        <v>618</v>
      </c>
    </row>
    <row r="1649" spans="1:11" s="1" customFormat="1" ht="15" customHeight="1" x14ac:dyDescent="0.15">
      <c r="A1649" s="69" t="s">
        <v>620</v>
      </c>
      <c r="B1649" s="69" t="s">
        <v>621</v>
      </c>
      <c r="C1649" s="77">
        <v>601400</v>
      </c>
      <c r="D1649" s="67" t="s">
        <v>1295</v>
      </c>
      <c r="E1649" s="80">
        <v>0</v>
      </c>
      <c r="F1649" s="129">
        <v>14.9</v>
      </c>
      <c r="G1649" s="68">
        <v>5</v>
      </c>
      <c r="H1649" s="69" t="s">
        <v>8551</v>
      </c>
      <c r="I1649" s="69" t="s">
        <v>10804</v>
      </c>
      <c r="J1649" s="69" t="s">
        <v>10805</v>
      </c>
      <c r="K1649" s="69" t="s">
        <v>620</v>
      </c>
    </row>
    <row r="1650" spans="1:11" s="1" customFormat="1" ht="15" customHeight="1" x14ac:dyDescent="0.15">
      <c r="A1650" s="69" t="s">
        <v>622</v>
      </c>
      <c r="B1650" s="69" t="s">
        <v>623</v>
      </c>
      <c r="C1650" s="77">
        <v>601401</v>
      </c>
      <c r="D1650" s="67" t="s">
        <v>1296</v>
      </c>
      <c r="E1650" s="80">
        <v>0</v>
      </c>
      <c r="F1650" s="129">
        <v>14.9</v>
      </c>
      <c r="G1650" s="68">
        <v>5</v>
      </c>
      <c r="H1650" s="69" t="s">
        <v>8551</v>
      </c>
      <c r="I1650" s="69" t="s">
        <v>10806</v>
      </c>
      <c r="J1650" s="69" t="s">
        <v>10807</v>
      </c>
      <c r="K1650" s="69" t="s">
        <v>622</v>
      </c>
    </row>
    <row r="1651" spans="1:11" s="1" customFormat="1" ht="15" customHeight="1" x14ac:dyDescent="0.15">
      <c r="A1651" s="69" t="s">
        <v>624</v>
      </c>
      <c r="B1651" s="69" t="s">
        <v>625</v>
      </c>
      <c r="C1651" s="77">
        <v>601402</v>
      </c>
      <c r="D1651" s="67" t="s">
        <v>1297</v>
      </c>
      <c r="E1651" s="80">
        <v>0</v>
      </c>
      <c r="F1651" s="129">
        <v>29.8</v>
      </c>
      <c r="G1651" s="68">
        <v>10</v>
      </c>
      <c r="H1651" s="69" t="s">
        <v>8551</v>
      </c>
      <c r="I1651" s="69" t="s">
        <v>10808</v>
      </c>
      <c r="J1651" s="69" t="s">
        <v>10809</v>
      </c>
      <c r="K1651" s="69" t="s">
        <v>624</v>
      </c>
    </row>
    <row r="1652" spans="1:11" s="1" customFormat="1" ht="15" customHeight="1" x14ac:dyDescent="0.15">
      <c r="A1652" s="69" t="s">
        <v>626</v>
      </c>
      <c r="B1652" s="69" t="s">
        <v>627</v>
      </c>
      <c r="C1652" s="77">
        <v>601403</v>
      </c>
      <c r="D1652" s="67" t="s">
        <v>1298</v>
      </c>
      <c r="E1652" s="80">
        <v>0</v>
      </c>
      <c r="F1652" s="129">
        <v>14.9</v>
      </c>
      <c r="G1652" s="68">
        <v>5</v>
      </c>
      <c r="H1652" s="69" t="s">
        <v>8551</v>
      </c>
      <c r="I1652" s="69" t="s">
        <v>10810</v>
      </c>
      <c r="J1652" s="69" t="s">
        <v>10811</v>
      </c>
      <c r="K1652" s="69" t="s">
        <v>626</v>
      </c>
    </row>
    <row r="1653" spans="1:11" s="1" customFormat="1" ht="15" customHeight="1" x14ac:dyDescent="0.15">
      <c r="A1653" s="69" t="s">
        <v>628</v>
      </c>
      <c r="B1653" s="69" t="s">
        <v>629</v>
      </c>
      <c r="C1653" s="77">
        <v>601404</v>
      </c>
      <c r="D1653" s="67" t="s">
        <v>1299</v>
      </c>
      <c r="E1653" s="80">
        <v>0</v>
      </c>
      <c r="F1653" s="129">
        <v>14.9</v>
      </c>
      <c r="G1653" s="68">
        <v>5</v>
      </c>
      <c r="H1653" s="69" t="s">
        <v>8551</v>
      </c>
      <c r="I1653" s="69" t="s">
        <v>10812</v>
      </c>
      <c r="J1653" s="69" t="s">
        <v>10813</v>
      </c>
      <c r="K1653" s="69" t="s">
        <v>628</v>
      </c>
    </row>
    <row r="1654" spans="1:11" s="1" customFormat="1" ht="15" customHeight="1" x14ac:dyDescent="0.15">
      <c r="A1654" s="69" t="s">
        <v>630</v>
      </c>
      <c r="B1654" s="69" t="s">
        <v>631</v>
      </c>
      <c r="C1654" s="77">
        <v>601405</v>
      </c>
      <c r="D1654" s="67" t="s">
        <v>1300</v>
      </c>
      <c r="E1654" s="80">
        <v>0</v>
      </c>
      <c r="F1654" s="129">
        <v>14.9</v>
      </c>
      <c r="G1654" s="68">
        <v>5</v>
      </c>
      <c r="H1654" s="69" t="s">
        <v>8551</v>
      </c>
      <c r="I1654" s="69" t="s">
        <v>10814</v>
      </c>
      <c r="J1654" s="69" t="s">
        <v>10815</v>
      </c>
      <c r="K1654" s="69" t="s">
        <v>630</v>
      </c>
    </row>
    <row r="1655" spans="1:11" s="1" customFormat="1" ht="15" customHeight="1" x14ac:dyDescent="0.15">
      <c r="A1655" s="69" t="s">
        <v>632</v>
      </c>
      <c r="B1655" s="69" t="s">
        <v>633</v>
      </c>
      <c r="C1655" s="77">
        <v>601406</v>
      </c>
      <c r="D1655" s="67" t="s">
        <v>1301</v>
      </c>
      <c r="E1655" s="80">
        <v>0</v>
      </c>
      <c r="F1655" s="129">
        <v>29.8</v>
      </c>
      <c r="G1655" s="68">
        <v>10</v>
      </c>
      <c r="H1655" s="69" t="s">
        <v>8551</v>
      </c>
      <c r="I1655" s="69" t="s">
        <v>10816</v>
      </c>
      <c r="J1655" s="69" t="s">
        <v>10817</v>
      </c>
      <c r="K1655" s="69" t="s">
        <v>632</v>
      </c>
    </row>
    <row r="1656" spans="1:11" s="1" customFormat="1" ht="15" customHeight="1" x14ac:dyDescent="0.15">
      <c r="A1656" s="69" t="s">
        <v>634</v>
      </c>
      <c r="B1656" s="69" t="s">
        <v>635</v>
      </c>
      <c r="C1656" s="77">
        <v>601407</v>
      </c>
      <c r="D1656" s="67" t="s">
        <v>1302</v>
      </c>
      <c r="E1656" s="80">
        <v>0</v>
      </c>
      <c r="F1656" s="129">
        <v>14.9</v>
      </c>
      <c r="G1656" s="68">
        <v>5</v>
      </c>
      <c r="H1656" s="69" t="s">
        <v>8551</v>
      </c>
      <c r="I1656" s="69" t="s">
        <v>10818</v>
      </c>
      <c r="J1656" s="69" t="s">
        <v>10819</v>
      </c>
      <c r="K1656" s="69" t="s">
        <v>634</v>
      </c>
    </row>
    <row r="1657" spans="1:11" s="1" customFormat="1" ht="15" customHeight="1" x14ac:dyDescent="0.15">
      <c r="A1657" s="69" t="s">
        <v>636</v>
      </c>
      <c r="B1657" s="69" t="s">
        <v>637</v>
      </c>
      <c r="C1657" s="77">
        <v>601408</v>
      </c>
      <c r="D1657" s="67" t="s">
        <v>1303</v>
      </c>
      <c r="E1657" s="80">
        <v>0</v>
      </c>
      <c r="F1657" s="129">
        <v>14.9</v>
      </c>
      <c r="G1657" s="68">
        <v>5</v>
      </c>
      <c r="H1657" s="69" t="s">
        <v>8551</v>
      </c>
      <c r="I1657" s="69" t="s">
        <v>10820</v>
      </c>
      <c r="J1657" s="69" t="s">
        <v>10821</v>
      </c>
      <c r="K1657" s="69" t="s">
        <v>636</v>
      </c>
    </row>
    <row r="1658" spans="1:11" s="1" customFormat="1" ht="15" customHeight="1" x14ac:dyDescent="0.15">
      <c r="A1658" s="69" t="s">
        <v>638</v>
      </c>
      <c r="B1658" s="69" t="s">
        <v>639</v>
      </c>
      <c r="C1658" s="77">
        <v>601409</v>
      </c>
      <c r="D1658" s="67" t="s">
        <v>1304</v>
      </c>
      <c r="E1658" s="80">
        <v>0</v>
      </c>
      <c r="F1658" s="129">
        <v>14.9</v>
      </c>
      <c r="G1658" s="68">
        <v>5</v>
      </c>
      <c r="H1658" s="69" t="s">
        <v>8551</v>
      </c>
      <c r="I1658" s="69" t="s">
        <v>10822</v>
      </c>
      <c r="J1658" s="69" t="s">
        <v>10823</v>
      </c>
      <c r="K1658" s="69" t="s">
        <v>638</v>
      </c>
    </row>
    <row r="1659" spans="1:11" s="1" customFormat="1" ht="15" customHeight="1" x14ac:dyDescent="0.15">
      <c r="A1659" s="69" t="s">
        <v>640</v>
      </c>
      <c r="B1659" s="69" t="s">
        <v>641</v>
      </c>
      <c r="C1659" s="77">
        <v>601410</v>
      </c>
      <c r="D1659" s="67" t="s">
        <v>1305</v>
      </c>
      <c r="E1659" s="80">
        <v>0</v>
      </c>
      <c r="F1659" s="129">
        <v>14.9</v>
      </c>
      <c r="G1659" s="68">
        <v>5</v>
      </c>
      <c r="H1659" s="69" t="s">
        <v>8551</v>
      </c>
      <c r="I1659" s="69" t="s">
        <v>10824</v>
      </c>
      <c r="J1659" s="69" t="s">
        <v>10825</v>
      </c>
      <c r="K1659" s="69" t="s">
        <v>640</v>
      </c>
    </row>
    <row r="1660" spans="1:11" s="1" customFormat="1" ht="15" customHeight="1" x14ac:dyDescent="0.15">
      <c r="A1660" s="69" t="s">
        <v>642</v>
      </c>
      <c r="B1660" s="69" t="s">
        <v>643</v>
      </c>
      <c r="C1660" s="77">
        <v>601411</v>
      </c>
      <c r="D1660" s="67" t="s">
        <v>1306</v>
      </c>
      <c r="E1660" s="80">
        <v>0</v>
      </c>
      <c r="F1660" s="129">
        <v>14.9</v>
      </c>
      <c r="G1660" s="68">
        <v>5</v>
      </c>
      <c r="H1660" s="69" t="s">
        <v>8551</v>
      </c>
      <c r="I1660" s="69" t="s">
        <v>10826</v>
      </c>
      <c r="J1660" s="69" t="s">
        <v>10827</v>
      </c>
      <c r="K1660" s="69" t="s">
        <v>642</v>
      </c>
    </row>
    <row r="1661" spans="1:11" s="1" customFormat="1" ht="15" customHeight="1" x14ac:dyDescent="0.15">
      <c r="A1661" s="69" t="s">
        <v>644</v>
      </c>
      <c r="B1661" s="69" t="s">
        <v>645</v>
      </c>
      <c r="C1661" s="77">
        <v>601412</v>
      </c>
      <c r="D1661" s="67" t="s">
        <v>1307</v>
      </c>
      <c r="E1661" s="80">
        <v>0</v>
      </c>
      <c r="F1661" s="129">
        <v>29.8</v>
      </c>
      <c r="G1661" s="68">
        <v>10</v>
      </c>
      <c r="H1661" s="69" t="s">
        <v>8551</v>
      </c>
      <c r="I1661" s="69" t="s">
        <v>10828</v>
      </c>
      <c r="J1661" s="69" t="s">
        <v>10829</v>
      </c>
      <c r="K1661" s="69" t="s">
        <v>644</v>
      </c>
    </row>
    <row r="1662" spans="1:11" s="1" customFormat="1" ht="15" customHeight="1" x14ac:dyDescent="0.15">
      <c r="A1662" s="69" t="s">
        <v>646</v>
      </c>
      <c r="B1662" s="69" t="s">
        <v>647</v>
      </c>
      <c r="C1662" s="77">
        <v>601413</v>
      </c>
      <c r="D1662" s="67" t="s">
        <v>1308</v>
      </c>
      <c r="E1662" s="80">
        <v>0</v>
      </c>
      <c r="F1662" s="129">
        <v>14.9</v>
      </c>
      <c r="G1662" s="68">
        <v>5</v>
      </c>
      <c r="H1662" s="69" t="s">
        <v>8551</v>
      </c>
      <c r="I1662" s="69" t="s">
        <v>10830</v>
      </c>
      <c r="J1662" s="69" t="s">
        <v>10831</v>
      </c>
      <c r="K1662" s="69" t="s">
        <v>646</v>
      </c>
    </row>
    <row r="1663" spans="1:11" s="1" customFormat="1" ht="15" customHeight="1" x14ac:dyDescent="0.15">
      <c r="A1663" s="69" t="s">
        <v>648</v>
      </c>
      <c r="B1663" s="69" t="s">
        <v>649</v>
      </c>
      <c r="C1663" s="77">
        <v>601414</v>
      </c>
      <c r="D1663" s="67" t="s">
        <v>1309</v>
      </c>
      <c r="E1663" s="80">
        <v>0</v>
      </c>
      <c r="F1663" s="129">
        <v>14.9</v>
      </c>
      <c r="G1663" s="68">
        <v>5</v>
      </c>
      <c r="H1663" s="69" t="s">
        <v>8551</v>
      </c>
      <c r="I1663" s="69" t="s">
        <v>10832</v>
      </c>
      <c r="J1663" s="69" t="s">
        <v>10833</v>
      </c>
      <c r="K1663" s="69" t="s">
        <v>648</v>
      </c>
    </row>
    <row r="1664" spans="1:11" s="1" customFormat="1" ht="15" customHeight="1" x14ac:dyDescent="0.15">
      <c r="A1664" s="69" t="s">
        <v>650</v>
      </c>
      <c r="B1664" s="69" t="s">
        <v>651</v>
      </c>
      <c r="C1664" s="77">
        <v>601415</v>
      </c>
      <c r="D1664" s="67" t="s">
        <v>1310</v>
      </c>
      <c r="E1664" s="80">
        <v>0</v>
      </c>
      <c r="F1664" s="129">
        <v>14.9</v>
      </c>
      <c r="G1664" s="68">
        <v>5</v>
      </c>
      <c r="H1664" s="69" t="s">
        <v>8551</v>
      </c>
      <c r="I1664" s="69" t="s">
        <v>10834</v>
      </c>
      <c r="J1664" s="69" t="s">
        <v>10835</v>
      </c>
      <c r="K1664" s="69" t="s">
        <v>650</v>
      </c>
    </row>
    <row r="1665" spans="1:11" s="1" customFormat="1" ht="15" customHeight="1" x14ac:dyDescent="0.15">
      <c r="A1665" s="69" t="s">
        <v>652</v>
      </c>
      <c r="B1665" s="69" t="s">
        <v>653</v>
      </c>
      <c r="C1665" s="77">
        <v>601416</v>
      </c>
      <c r="D1665" s="67" t="s">
        <v>1311</v>
      </c>
      <c r="E1665" s="80">
        <v>0</v>
      </c>
      <c r="F1665" s="129">
        <v>14.9</v>
      </c>
      <c r="G1665" s="68">
        <v>5</v>
      </c>
      <c r="H1665" s="69" t="s">
        <v>8551</v>
      </c>
      <c r="I1665" s="69" t="s">
        <v>10836</v>
      </c>
      <c r="J1665" s="69" t="s">
        <v>10837</v>
      </c>
      <c r="K1665" s="69" t="s">
        <v>652</v>
      </c>
    </row>
    <row r="1666" spans="1:11" s="1" customFormat="1" ht="15" customHeight="1" x14ac:dyDescent="0.15">
      <c r="A1666" s="69" t="s">
        <v>654</v>
      </c>
      <c r="B1666" s="69" t="s">
        <v>655</v>
      </c>
      <c r="C1666" s="77">
        <v>601417</v>
      </c>
      <c r="D1666" s="67" t="s">
        <v>1312</v>
      </c>
      <c r="E1666" s="80">
        <v>0</v>
      </c>
      <c r="F1666" s="129">
        <v>14.9</v>
      </c>
      <c r="G1666" s="68">
        <v>5</v>
      </c>
      <c r="H1666" s="69" t="s">
        <v>8551</v>
      </c>
      <c r="I1666" s="69" t="s">
        <v>10838</v>
      </c>
      <c r="J1666" s="69" t="s">
        <v>10839</v>
      </c>
      <c r="K1666" s="69" t="s">
        <v>654</v>
      </c>
    </row>
    <row r="1667" spans="1:11" s="1" customFormat="1" ht="15" customHeight="1" x14ac:dyDescent="0.15">
      <c r="A1667" s="69" t="s">
        <v>656</v>
      </c>
      <c r="B1667" s="69" t="s">
        <v>657</v>
      </c>
      <c r="C1667" s="77">
        <v>601418</v>
      </c>
      <c r="D1667" s="67" t="s">
        <v>1313</v>
      </c>
      <c r="E1667" s="80">
        <v>0</v>
      </c>
      <c r="F1667" s="129">
        <v>29.8</v>
      </c>
      <c r="G1667" s="68">
        <v>10</v>
      </c>
      <c r="H1667" s="69" t="s">
        <v>8551</v>
      </c>
      <c r="I1667" s="69" t="s">
        <v>10840</v>
      </c>
      <c r="J1667" s="69" t="s">
        <v>10841</v>
      </c>
      <c r="K1667" s="69" t="s">
        <v>656</v>
      </c>
    </row>
    <row r="1668" spans="1:11" s="1" customFormat="1" ht="15" customHeight="1" x14ac:dyDescent="0.15">
      <c r="A1668" s="69" t="s">
        <v>658</v>
      </c>
      <c r="B1668" s="69" t="s">
        <v>659</v>
      </c>
      <c r="C1668" s="77">
        <v>601419</v>
      </c>
      <c r="D1668" s="67" t="s">
        <v>1314</v>
      </c>
      <c r="E1668" s="80">
        <v>0</v>
      </c>
      <c r="F1668" s="129">
        <v>14.9</v>
      </c>
      <c r="G1668" s="68">
        <v>5</v>
      </c>
      <c r="H1668" s="69" t="s">
        <v>8551</v>
      </c>
      <c r="I1668" s="69" t="s">
        <v>10842</v>
      </c>
      <c r="J1668" s="69" t="s">
        <v>10843</v>
      </c>
      <c r="K1668" s="69" t="s">
        <v>658</v>
      </c>
    </row>
    <row r="1669" spans="1:11" s="1" customFormat="1" ht="15" customHeight="1" x14ac:dyDescent="0.15">
      <c r="A1669" s="69" t="s">
        <v>660</v>
      </c>
      <c r="B1669" s="69" t="s">
        <v>661</v>
      </c>
      <c r="C1669" s="77">
        <v>601420</v>
      </c>
      <c r="D1669" s="67" t="s">
        <v>1315</v>
      </c>
      <c r="E1669" s="80">
        <v>0</v>
      </c>
      <c r="F1669" s="129">
        <v>14.9</v>
      </c>
      <c r="G1669" s="68">
        <v>5</v>
      </c>
      <c r="H1669" s="69" t="s">
        <v>8551</v>
      </c>
      <c r="I1669" s="69" t="s">
        <v>10844</v>
      </c>
      <c r="J1669" s="69" t="s">
        <v>10845</v>
      </c>
      <c r="K1669" s="69" t="s">
        <v>660</v>
      </c>
    </row>
    <row r="1670" spans="1:11" s="1" customFormat="1" ht="15" customHeight="1" x14ac:dyDescent="0.15">
      <c r="A1670" s="69" t="s">
        <v>662</v>
      </c>
      <c r="B1670" s="69" t="s">
        <v>663</v>
      </c>
      <c r="C1670" s="77">
        <v>601421</v>
      </c>
      <c r="D1670" s="67" t="s">
        <v>1316</v>
      </c>
      <c r="E1670" s="80">
        <v>0</v>
      </c>
      <c r="F1670" s="129">
        <v>14.9</v>
      </c>
      <c r="G1670" s="68">
        <v>5</v>
      </c>
      <c r="H1670" s="69" t="s">
        <v>8551</v>
      </c>
      <c r="I1670" s="69" t="s">
        <v>10846</v>
      </c>
      <c r="J1670" s="69" t="s">
        <v>10847</v>
      </c>
      <c r="K1670" s="69" t="s">
        <v>662</v>
      </c>
    </row>
    <row r="1671" spans="1:11" s="1" customFormat="1" ht="15" customHeight="1" x14ac:dyDescent="0.15">
      <c r="A1671" s="69" t="s">
        <v>664</v>
      </c>
      <c r="B1671" s="69" t="s">
        <v>665</v>
      </c>
      <c r="C1671" s="77">
        <v>601422</v>
      </c>
      <c r="D1671" s="67" t="s">
        <v>1317</v>
      </c>
      <c r="E1671" s="80">
        <v>0</v>
      </c>
      <c r="F1671" s="129">
        <v>14.9</v>
      </c>
      <c r="G1671" s="68">
        <v>5</v>
      </c>
      <c r="H1671" s="69" t="s">
        <v>8551</v>
      </c>
      <c r="I1671" s="69" t="s">
        <v>10848</v>
      </c>
      <c r="J1671" s="69" t="s">
        <v>10849</v>
      </c>
      <c r="K1671" s="69" t="s">
        <v>664</v>
      </c>
    </row>
    <row r="1672" spans="1:11" s="1" customFormat="1" ht="15" customHeight="1" x14ac:dyDescent="0.15">
      <c r="A1672" s="69" t="s">
        <v>666</v>
      </c>
      <c r="B1672" s="69" t="s">
        <v>667</v>
      </c>
      <c r="C1672" s="77">
        <v>601423</v>
      </c>
      <c r="D1672" s="67" t="s">
        <v>1318</v>
      </c>
      <c r="E1672" s="80">
        <v>0</v>
      </c>
      <c r="F1672" s="129">
        <v>14.9</v>
      </c>
      <c r="G1672" s="68">
        <v>5</v>
      </c>
      <c r="H1672" s="69" t="s">
        <v>8551</v>
      </c>
      <c r="I1672" s="69" t="s">
        <v>10850</v>
      </c>
      <c r="J1672" s="69" t="s">
        <v>10851</v>
      </c>
      <c r="K1672" s="69" t="s">
        <v>666</v>
      </c>
    </row>
    <row r="1673" spans="1:11" s="1" customFormat="1" ht="15" customHeight="1" x14ac:dyDescent="0.15">
      <c r="A1673" s="69" t="s">
        <v>668</v>
      </c>
      <c r="B1673" s="69" t="s">
        <v>669</v>
      </c>
      <c r="C1673" s="77">
        <v>601425</v>
      </c>
      <c r="D1673" s="67" t="s">
        <v>1319</v>
      </c>
      <c r="E1673" s="80">
        <v>0</v>
      </c>
      <c r="F1673" s="129">
        <v>29.8</v>
      </c>
      <c r="G1673" s="68">
        <v>10</v>
      </c>
      <c r="H1673" s="69" t="s">
        <v>8551</v>
      </c>
      <c r="I1673" s="69" t="s">
        <v>10852</v>
      </c>
      <c r="J1673" s="69" t="s">
        <v>10853</v>
      </c>
      <c r="K1673" s="69" t="s">
        <v>668</v>
      </c>
    </row>
    <row r="1674" spans="1:11" s="1" customFormat="1" ht="15" customHeight="1" x14ac:dyDescent="0.15">
      <c r="A1674" s="69" t="s">
        <v>670</v>
      </c>
      <c r="B1674" s="69" t="s">
        <v>671</v>
      </c>
      <c r="C1674" s="77">
        <v>601426</v>
      </c>
      <c r="D1674" s="67" t="s">
        <v>1320</v>
      </c>
      <c r="E1674" s="80">
        <v>0</v>
      </c>
      <c r="F1674" s="129">
        <v>14.9</v>
      </c>
      <c r="G1674" s="68">
        <v>5</v>
      </c>
      <c r="H1674" s="69" t="s">
        <v>8551</v>
      </c>
      <c r="I1674" s="69" t="s">
        <v>10854</v>
      </c>
      <c r="J1674" s="69" t="s">
        <v>10855</v>
      </c>
      <c r="K1674" s="69" t="s">
        <v>670</v>
      </c>
    </row>
    <row r="1675" spans="1:11" s="1" customFormat="1" ht="15" customHeight="1" x14ac:dyDescent="0.15">
      <c r="A1675" s="69" t="s">
        <v>672</v>
      </c>
      <c r="B1675" s="69" t="s">
        <v>673</v>
      </c>
      <c r="C1675" s="77">
        <v>601427</v>
      </c>
      <c r="D1675" s="67" t="s">
        <v>1321</v>
      </c>
      <c r="E1675" s="80">
        <v>0</v>
      </c>
      <c r="F1675" s="129">
        <v>14.9</v>
      </c>
      <c r="G1675" s="68">
        <v>5</v>
      </c>
      <c r="H1675" s="69" t="s">
        <v>8551</v>
      </c>
      <c r="I1675" s="69" t="s">
        <v>10856</v>
      </c>
      <c r="J1675" s="69" t="s">
        <v>10857</v>
      </c>
      <c r="K1675" s="69" t="s">
        <v>672</v>
      </c>
    </row>
    <row r="1676" spans="1:11" s="1" customFormat="1" ht="15" customHeight="1" x14ac:dyDescent="0.15">
      <c r="A1676" s="69" t="s">
        <v>674</v>
      </c>
      <c r="B1676" s="69" t="s">
        <v>675</v>
      </c>
      <c r="C1676" s="77">
        <v>601428</v>
      </c>
      <c r="D1676" s="67" t="s">
        <v>1322</v>
      </c>
      <c r="E1676" s="80">
        <v>0</v>
      </c>
      <c r="F1676" s="129">
        <v>14.9</v>
      </c>
      <c r="G1676" s="68">
        <v>5</v>
      </c>
      <c r="H1676" s="69" t="s">
        <v>8551</v>
      </c>
      <c r="I1676" s="69" t="s">
        <v>10858</v>
      </c>
      <c r="J1676" s="69" t="s">
        <v>10859</v>
      </c>
      <c r="K1676" s="69" t="s">
        <v>674</v>
      </c>
    </row>
    <row r="1677" spans="1:11" s="1" customFormat="1" ht="15" customHeight="1" x14ac:dyDescent="0.15">
      <c r="A1677" s="69" t="s">
        <v>676</v>
      </c>
      <c r="B1677" s="69" t="s">
        <v>677</v>
      </c>
      <c r="C1677" s="77">
        <v>601429</v>
      </c>
      <c r="D1677" s="67" t="s">
        <v>1323</v>
      </c>
      <c r="E1677" s="80">
        <v>0</v>
      </c>
      <c r="F1677" s="129">
        <v>29.8</v>
      </c>
      <c r="G1677" s="68">
        <v>10</v>
      </c>
      <c r="H1677" s="69" t="s">
        <v>8551</v>
      </c>
      <c r="I1677" s="69" t="s">
        <v>10860</v>
      </c>
      <c r="J1677" s="69" t="s">
        <v>10861</v>
      </c>
      <c r="K1677" s="69" t="s">
        <v>676</v>
      </c>
    </row>
    <row r="1678" spans="1:11" s="1" customFormat="1" ht="15" customHeight="1" x14ac:dyDescent="0.15">
      <c r="A1678" s="69" t="s">
        <v>678</v>
      </c>
      <c r="B1678" s="69" t="s">
        <v>679</v>
      </c>
      <c r="C1678" s="77">
        <v>601430</v>
      </c>
      <c r="D1678" s="67" t="s">
        <v>1324</v>
      </c>
      <c r="E1678" s="80">
        <v>0</v>
      </c>
      <c r="F1678" s="129">
        <v>14.9</v>
      </c>
      <c r="G1678" s="68">
        <v>5</v>
      </c>
      <c r="H1678" s="69" t="s">
        <v>8551</v>
      </c>
      <c r="I1678" s="69" t="s">
        <v>10862</v>
      </c>
      <c r="J1678" s="69" t="s">
        <v>10863</v>
      </c>
      <c r="K1678" s="69" t="s">
        <v>678</v>
      </c>
    </row>
    <row r="1679" spans="1:11" s="1" customFormat="1" ht="15" customHeight="1" x14ac:dyDescent="0.15">
      <c r="A1679" s="69" t="s">
        <v>680</v>
      </c>
      <c r="B1679" s="69" t="s">
        <v>681</v>
      </c>
      <c r="C1679" s="77">
        <v>601431</v>
      </c>
      <c r="D1679" s="67" t="s">
        <v>1325</v>
      </c>
      <c r="E1679" s="80">
        <v>0</v>
      </c>
      <c r="F1679" s="129">
        <v>14.9</v>
      </c>
      <c r="G1679" s="68">
        <v>5</v>
      </c>
      <c r="H1679" s="69" t="s">
        <v>8551</v>
      </c>
      <c r="I1679" s="69" t="s">
        <v>10864</v>
      </c>
      <c r="J1679" s="69" t="s">
        <v>10865</v>
      </c>
      <c r="K1679" s="69" t="s">
        <v>680</v>
      </c>
    </row>
    <row r="1680" spans="1:11" s="1" customFormat="1" ht="15" customHeight="1" x14ac:dyDescent="0.15">
      <c r="A1680" s="69" t="s">
        <v>682</v>
      </c>
      <c r="B1680" s="69" t="s">
        <v>683</v>
      </c>
      <c r="C1680" s="77">
        <v>601432</v>
      </c>
      <c r="D1680" s="67" t="s">
        <v>1326</v>
      </c>
      <c r="E1680" s="80">
        <v>0</v>
      </c>
      <c r="F1680" s="129">
        <v>14.9</v>
      </c>
      <c r="G1680" s="68">
        <v>5</v>
      </c>
      <c r="H1680" s="69" t="s">
        <v>8551</v>
      </c>
      <c r="I1680" s="69" t="s">
        <v>10866</v>
      </c>
      <c r="J1680" s="69" t="s">
        <v>10867</v>
      </c>
      <c r="K1680" s="69" t="s">
        <v>682</v>
      </c>
    </row>
    <row r="1681" spans="1:11" s="1" customFormat="1" ht="15" customHeight="1" x14ac:dyDescent="0.15">
      <c r="A1681" s="69" t="s">
        <v>684</v>
      </c>
      <c r="B1681" s="69" t="s">
        <v>685</v>
      </c>
      <c r="C1681" s="77">
        <v>601433</v>
      </c>
      <c r="D1681" s="67" t="s">
        <v>1327</v>
      </c>
      <c r="E1681" s="80">
        <v>0</v>
      </c>
      <c r="F1681" s="129">
        <v>29.8</v>
      </c>
      <c r="G1681" s="68">
        <v>10</v>
      </c>
      <c r="H1681" s="69" t="s">
        <v>8551</v>
      </c>
      <c r="I1681" s="69" t="s">
        <v>10868</v>
      </c>
      <c r="J1681" s="69" t="s">
        <v>10869</v>
      </c>
      <c r="K1681" s="69" t="s">
        <v>684</v>
      </c>
    </row>
    <row r="1682" spans="1:11" s="1" customFormat="1" ht="15" customHeight="1" x14ac:dyDescent="0.15">
      <c r="A1682" s="69" t="s">
        <v>686</v>
      </c>
      <c r="B1682" s="69" t="s">
        <v>687</v>
      </c>
      <c r="C1682" s="77">
        <v>601434</v>
      </c>
      <c r="D1682" s="67" t="s">
        <v>1328</v>
      </c>
      <c r="E1682" s="80">
        <v>0</v>
      </c>
      <c r="F1682" s="129">
        <v>14.9</v>
      </c>
      <c r="G1682" s="68">
        <v>5</v>
      </c>
      <c r="H1682" s="69" t="s">
        <v>8551</v>
      </c>
      <c r="I1682" s="69" t="s">
        <v>10870</v>
      </c>
      <c r="J1682" s="69" t="s">
        <v>10871</v>
      </c>
      <c r="K1682" s="69" t="s">
        <v>686</v>
      </c>
    </row>
    <row r="1683" spans="1:11" s="1" customFormat="1" ht="15" customHeight="1" x14ac:dyDescent="0.15">
      <c r="A1683" s="69" t="s">
        <v>688</v>
      </c>
      <c r="B1683" s="69" t="s">
        <v>689</v>
      </c>
      <c r="C1683" s="77">
        <v>601435</v>
      </c>
      <c r="D1683" s="67" t="s">
        <v>1329</v>
      </c>
      <c r="E1683" s="80">
        <v>0</v>
      </c>
      <c r="F1683" s="129">
        <v>14.9</v>
      </c>
      <c r="G1683" s="68">
        <v>5</v>
      </c>
      <c r="H1683" s="69" t="s">
        <v>8551</v>
      </c>
      <c r="I1683" s="69" t="s">
        <v>10872</v>
      </c>
      <c r="J1683" s="69" t="s">
        <v>10873</v>
      </c>
      <c r="K1683" s="69" t="s">
        <v>688</v>
      </c>
    </row>
    <row r="1684" spans="1:11" s="1" customFormat="1" ht="15" customHeight="1" x14ac:dyDescent="0.15">
      <c r="A1684" s="69" t="s">
        <v>690</v>
      </c>
      <c r="B1684" s="69" t="s">
        <v>691</v>
      </c>
      <c r="C1684" s="77">
        <v>601436</v>
      </c>
      <c r="D1684" s="67" t="s">
        <v>1330</v>
      </c>
      <c r="E1684" s="80">
        <v>0</v>
      </c>
      <c r="F1684" s="129">
        <v>14.9</v>
      </c>
      <c r="G1684" s="68">
        <v>5</v>
      </c>
      <c r="H1684" s="69" t="s">
        <v>8551</v>
      </c>
      <c r="I1684" s="69" t="s">
        <v>10874</v>
      </c>
      <c r="J1684" s="69" t="s">
        <v>10875</v>
      </c>
      <c r="K1684" s="69" t="s">
        <v>690</v>
      </c>
    </row>
    <row r="1685" spans="1:11" s="1" customFormat="1" ht="15" customHeight="1" x14ac:dyDescent="0.15">
      <c r="A1685" s="69" t="s">
        <v>692</v>
      </c>
      <c r="B1685" s="69" t="s">
        <v>693</v>
      </c>
      <c r="C1685" s="77">
        <v>601437</v>
      </c>
      <c r="D1685" s="67" t="s">
        <v>1331</v>
      </c>
      <c r="E1685" s="80">
        <v>0</v>
      </c>
      <c r="F1685" s="129">
        <v>14.9</v>
      </c>
      <c r="G1685" s="68">
        <v>5</v>
      </c>
      <c r="H1685" s="69" t="s">
        <v>8551</v>
      </c>
      <c r="I1685" s="69" t="s">
        <v>10876</v>
      </c>
      <c r="J1685" s="69" t="s">
        <v>10877</v>
      </c>
      <c r="K1685" s="69" t="s">
        <v>692</v>
      </c>
    </row>
    <row r="1686" spans="1:11" s="1" customFormat="1" ht="15" customHeight="1" x14ac:dyDescent="0.15">
      <c r="A1686" s="69" t="s">
        <v>694</v>
      </c>
      <c r="B1686" s="69" t="s">
        <v>695</v>
      </c>
      <c r="C1686" s="77">
        <v>601438</v>
      </c>
      <c r="D1686" s="67" t="s">
        <v>1332</v>
      </c>
      <c r="E1686" s="80">
        <v>0</v>
      </c>
      <c r="F1686" s="129">
        <v>14.9</v>
      </c>
      <c r="G1686" s="68">
        <v>5</v>
      </c>
      <c r="H1686" s="69" t="s">
        <v>8551</v>
      </c>
      <c r="I1686" s="69" t="s">
        <v>10878</v>
      </c>
      <c r="J1686" s="69" t="s">
        <v>10879</v>
      </c>
      <c r="K1686" s="69" t="s">
        <v>694</v>
      </c>
    </row>
    <row r="1687" spans="1:11" s="1" customFormat="1" ht="15" customHeight="1" x14ac:dyDescent="0.15">
      <c r="A1687" s="69" t="s">
        <v>696</v>
      </c>
      <c r="B1687" s="69" t="s">
        <v>697</v>
      </c>
      <c r="C1687" s="77">
        <v>601439</v>
      </c>
      <c r="D1687" s="67" t="s">
        <v>1333</v>
      </c>
      <c r="E1687" s="80">
        <v>0</v>
      </c>
      <c r="F1687" s="129">
        <v>29.8</v>
      </c>
      <c r="G1687" s="68">
        <v>10</v>
      </c>
      <c r="H1687" s="69" t="s">
        <v>8551</v>
      </c>
      <c r="I1687" s="69" t="s">
        <v>10880</v>
      </c>
      <c r="J1687" s="69" t="s">
        <v>10881</v>
      </c>
      <c r="K1687" s="69" t="s">
        <v>696</v>
      </c>
    </row>
    <row r="1688" spans="1:11" s="1" customFormat="1" ht="15" customHeight="1" x14ac:dyDescent="0.15">
      <c r="A1688" s="69" t="s">
        <v>698</v>
      </c>
      <c r="B1688" s="69" t="s">
        <v>699</v>
      </c>
      <c r="C1688" s="77">
        <v>601440</v>
      </c>
      <c r="D1688" s="67" t="s">
        <v>1334</v>
      </c>
      <c r="E1688" s="80">
        <v>0</v>
      </c>
      <c r="F1688" s="129">
        <v>14.9</v>
      </c>
      <c r="G1688" s="68">
        <v>5</v>
      </c>
      <c r="H1688" s="69" t="s">
        <v>8551</v>
      </c>
      <c r="I1688" s="69" t="s">
        <v>10882</v>
      </c>
      <c r="J1688" s="69" t="s">
        <v>10883</v>
      </c>
      <c r="K1688" s="69" t="s">
        <v>698</v>
      </c>
    </row>
    <row r="1689" spans="1:11" s="1" customFormat="1" ht="15" customHeight="1" x14ac:dyDescent="0.15">
      <c r="A1689" s="69" t="s">
        <v>700</v>
      </c>
      <c r="B1689" s="69" t="s">
        <v>701</v>
      </c>
      <c r="C1689" s="77">
        <v>601441</v>
      </c>
      <c r="D1689" s="67" t="s">
        <v>1335</v>
      </c>
      <c r="E1689" s="80">
        <v>0</v>
      </c>
      <c r="F1689" s="129">
        <v>14.9</v>
      </c>
      <c r="G1689" s="68">
        <v>5</v>
      </c>
      <c r="H1689" s="69" t="s">
        <v>8551</v>
      </c>
      <c r="I1689" s="69" t="s">
        <v>10884</v>
      </c>
      <c r="J1689" s="69" t="s">
        <v>10885</v>
      </c>
      <c r="K1689" s="69" t="s">
        <v>700</v>
      </c>
    </row>
    <row r="1690" spans="1:11" s="1" customFormat="1" ht="15" customHeight="1" x14ac:dyDescent="0.15">
      <c r="A1690" s="69" t="s">
        <v>702</v>
      </c>
      <c r="B1690" s="69" t="s">
        <v>703</v>
      </c>
      <c r="C1690" s="77">
        <v>601442</v>
      </c>
      <c r="D1690" s="67" t="s">
        <v>1336</v>
      </c>
      <c r="E1690" s="80">
        <v>0</v>
      </c>
      <c r="F1690" s="129">
        <v>14.9</v>
      </c>
      <c r="G1690" s="68">
        <v>5</v>
      </c>
      <c r="H1690" s="69" t="s">
        <v>8551</v>
      </c>
      <c r="I1690" s="69" t="s">
        <v>10886</v>
      </c>
      <c r="J1690" s="69" t="s">
        <v>10887</v>
      </c>
      <c r="K1690" s="69" t="s">
        <v>702</v>
      </c>
    </row>
    <row r="1691" spans="1:11" s="1" customFormat="1" ht="15" customHeight="1" x14ac:dyDescent="0.15">
      <c r="A1691" s="69" t="s">
        <v>704</v>
      </c>
      <c r="B1691" s="69" t="s">
        <v>705</v>
      </c>
      <c r="C1691" s="77">
        <v>601443</v>
      </c>
      <c r="D1691" s="67" t="s">
        <v>1337</v>
      </c>
      <c r="E1691" s="80">
        <v>0</v>
      </c>
      <c r="F1691" s="129">
        <v>14.9</v>
      </c>
      <c r="G1691" s="68">
        <v>5</v>
      </c>
      <c r="H1691" s="69" t="s">
        <v>8551</v>
      </c>
      <c r="I1691" s="69" t="s">
        <v>10888</v>
      </c>
      <c r="J1691" s="69" t="s">
        <v>10889</v>
      </c>
      <c r="K1691" s="69" t="s">
        <v>704</v>
      </c>
    </row>
    <row r="1692" spans="1:11" s="1" customFormat="1" ht="15" customHeight="1" x14ac:dyDescent="0.15">
      <c r="A1692" s="69" t="s">
        <v>706</v>
      </c>
      <c r="B1692" s="69" t="s">
        <v>707</v>
      </c>
      <c r="C1692" s="77">
        <v>601444</v>
      </c>
      <c r="D1692" s="67" t="s">
        <v>1338</v>
      </c>
      <c r="E1692" s="80">
        <v>0</v>
      </c>
      <c r="F1692" s="129">
        <v>14.9</v>
      </c>
      <c r="G1692" s="68">
        <v>5</v>
      </c>
      <c r="H1692" s="69" t="s">
        <v>8551</v>
      </c>
      <c r="I1692" s="69" t="s">
        <v>10890</v>
      </c>
      <c r="J1692" s="69" t="s">
        <v>10891</v>
      </c>
      <c r="K1692" s="69" t="s">
        <v>706</v>
      </c>
    </row>
    <row r="1693" spans="1:11" s="1" customFormat="1" ht="15" customHeight="1" x14ac:dyDescent="0.15">
      <c r="A1693" s="69" t="s">
        <v>708</v>
      </c>
      <c r="B1693" s="69" t="s">
        <v>709</v>
      </c>
      <c r="C1693" s="77">
        <v>601445</v>
      </c>
      <c r="D1693" s="67" t="s">
        <v>1339</v>
      </c>
      <c r="E1693" s="80">
        <v>0</v>
      </c>
      <c r="F1693" s="129">
        <v>29.8</v>
      </c>
      <c r="G1693" s="68">
        <v>10</v>
      </c>
      <c r="H1693" s="69" t="s">
        <v>8551</v>
      </c>
      <c r="I1693" s="69" t="s">
        <v>10892</v>
      </c>
      <c r="J1693" s="69" t="s">
        <v>10893</v>
      </c>
      <c r="K1693" s="69" t="s">
        <v>708</v>
      </c>
    </row>
    <row r="1694" spans="1:11" s="1" customFormat="1" ht="15" customHeight="1" x14ac:dyDescent="0.15">
      <c r="A1694" s="69" t="s">
        <v>710</v>
      </c>
      <c r="B1694" s="69" t="s">
        <v>711</v>
      </c>
      <c r="C1694" s="77">
        <v>601446</v>
      </c>
      <c r="D1694" s="67" t="s">
        <v>1340</v>
      </c>
      <c r="E1694" s="80">
        <v>0</v>
      </c>
      <c r="F1694" s="129">
        <v>14.9</v>
      </c>
      <c r="G1694" s="68">
        <v>5</v>
      </c>
      <c r="H1694" s="69" t="s">
        <v>8551</v>
      </c>
      <c r="I1694" s="69" t="s">
        <v>10894</v>
      </c>
      <c r="J1694" s="69" t="s">
        <v>10895</v>
      </c>
      <c r="K1694" s="69" t="s">
        <v>710</v>
      </c>
    </row>
    <row r="1695" spans="1:11" s="1" customFormat="1" ht="15" customHeight="1" x14ac:dyDescent="0.15">
      <c r="A1695" s="69" t="s">
        <v>712</v>
      </c>
      <c r="B1695" s="69" t="s">
        <v>713</v>
      </c>
      <c r="C1695" s="77">
        <v>601447</v>
      </c>
      <c r="D1695" s="67" t="s">
        <v>1341</v>
      </c>
      <c r="E1695" s="80">
        <v>0</v>
      </c>
      <c r="F1695" s="129">
        <v>14.9</v>
      </c>
      <c r="G1695" s="68">
        <v>5</v>
      </c>
      <c r="H1695" s="69" t="s">
        <v>8551</v>
      </c>
      <c r="I1695" s="69" t="s">
        <v>10896</v>
      </c>
      <c r="J1695" s="69" t="s">
        <v>10897</v>
      </c>
      <c r="K1695" s="69" t="s">
        <v>712</v>
      </c>
    </row>
    <row r="1696" spans="1:11" s="1" customFormat="1" ht="15" customHeight="1" x14ac:dyDescent="0.15">
      <c r="A1696" s="69" t="s">
        <v>714</v>
      </c>
      <c r="B1696" s="69" t="s">
        <v>715</v>
      </c>
      <c r="C1696" s="77">
        <v>601448</v>
      </c>
      <c r="D1696" s="67" t="s">
        <v>1342</v>
      </c>
      <c r="E1696" s="80">
        <v>0</v>
      </c>
      <c r="F1696" s="129">
        <v>14.9</v>
      </c>
      <c r="G1696" s="68">
        <v>5</v>
      </c>
      <c r="H1696" s="69" t="s">
        <v>8551</v>
      </c>
      <c r="I1696" s="69" t="s">
        <v>10898</v>
      </c>
      <c r="J1696" s="69" t="s">
        <v>10899</v>
      </c>
      <c r="K1696" s="69" t="s">
        <v>714</v>
      </c>
    </row>
    <row r="1697" spans="1:11" s="1" customFormat="1" ht="15" customHeight="1" x14ac:dyDescent="0.15">
      <c r="A1697" s="69" t="s">
        <v>716</v>
      </c>
      <c r="B1697" s="69" t="s">
        <v>717</v>
      </c>
      <c r="C1697" s="77">
        <v>601449</v>
      </c>
      <c r="D1697" s="67" t="s">
        <v>1343</v>
      </c>
      <c r="E1697" s="80">
        <v>0</v>
      </c>
      <c r="F1697" s="129">
        <v>14.9</v>
      </c>
      <c r="G1697" s="68">
        <v>5</v>
      </c>
      <c r="H1697" s="69" t="s">
        <v>8551</v>
      </c>
      <c r="I1697" s="69" t="s">
        <v>10900</v>
      </c>
      <c r="J1697" s="69" t="s">
        <v>10901</v>
      </c>
      <c r="K1697" s="69" t="s">
        <v>716</v>
      </c>
    </row>
    <row r="1698" spans="1:11" s="1" customFormat="1" ht="15" customHeight="1" x14ac:dyDescent="0.15">
      <c r="A1698" s="69" t="s">
        <v>718</v>
      </c>
      <c r="B1698" s="69" t="s">
        <v>719</v>
      </c>
      <c r="C1698" s="77">
        <v>601450</v>
      </c>
      <c r="D1698" s="67" t="s">
        <v>1344</v>
      </c>
      <c r="E1698" s="80">
        <v>0</v>
      </c>
      <c r="F1698" s="129">
        <v>14.9</v>
      </c>
      <c r="G1698" s="68">
        <v>5</v>
      </c>
      <c r="H1698" s="69" t="s">
        <v>8551</v>
      </c>
      <c r="I1698" s="69" t="s">
        <v>10902</v>
      </c>
      <c r="J1698" s="69" t="s">
        <v>10903</v>
      </c>
      <c r="K1698" s="69" t="s">
        <v>718</v>
      </c>
    </row>
    <row r="1699" spans="1:11" s="1" customFormat="1" ht="15" customHeight="1" x14ac:dyDescent="0.15">
      <c r="A1699" s="69" t="s">
        <v>720</v>
      </c>
      <c r="B1699" s="69" t="s">
        <v>721</v>
      </c>
      <c r="C1699" s="77">
        <v>601480</v>
      </c>
      <c r="D1699" s="67" t="s">
        <v>1345</v>
      </c>
      <c r="E1699" s="80">
        <v>0</v>
      </c>
      <c r="F1699" s="129">
        <v>14.9</v>
      </c>
      <c r="G1699" s="68">
        <v>5</v>
      </c>
      <c r="H1699" s="69" t="s">
        <v>8551</v>
      </c>
      <c r="I1699" s="69" t="s">
        <v>10904</v>
      </c>
      <c r="J1699" s="69" t="s">
        <v>10905</v>
      </c>
      <c r="K1699" s="69" t="s">
        <v>720</v>
      </c>
    </row>
    <row r="1700" spans="1:11" s="1" customFormat="1" ht="15" customHeight="1" x14ac:dyDescent="0.15">
      <c r="A1700" s="69" t="s">
        <v>722</v>
      </c>
      <c r="B1700" s="69" t="s">
        <v>723</v>
      </c>
      <c r="C1700" s="77">
        <v>601481</v>
      </c>
      <c r="D1700" s="67" t="s">
        <v>1346</v>
      </c>
      <c r="E1700" s="80">
        <v>0</v>
      </c>
      <c r="F1700" s="129">
        <v>14.9</v>
      </c>
      <c r="G1700" s="68">
        <v>5</v>
      </c>
      <c r="H1700" s="69" t="s">
        <v>8551</v>
      </c>
      <c r="I1700" s="69" t="s">
        <v>10906</v>
      </c>
      <c r="J1700" s="69" t="s">
        <v>10907</v>
      </c>
      <c r="K1700" s="69" t="s">
        <v>722</v>
      </c>
    </row>
    <row r="1701" spans="1:11" s="1" customFormat="1" ht="15" customHeight="1" x14ac:dyDescent="0.15">
      <c r="A1701" s="69" t="s">
        <v>724</v>
      </c>
      <c r="B1701" s="69" t="s">
        <v>725</v>
      </c>
      <c r="C1701" s="77">
        <v>601482</v>
      </c>
      <c r="D1701" s="67" t="s">
        <v>1347</v>
      </c>
      <c r="E1701" s="80">
        <v>0</v>
      </c>
      <c r="F1701" s="129">
        <v>14.9</v>
      </c>
      <c r="G1701" s="68">
        <v>5</v>
      </c>
      <c r="H1701" s="69" t="s">
        <v>8551</v>
      </c>
      <c r="I1701" s="69" t="s">
        <v>10908</v>
      </c>
      <c r="J1701" s="69" t="s">
        <v>10909</v>
      </c>
      <c r="K1701" s="69" t="s">
        <v>724</v>
      </c>
    </row>
    <row r="1702" spans="1:11" s="1" customFormat="1" ht="15" customHeight="1" x14ac:dyDescent="0.15">
      <c r="A1702" s="69" t="s">
        <v>726</v>
      </c>
      <c r="B1702" s="69" t="s">
        <v>727</v>
      </c>
      <c r="C1702" s="77">
        <v>601484</v>
      </c>
      <c r="D1702" s="67" t="s">
        <v>1348</v>
      </c>
      <c r="E1702" s="80">
        <v>0</v>
      </c>
      <c r="F1702" s="129">
        <v>14.9</v>
      </c>
      <c r="G1702" s="68">
        <v>5</v>
      </c>
      <c r="H1702" s="69" t="s">
        <v>8551</v>
      </c>
      <c r="I1702" s="69" t="s">
        <v>10910</v>
      </c>
      <c r="J1702" s="69" t="s">
        <v>10911</v>
      </c>
      <c r="K1702" s="69" t="s">
        <v>726</v>
      </c>
    </row>
    <row r="1703" spans="1:11" s="1" customFormat="1" ht="15" customHeight="1" x14ac:dyDescent="0.15">
      <c r="A1703" s="69" t="s">
        <v>728</v>
      </c>
      <c r="B1703" s="69" t="s">
        <v>729</v>
      </c>
      <c r="C1703" s="77">
        <v>601485</v>
      </c>
      <c r="D1703" s="67" t="s">
        <v>1349</v>
      </c>
      <c r="E1703" s="80">
        <v>0</v>
      </c>
      <c r="F1703" s="129">
        <v>14.9</v>
      </c>
      <c r="G1703" s="68">
        <v>5</v>
      </c>
      <c r="H1703" s="69" t="s">
        <v>8551</v>
      </c>
      <c r="I1703" s="69" t="s">
        <v>10912</v>
      </c>
      <c r="J1703" s="69" t="s">
        <v>10913</v>
      </c>
      <c r="K1703" s="69" t="s">
        <v>728</v>
      </c>
    </row>
    <row r="1704" spans="1:11" s="1" customFormat="1" ht="15" customHeight="1" x14ac:dyDescent="0.15">
      <c r="A1704" s="69" t="s">
        <v>730</v>
      </c>
      <c r="B1704" s="69" t="s">
        <v>731</v>
      </c>
      <c r="C1704" s="77">
        <v>601486</v>
      </c>
      <c r="D1704" s="67" t="s">
        <v>1350</v>
      </c>
      <c r="E1704" s="80">
        <v>0</v>
      </c>
      <c r="F1704" s="129">
        <v>14.9</v>
      </c>
      <c r="G1704" s="68">
        <v>5</v>
      </c>
      <c r="H1704" s="69" t="s">
        <v>8551</v>
      </c>
      <c r="I1704" s="69" t="s">
        <v>10914</v>
      </c>
      <c r="J1704" s="69" t="s">
        <v>10915</v>
      </c>
      <c r="K1704" s="69" t="s">
        <v>730</v>
      </c>
    </row>
    <row r="1705" spans="1:11" s="1" customFormat="1" ht="15" customHeight="1" x14ac:dyDescent="0.15">
      <c r="A1705" s="69" t="s">
        <v>732</v>
      </c>
      <c r="B1705" s="69" t="s">
        <v>733</v>
      </c>
      <c r="C1705" s="77">
        <v>601488</v>
      </c>
      <c r="D1705" s="67" t="s">
        <v>1351</v>
      </c>
      <c r="E1705" s="80">
        <v>0</v>
      </c>
      <c r="F1705" s="129">
        <v>14.9</v>
      </c>
      <c r="G1705" s="68">
        <v>5</v>
      </c>
      <c r="H1705" s="69" t="s">
        <v>8551</v>
      </c>
      <c r="I1705" s="69" t="s">
        <v>10916</v>
      </c>
      <c r="J1705" s="69" t="s">
        <v>10917</v>
      </c>
      <c r="K1705" s="69" t="s">
        <v>732</v>
      </c>
    </row>
    <row r="1706" spans="1:11" s="1" customFormat="1" ht="15" customHeight="1" x14ac:dyDescent="0.15">
      <c r="A1706" s="69" t="s">
        <v>734</v>
      </c>
      <c r="B1706" s="69" t="s">
        <v>735</v>
      </c>
      <c r="C1706" s="77">
        <v>601489</v>
      </c>
      <c r="D1706" s="67" t="s">
        <v>1352</v>
      </c>
      <c r="E1706" s="80">
        <v>0</v>
      </c>
      <c r="F1706" s="129">
        <v>14.9</v>
      </c>
      <c r="G1706" s="68">
        <v>5</v>
      </c>
      <c r="H1706" s="69" t="s">
        <v>8551</v>
      </c>
      <c r="I1706" s="69" t="s">
        <v>10918</v>
      </c>
      <c r="J1706" s="69" t="s">
        <v>10919</v>
      </c>
      <c r="K1706" s="69" t="s">
        <v>734</v>
      </c>
    </row>
    <row r="1707" spans="1:11" s="1" customFormat="1" ht="15" customHeight="1" x14ac:dyDescent="0.15">
      <c r="A1707" s="69" t="s">
        <v>736</v>
      </c>
      <c r="B1707" s="69" t="s">
        <v>737</v>
      </c>
      <c r="C1707" s="77">
        <v>601490</v>
      </c>
      <c r="D1707" s="67" t="s">
        <v>1353</v>
      </c>
      <c r="E1707" s="80">
        <v>0</v>
      </c>
      <c r="F1707" s="129">
        <v>14.9</v>
      </c>
      <c r="G1707" s="68">
        <v>5</v>
      </c>
      <c r="H1707" s="69" t="s">
        <v>8551</v>
      </c>
      <c r="I1707" s="69" t="s">
        <v>10920</v>
      </c>
      <c r="J1707" s="69" t="s">
        <v>10921</v>
      </c>
      <c r="K1707" s="69" t="s">
        <v>736</v>
      </c>
    </row>
    <row r="1708" spans="1:11" s="1" customFormat="1" ht="15" customHeight="1" x14ac:dyDescent="0.15">
      <c r="A1708" s="69" t="s">
        <v>738</v>
      </c>
      <c r="B1708" s="69" t="s">
        <v>739</v>
      </c>
      <c r="C1708" s="77">
        <v>601492</v>
      </c>
      <c r="D1708" s="67" t="s">
        <v>1354</v>
      </c>
      <c r="E1708" s="80">
        <v>0</v>
      </c>
      <c r="F1708" s="129">
        <v>14.9</v>
      </c>
      <c r="G1708" s="68">
        <v>5</v>
      </c>
      <c r="H1708" s="69" t="s">
        <v>8551</v>
      </c>
      <c r="I1708" s="69" t="s">
        <v>10922</v>
      </c>
      <c r="J1708" s="69" t="s">
        <v>10923</v>
      </c>
      <c r="K1708" s="69" t="s">
        <v>738</v>
      </c>
    </row>
    <row r="1709" spans="1:11" s="1" customFormat="1" ht="15" customHeight="1" x14ac:dyDescent="0.15">
      <c r="A1709" s="69" t="s">
        <v>740</v>
      </c>
      <c r="B1709" s="69" t="s">
        <v>741</v>
      </c>
      <c r="C1709" s="77">
        <v>601493</v>
      </c>
      <c r="D1709" s="67" t="s">
        <v>1355</v>
      </c>
      <c r="E1709" s="80">
        <v>0</v>
      </c>
      <c r="F1709" s="129">
        <v>29.8</v>
      </c>
      <c r="G1709" s="68">
        <v>10</v>
      </c>
      <c r="H1709" s="69" t="s">
        <v>8551</v>
      </c>
      <c r="I1709" s="69" t="s">
        <v>10924</v>
      </c>
      <c r="J1709" s="69" t="s">
        <v>10925</v>
      </c>
      <c r="K1709" s="69" t="s">
        <v>740</v>
      </c>
    </row>
    <row r="1710" spans="1:11" s="1" customFormat="1" ht="15" customHeight="1" x14ac:dyDescent="0.15">
      <c r="A1710" s="69" t="s">
        <v>742</v>
      </c>
      <c r="B1710" s="69" t="s">
        <v>743</v>
      </c>
      <c r="C1710" s="77">
        <v>601494</v>
      </c>
      <c r="D1710" s="67" t="s">
        <v>1356</v>
      </c>
      <c r="E1710" s="80">
        <v>0</v>
      </c>
      <c r="F1710" s="129">
        <v>14.9</v>
      </c>
      <c r="G1710" s="68">
        <v>5</v>
      </c>
      <c r="H1710" s="69" t="s">
        <v>8551</v>
      </c>
      <c r="I1710" s="69" t="s">
        <v>10926</v>
      </c>
      <c r="J1710" s="69" t="s">
        <v>10927</v>
      </c>
      <c r="K1710" s="69" t="s">
        <v>742</v>
      </c>
    </row>
    <row r="1711" spans="1:11" s="1" customFormat="1" ht="15" customHeight="1" x14ac:dyDescent="0.15">
      <c r="A1711" s="69" t="s">
        <v>744</v>
      </c>
      <c r="B1711" s="69" t="s">
        <v>745</v>
      </c>
      <c r="C1711" s="77">
        <v>601495</v>
      </c>
      <c r="D1711" s="67" t="s">
        <v>1357</v>
      </c>
      <c r="E1711" s="80">
        <v>0</v>
      </c>
      <c r="F1711" s="129">
        <v>14.9</v>
      </c>
      <c r="G1711" s="68">
        <v>5</v>
      </c>
      <c r="H1711" s="69" t="s">
        <v>8551</v>
      </c>
      <c r="I1711" s="69" t="s">
        <v>10928</v>
      </c>
      <c r="J1711" s="69" t="s">
        <v>10929</v>
      </c>
      <c r="K1711" s="69" t="s">
        <v>744</v>
      </c>
    </row>
    <row r="1712" spans="1:11" s="1" customFormat="1" ht="15" customHeight="1" x14ac:dyDescent="0.15">
      <c r="A1712" s="69" t="s">
        <v>746</v>
      </c>
      <c r="B1712" s="69" t="s">
        <v>747</v>
      </c>
      <c r="C1712" s="77">
        <v>601499</v>
      </c>
      <c r="D1712" s="67" t="s">
        <v>1358</v>
      </c>
      <c r="E1712" s="80">
        <v>0</v>
      </c>
      <c r="F1712" s="129">
        <v>29.8</v>
      </c>
      <c r="G1712" s="68">
        <v>10</v>
      </c>
      <c r="H1712" s="69" t="s">
        <v>8551</v>
      </c>
      <c r="I1712" s="69" t="s">
        <v>10930</v>
      </c>
      <c r="J1712" s="69" t="s">
        <v>10931</v>
      </c>
      <c r="K1712" s="69" t="s">
        <v>746</v>
      </c>
    </row>
    <row r="1713" spans="1:11" s="1" customFormat="1" ht="15" customHeight="1" x14ac:dyDescent="0.15">
      <c r="A1713" s="69" t="s">
        <v>748</v>
      </c>
      <c r="B1713" s="69" t="s">
        <v>749</v>
      </c>
      <c r="C1713" s="77">
        <v>601500</v>
      </c>
      <c r="D1713" s="67" t="s">
        <v>1359</v>
      </c>
      <c r="E1713" s="80">
        <v>0</v>
      </c>
      <c r="F1713" s="129">
        <v>14.9</v>
      </c>
      <c r="G1713" s="68">
        <v>5</v>
      </c>
      <c r="H1713" s="69" t="s">
        <v>8551</v>
      </c>
      <c r="I1713" s="69" t="s">
        <v>10932</v>
      </c>
      <c r="J1713" s="69" t="s">
        <v>10933</v>
      </c>
      <c r="K1713" s="69" t="s">
        <v>748</v>
      </c>
    </row>
    <row r="1714" spans="1:11" s="1" customFormat="1" ht="15" customHeight="1" x14ac:dyDescent="0.15">
      <c r="A1714" s="69" t="s">
        <v>750</v>
      </c>
      <c r="B1714" s="69" t="s">
        <v>751</v>
      </c>
      <c r="C1714" s="77">
        <v>601501</v>
      </c>
      <c r="D1714" s="67" t="s">
        <v>1360</v>
      </c>
      <c r="E1714" s="80">
        <v>0</v>
      </c>
      <c r="F1714" s="129">
        <v>14.9</v>
      </c>
      <c r="G1714" s="68">
        <v>5</v>
      </c>
      <c r="H1714" s="69" t="s">
        <v>8551</v>
      </c>
      <c r="I1714" s="69" t="s">
        <v>10934</v>
      </c>
      <c r="J1714" s="69" t="s">
        <v>10935</v>
      </c>
      <c r="K1714" s="69" t="s">
        <v>750</v>
      </c>
    </row>
    <row r="1715" spans="1:11" s="1" customFormat="1" ht="15" customHeight="1" x14ac:dyDescent="0.15">
      <c r="A1715" s="69" t="s">
        <v>752</v>
      </c>
      <c r="B1715" s="69" t="s">
        <v>753</v>
      </c>
      <c r="C1715" s="77">
        <v>601502</v>
      </c>
      <c r="D1715" s="67" t="s">
        <v>1361</v>
      </c>
      <c r="E1715" s="80">
        <v>0</v>
      </c>
      <c r="F1715" s="129">
        <v>14.9</v>
      </c>
      <c r="G1715" s="68">
        <v>5</v>
      </c>
      <c r="H1715" s="69" t="s">
        <v>8551</v>
      </c>
      <c r="I1715" s="69" t="s">
        <v>10936</v>
      </c>
      <c r="J1715" s="69" t="s">
        <v>10937</v>
      </c>
      <c r="K1715" s="69" t="s">
        <v>752</v>
      </c>
    </row>
    <row r="1716" spans="1:11" s="1" customFormat="1" ht="15" customHeight="1" x14ac:dyDescent="0.15">
      <c r="A1716" s="69" t="s">
        <v>1825</v>
      </c>
      <c r="B1716" s="69" t="s">
        <v>1871</v>
      </c>
      <c r="C1716" s="77">
        <v>312011</v>
      </c>
      <c r="D1716" s="67" t="s">
        <v>1917</v>
      </c>
      <c r="E1716" s="80">
        <v>0</v>
      </c>
      <c r="F1716" s="129">
        <v>42</v>
      </c>
      <c r="G1716" s="68">
        <v>6</v>
      </c>
      <c r="H1716" s="69" t="s">
        <v>8551</v>
      </c>
      <c r="I1716" s="69" t="s">
        <v>10938</v>
      </c>
      <c r="J1716" s="69" t="s">
        <v>10939</v>
      </c>
      <c r="K1716" s="69" t="s">
        <v>1825</v>
      </c>
    </row>
    <row r="1717" spans="1:11" s="1" customFormat="1" ht="15" customHeight="1" x14ac:dyDescent="0.15">
      <c r="A1717" s="69" t="s">
        <v>1843</v>
      </c>
      <c r="B1717" s="69" t="s">
        <v>1889</v>
      </c>
      <c r="C1717" s="77">
        <v>314020</v>
      </c>
      <c r="D1717" s="67" t="s">
        <v>1935</v>
      </c>
      <c r="E1717" s="80">
        <v>0</v>
      </c>
      <c r="F1717" s="129">
        <v>42</v>
      </c>
      <c r="G1717" s="68">
        <v>6</v>
      </c>
      <c r="H1717" s="69" t="s">
        <v>8551</v>
      </c>
      <c r="I1717" s="69" t="s">
        <v>10940</v>
      </c>
      <c r="J1717" s="69" t="s">
        <v>10941</v>
      </c>
      <c r="K1717" s="69" t="s">
        <v>1843</v>
      </c>
    </row>
    <row r="1718" spans="1:11" s="1" customFormat="1" ht="15" customHeight="1" x14ac:dyDescent="0.15">
      <c r="A1718" s="69" t="s">
        <v>2406</v>
      </c>
      <c r="B1718" s="69" t="s">
        <v>2407</v>
      </c>
      <c r="C1718" s="77">
        <v>384015</v>
      </c>
      <c r="D1718" s="67" t="s">
        <v>2466</v>
      </c>
      <c r="E1718" s="80">
        <v>0</v>
      </c>
      <c r="F1718" s="129">
        <v>35</v>
      </c>
      <c r="G1718" s="68">
        <v>6</v>
      </c>
      <c r="H1718" s="69" t="s">
        <v>8551</v>
      </c>
      <c r="I1718" s="69" t="s">
        <v>10942</v>
      </c>
      <c r="J1718" s="69" t="s">
        <v>10943</v>
      </c>
      <c r="K1718" s="69" t="s">
        <v>2406</v>
      </c>
    </row>
    <row r="1719" spans="1:11" s="1" customFormat="1" ht="15" customHeight="1" x14ac:dyDescent="0.15">
      <c r="A1719" s="69" t="s">
        <v>3087</v>
      </c>
      <c r="B1719" s="69" t="s">
        <v>3115</v>
      </c>
      <c r="C1719" s="77">
        <v>125014</v>
      </c>
      <c r="D1719" s="67" t="s">
        <v>3145</v>
      </c>
      <c r="E1719" s="80">
        <v>0</v>
      </c>
      <c r="F1719" s="129">
        <v>29</v>
      </c>
      <c r="G1719" s="68">
        <v>6</v>
      </c>
      <c r="H1719" s="69" t="s">
        <v>8551</v>
      </c>
      <c r="I1719" s="69" t="s">
        <v>10944</v>
      </c>
      <c r="J1719" s="69" t="s">
        <v>10945</v>
      </c>
      <c r="K1719" s="69" t="s">
        <v>3087</v>
      </c>
    </row>
    <row r="1720" spans="1:11" s="1" customFormat="1" ht="15" customHeight="1" x14ac:dyDescent="0.15">
      <c r="A1720" s="69" t="s">
        <v>2614</v>
      </c>
      <c r="B1720" s="69" t="s">
        <v>2615</v>
      </c>
      <c r="C1720" s="77">
        <v>325010</v>
      </c>
      <c r="D1720" s="67" t="s">
        <v>2731</v>
      </c>
      <c r="E1720" s="80">
        <v>0</v>
      </c>
      <c r="F1720" s="129">
        <v>35</v>
      </c>
      <c r="G1720" s="68">
        <v>6</v>
      </c>
      <c r="H1720" s="69" t="s">
        <v>8551</v>
      </c>
      <c r="I1720" s="69" t="s">
        <v>10946</v>
      </c>
      <c r="J1720" s="69" t="s">
        <v>10947</v>
      </c>
      <c r="K1720" s="69" t="s">
        <v>2614</v>
      </c>
    </row>
    <row r="1721" spans="1:11" s="1" customFormat="1" ht="15" customHeight="1" x14ac:dyDescent="0.15">
      <c r="A1721" s="69" t="s">
        <v>4739</v>
      </c>
      <c r="B1721" s="69" t="s">
        <v>4740</v>
      </c>
      <c r="C1721" s="77">
        <v>106051</v>
      </c>
      <c r="D1721" s="67" t="s">
        <v>4862</v>
      </c>
      <c r="E1721" s="80">
        <v>0</v>
      </c>
      <c r="F1721" s="129">
        <v>29</v>
      </c>
      <c r="G1721" s="68">
        <v>6</v>
      </c>
      <c r="H1721" s="69" t="s">
        <v>8551</v>
      </c>
      <c r="I1721" s="69" t="s">
        <v>10948</v>
      </c>
      <c r="J1721" s="69" t="s">
        <v>10949</v>
      </c>
      <c r="K1721" s="69" t="s">
        <v>4739</v>
      </c>
    </row>
    <row r="1722" spans="1:11" s="1" customFormat="1" ht="15" customHeight="1" x14ac:dyDescent="0.15">
      <c r="A1722" s="69" t="s">
        <v>64</v>
      </c>
      <c r="B1722" s="69" t="s">
        <v>65</v>
      </c>
      <c r="C1722" s="77">
        <v>106017</v>
      </c>
      <c r="D1722" s="67" t="s">
        <v>1019</v>
      </c>
      <c r="E1722" s="80">
        <v>0</v>
      </c>
      <c r="F1722" s="129">
        <v>29</v>
      </c>
      <c r="G1722" s="68">
        <v>6</v>
      </c>
      <c r="H1722" s="69" t="s">
        <v>8551</v>
      </c>
      <c r="I1722" s="69" t="s">
        <v>10950</v>
      </c>
      <c r="J1722" s="69" t="s">
        <v>10951</v>
      </c>
      <c r="K1722" s="69" t="s">
        <v>64</v>
      </c>
    </row>
    <row r="1723" spans="1:11" s="1" customFormat="1" ht="15" customHeight="1" x14ac:dyDescent="0.15">
      <c r="A1723" s="69" t="s">
        <v>1485</v>
      </c>
      <c r="B1723" s="69" t="s">
        <v>1489</v>
      </c>
      <c r="C1723" s="77">
        <v>381016</v>
      </c>
      <c r="D1723" s="67" t="s">
        <v>1494</v>
      </c>
      <c r="E1723" s="80">
        <v>0</v>
      </c>
      <c r="F1723" s="129">
        <v>35</v>
      </c>
      <c r="G1723" s="68">
        <v>6</v>
      </c>
      <c r="H1723" s="69" t="s">
        <v>8551</v>
      </c>
      <c r="I1723" s="69" t="s">
        <v>10952</v>
      </c>
      <c r="J1723" s="69" t="s">
        <v>10953</v>
      </c>
      <c r="K1723" s="69" t="s">
        <v>1485</v>
      </c>
    </row>
    <row r="1724" spans="1:11" s="1" customFormat="1" ht="15" customHeight="1" x14ac:dyDescent="0.15">
      <c r="A1724" s="69" t="s">
        <v>2114</v>
      </c>
      <c r="B1724" s="69" t="s">
        <v>2115</v>
      </c>
      <c r="C1724" s="77">
        <v>332069</v>
      </c>
      <c r="D1724" s="67" t="s">
        <v>2183</v>
      </c>
      <c r="E1724" s="80">
        <v>0</v>
      </c>
      <c r="F1724" s="129">
        <v>35</v>
      </c>
      <c r="G1724" s="68">
        <v>6</v>
      </c>
      <c r="H1724" s="69" t="s">
        <v>8551</v>
      </c>
      <c r="I1724" s="69" t="s">
        <v>10954</v>
      </c>
      <c r="J1724" s="69" t="s">
        <v>10955</v>
      </c>
      <c r="K1724" s="69" t="s">
        <v>2114</v>
      </c>
    </row>
    <row r="1725" spans="1:11" s="1" customFormat="1" ht="15" customHeight="1" x14ac:dyDescent="0.15">
      <c r="A1725" s="69" t="s">
        <v>15956</v>
      </c>
      <c r="B1725" s="69" t="s">
        <v>16159</v>
      </c>
      <c r="C1725" s="77">
        <v>204076</v>
      </c>
      <c r="D1725" s="67" t="s">
        <v>16359</v>
      </c>
      <c r="E1725" s="80">
        <v>0</v>
      </c>
      <c r="F1725" s="129">
        <v>32</v>
      </c>
      <c r="G1725" s="68">
        <v>6</v>
      </c>
      <c r="H1725" s="69" t="s">
        <v>8551</v>
      </c>
      <c r="I1725" s="69" t="s">
        <v>1476</v>
      </c>
      <c r="J1725" s="69" t="s">
        <v>16766</v>
      </c>
      <c r="K1725" s="69" t="s">
        <v>15956</v>
      </c>
    </row>
    <row r="1726" spans="1:11" s="1" customFormat="1" ht="15" customHeight="1" x14ac:dyDescent="0.15">
      <c r="A1726" s="69" t="s">
        <v>15957</v>
      </c>
      <c r="B1726" s="69" t="s">
        <v>16160</v>
      </c>
      <c r="C1726" s="77">
        <v>204258</v>
      </c>
      <c r="D1726" s="67" t="s">
        <v>16360</v>
      </c>
      <c r="E1726" s="80">
        <v>0</v>
      </c>
      <c r="F1726" s="129">
        <v>29</v>
      </c>
      <c r="G1726" s="68">
        <v>6</v>
      </c>
      <c r="H1726" s="69" t="s">
        <v>8551</v>
      </c>
      <c r="I1726" s="69" t="s">
        <v>16571</v>
      </c>
      <c r="J1726" s="69" t="s">
        <v>16767</v>
      </c>
      <c r="K1726" s="69" t="s">
        <v>15957</v>
      </c>
    </row>
    <row r="1727" spans="1:11" s="1" customFormat="1" ht="15" customHeight="1" x14ac:dyDescent="0.15">
      <c r="A1727" s="69" t="s">
        <v>15958</v>
      </c>
      <c r="B1727" s="69" t="s">
        <v>16161</v>
      </c>
      <c r="C1727" s="77">
        <v>204259</v>
      </c>
      <c r="D1727" s="67" t="s">
        <v>16361</v>
      </c>
      <c r="E1727" s="80">
        <v>0</v>
      </c>
      <c r="F1727" s="129">
        <v>29</v>
      </c>
      <c r="G1727" s="68">
        <v>6</v>
      </c>
      <c r="H1727" s="69" t="s">
        <v>8551</v>
      </c>
      <c r="I1727" s="69" t="s">
        <v>16572</v>
      </c>
      <c r="J1727" s="69" t="s">
        <v>16768</v>
      </c>
      <c r="K1727" s="69" t="s">
        <v>15958</v>
      </c>
    </row>
    <row r="1728" spans="1:11" s="1" customFormat="1" ht="15" customHeight="1" x14ac:dyDescent="0.15">
      <c r="A1728" s="69" t="s">
        <v>2494</v>
      </c>
      <c r="B1728" s="69" t="s">
        <v>2495</v>
      </c>
      <c r="C1728" s="77">
        <v>361048</v>
      </c>
      <c r="D1728" s="67" t="s">
        <v>2504</v>
      </c>
      <c r="E1728" s="80">
        <v>0</v>
      </c>
      <c r="F1728" s="129">
        <v>35</v>
      </c>
      <c r="G1728" s="68">
        <v>6</v>
      </c>
      <c r="H1728" s="69" t="s">
        <v>8551</v>
      </c>
      <c r="I1728" s="69" t="s">
        <v>10956</v>
      </c>
      <c r="J1728" s="69" t="s">
        <v>10957</v>
      </c>
      <c r="K1728" s="69" t="s">
        <v>2494</v>
      </c>
    </row>
    <row r="1729" spans="1:11" s="1" customFormat="1" ht="15" customHeight="1" x14ac:dyDescent="0.15">
      <c r="A1729" s="69" t="s">
        <v>2662</v>
      </c>
      <c r="B1729" s="69" t="s">
        <v>2663</v>
      </c>
      <c r="C1729" s="77">
        <v>371055</v>
      </c>
      <c r="D1729" s="67" t="s">
        <v>2755</v>
      </c>
      <c r="E1729" s="80">
        <v>0</v>
      </c>
      <c r="F1729" s="129">
        <v>29</v>
      </c>
      <c r="G1729" s="68">
        <v>6</v>
      </c>
      <c r="H1729" s="69" t="s">
        <v>8551</v>
      </c>
      <c r="I1729" s="69" t="s">
        <v>10958</v>
      </c>
      <c r="J1729" s="69" t="s">
        <v>10959</v>
      </c>
      <c r="K1729" s="69" t="s">
        <v>2662</v>
      </c>
    </row>
    <row r="1730" spans="1:11" s="1" customFormat="1" ht="15" customHeight="1" x14ac:dyDescent="0.15">
      <c r="A1730" s="69" t="s">
        <v>2664</v>
      </c>
      <c r="B1730" s="69" t="s">
        <v>2665</v>
      </c>
      <c r="C1730" s="77">
        <v>371056</v>
      </c>
      <c r="D1730" s="67" t="s">
        <v>2756</v>
      </c>
      <c r="E1730" s="80">
        <v>0</v>
      </c>
      <c r="F1730" s="129">
        <v>29</v>
      </c>
      <c r="G1730" s="68">
        <v>6</v>
      </c>
      <c r="H1730" s="69" t="s">
        <v>8551</v>
      </c>
      <c r="I1730" s="69" t="s">
        <v>10960</v>
      </c>
      <c r="J1730" s="69" t="s">
        <v>10961</v>
      </c>
      <c r="K1730" s="69" t="s">
        <v>2664</v>
      </c>
    </row>
    <row r="1731" spans="1:11" s="1" customFormat="1" ht="15" customHeight="1" x14ac:dyDescent="0.15">
      <c r="A1731" s="69" t="s">
        <v>1557</v>
      </c>
      <c r="B1731" s="69" t="s">
        <v>1577</v>
      </c>
      <c r="C1731" s="77">
        <v>365018</v>
      </c>
      <c r="D1731" s="67" t="s">
        <v>1597</v>
      </c>
      <c r="E1731" s="80">
        <v>0</v>
      </c>
      <c r="F1731" s="129">
        <v>35</v>
      </c>
      <c r="G1731" s="68">
        <v>6</v>
      </c>
      <c r="H1731" s="69" t="s">
        <v>8551</v>
      </c>
      <c r="I1731" s="69" t="s">
        <v>10962</v>
      </c>
      <c r="J1731" s="69" t="s">
        <v>10963</v>
      </c>
      <c r="K1731" s="69" t="s">
        <v>1557</v>
      </c>
    </row>
    <row r="1732" spans="1:11" s="1" customFormat="1" ht="15" customHeight="1" x14ac:dyDescent="0.15">
      <c r="A1732" s="69" t="s">
        <v>14018</v>
      </c>
      <c r="B1732" s="69" t="s">
        <v>14019</v>
      </c>
      <c r="C1732" s="77">
        <v>203105</v>
      </c>
      <c r="D1732" s="67" t="s">
        <v>14510</v>
      </c>
      <c r="E1732" s="80">
        <v>0</v>
      </c>
      <c r="F1732" s="129">
        <v>29</v>
      </c>
      <c r="G1732" s="68">
        <v>6</v>
      </c>
      <c r="H1732" s="69" t="s">
        <v>8551</v>
      </c>
      <c r="I1732" s="69" t="s">
        <v>14917</v>
      </c>
      <c r="J1732" s="69" t="s">
        <v>14918</v>
      </c>
      <c r="K1732" s="69" t="s">
        <v>14018</v>
      </c>
    </row>
    <row r="1733" spans="1:11" s="1" customFormat="1" ht="15" customHeight="1" x14ac:dyDescent="0.15">
      <c r="A1733" s="69" t="s">
        <v>14020</v>
      </c>
      <c r="B1733" s="69" t="s">
        <v>14021</v>
      </c>
      <c r="C1733" s="77">
        <v>203156</v>
      </c>
      <c r="D1733" s="67" t="s">
        <v>14511</v>
      </c>
      <c r="E1733" s="80">
        <v>0</v>
      </c>
      <c r="F1733" s="129">
        <v>29</v>
      </c>
      <c r="G1733" s="68">
        <v>6</v>
      </c>
      <c r="H1733" s="69" t="s">
        <v>8551</v>
      </c>
      <c r="I1733" s="69" t="s">
        <v>14919</v>
      </c>
      <c r="J1733" s="69" t="s">
        <v>14920</v>
      </c>
      <c r="K1733" s="69" t="s">
        <v>14020</v>
      </c>
    </row>
    <row r="1734" spans="1:11" s="1" customFormat="1" ht="15" customHeight="1" x14ac:dyDescent="0.15">
      <c r="A1734" s="69" t="s">
        <v>4219</v>
      </c>
      <c r="B1734" s="69" t="s">
        <v>4220</v>
      </c>
      <c r="C1734" s="77">
        <v>351124</v>
      </c>
      <c r="D1734" s="67" t="s">
        <v>4336</v>
      </c>
      <c r="E1734" s="80">
        <v>0</v>
      </c>
      <c r="F1734" s="129">
        <v>35</v>
      </c>
      <c r="G1734" s="68">
        <v>6</v>
      </c>
      <c r="H1734" s="69" t="s">
        <v>8551</v>
      </c>
      <c r="I1734" s="69" t="s">
        <v>10964</v>
      </c>
      <c r="J1734" s="69" t="s">
        <v>10965</v>
      </c>
      <c r="K1734" s="69" t="s">
        <v>4219</v>
      </c>
    </row>
    <row r="1735" spans="1:11" s="1" customFormat="1" ht="15" customHeight="1" x14ac:dyDescent="0.15">
      <c r="A1735" s="69" t="s">
        <v>1815</v>
      </c>
      <c r="B1735" s="69" t="s">
        <v>1861</v>
      </c>
      <c r="C1735" s="77">
        <v>303052</v>
      </c>
      <c r="D1735" s="67" t="s">
        <v>1907</v>
      </c>
      <c r="E1735" s="80">
        <v>0</v>
      </c>
      <c r="F1735" s="129">
        <v>42</v>
      </c>
      <c r="G1735" s="68">
        <v>6</v>
      </c>
      <c r="H1735" s="69" t="s">
        <v>8551</v>
      </c>
      <c r="I1735" s="69" t="s">
        <v>10966</v>
      </c>
      <c r="J1735" s="69" t="s">
        <v>10967</v>
      </c>
      <c r="K1735" s="69" t="s">
        <v>1815</v>
      </c>
    </row>
    <row r="1736" spans="1:11" s="1" customFormat="1" ht="15" customHeight="1" x14ac:dyDescent="0.15">
      <c r="A1736" s="69" t="s">
        <v>6915</v>
      </c>
      <c r="B1736" s="69" t="s">
        <v>6916</v>
      </c>
      <c r="C1736" s="77">
        <v>321088</v>
      </c>
      <c r="D1736" s="67" t="s">
        <v>7028</v>
      </c>
      <c r="E1736" s="80">
        <v>0</v>
      </c>
      <c r="F1736" s="129">
        <v>42</v>
      </c>
      <c r="G1736" s="68">
        <v>6</v>
      </c>
      <c r="H1736" s="69" t="s">
        <v>8551</v>
      </c>
      <c r="I1736" s="69" t="s">
        <v>10968</v>
      </c>
      <c r="J1736" s="69" t="s">
        <v>10969</v>
      </c>
      <c r="K1736" s="69" t="s">
        <v>6915</v>
      </c>
    </row>
    <row r="1737" spans="1:11" s="1" customFormat="1" ht="15" customHeight="1" x14ac:dyDescent="0.15">
      <c r="A1737" s="69" t="s">
        <v>15959</v>
      </c>
      <c r="B1737" s="69" t="s">
        <v>16162</v>
      </c>
      <c r="C1737" s="77">
        <v>321063</v>
      </c>
      <c r="D1737" s="67" t="s">
        <v>16362</v>
      </c>
      <c r="E1737" s="80">
        <v>0</v>
      </c>
      <c r="F1737" s="129">
        <v>42</v>
      </c>
      <c r="G1737" s="68">
        <v>6</v>
      </c>
      <c r="H1737" s="69" t="s">
        <v>8551</v>
      </c>
      <c r="I1737" s="69" t="s">
        <v>16573</v>
      </c>
      <c r="J1737" s="69" t="s">
        <v>16769</v>
      </c>
      <c r="K1737" s="69" t="s">
        <v>15959</v>
      </c>
    </row>
    <row r="1738" spans="1:11" s="1" customFormat="1" ht="15" customHeight="1" x14ac:dyDescent="0.15">
      <c r="A1738" s="69" t="s">
        <v>4817</v>
      </c>
      <c r="B1738" s="69" t="s">
        <v>4818</v>
      </c>
      <c r="C1738" s="77">
        <v>118061</v>
      </c>
      <c r="D1738" s="67" t="s">
        <v>4899</v>
      </c>
      <c r="E1738" s="80">
        <v>0</v>
      </c>
      <c r="F1738" s="129">
        <v>35</v>
      </c>
      <c r="G1738" s="68">
        <v>6</v>
      </c>
      <c r="H1738" s="69" t="s">
        <v>8551</v>
      </c>
      <c r="I1738" s="69" t="s">
        <v>10970</v>
      </c>
      <c r="J1738" s="69" t="s">
        <v>10971</v>
      </c>
      <c r="K1738" s="69" t="s">
        <v>4817</v>
      </c>
    </row>
    <row r="1739" spans="1:11" s="1" customFormat="1" ht="15" customHeight="1" x14ac:dyDescent="0.15">
      <c r="A1739" s="69" t="s">
        <v>2072</v>
      </c>
      <c r="B1739" s="69" t="s">
        <v>2073</v>
      </c>
      <c r="C1739" s="77">
        <v>331165</v>
      </c>
      <c r="D1739" s="67" t="s">
        <v>2162</v>
      </c>
      <c r="E1739" s="80">
        <v>0</v>
      </c>
      <c r="F1739" s="129">
        <v>42</v>
      </c>
      <c r="G1739" s="68">
        <v>6</v>
      </c>
      <c r="H1739" s="69" t="s">
        <v>8551</v>
      </c>
      <c r="I1739" s="69" t="s">
        <v>10972</v>
      </c>
      <c r="J1739" s="69" t="s">
        <v>10973</v>
      </c>
      <c r="K1739" s="69" t="s">
        <v>2072</v>
      </c>
    </row>
    <row r="1740" spans="1:11" s="1" customFormat="1" ht="15" customHeight="1" x14ac:dyDescent="0.15">
      <c r="A1740" s="69" t="s">
        <v>4431</v>
      </c>
      <c r="B1740" s="69" t="s">
        <v>4432</v>
      </c>
      <c r="C1740" s="77">
        <v>356017</v>
      </c>
      <c r="D1740" s="67" t="s">
        <v>4508</v>
      </c>
      <c r="E1740" s="80">
        <v>0</v>
      </c>
      <c r="F1740" s="129">
        <v>35</v>
      </c>
      <c r="G1740" s="68">
        <v>6</v>
      </c>
      <c r="H1740" s="69" t="s">
        <v>8551</v>
      </c>
      <c r="I1740" s="69" t="s">
        <v>10974</v>
      </c>
      <c r="J1740" s="69" t="s">
        <v>10975</v>
      </c>
      <c r="K1740" s="69" t="s">
        <v>4431</v>
      </c>
    </row>
    <row r="1741" spans="1:11" s="1" customFormat="1" ht="15" customHeight="1" x14ac:dyDescent="0.15">
      <c r="A1741" s="69" t="s">
        <v>1834</v>
      </c>
      <c r="B1741" s="69" t="s">
        <v>1880</v>
      </c>
      <c r="C1741" s="77">
        <v>313018</v>
      </c>
      <c r="D1741" s="67" t="s">
        <v>1926</v>
      </c>
      <c r="E1741" s="80">
        <v>0</v>
      </c>
      <c r="F1741" s="129">
        <v>42</v>
      </c>
      <c r="G1741" s="68">
        <v>6</v>
      </c>
      <c r="H1741" s="69" t="s">
        <v>8551</v>
      </c>
      <c r="I1741" s="69" t="s">
        <v>10976</v>
      </c>
      <c r="J1741" s="69" t="s">
        <v>10977</v>
      </c>
      <c r="K1741" s="69" t="s">
        <v>1834</v>
      </c>
    </row>
    <row r="1742" spans="1:11" s="1" customFormat="1" ht="15" customHeight="1" x14ac:dyDescent="0.15">
      <c r="A1742" s="69" t="s">
        <v>1826</v>
      </c>
      <c r="B1742" s="69" t="s">
        <v>1872</v>
      </c>
      <c r="C1742" s="77">
        <v>312012</v>
      </c>
      <c r="D1742" s="67" t="s">
        <v>1918</v>
      </c>
      <c r="E1742" s="80">
        <v>0</v>
      </c>
      <c r="F1742" s="129">
        <v>42</v>
      </c>
      <c r="G1742" s="68">
        <v>6</v>
      </c>
      <c r="H1742" s="69" t="s">
        <v>8551</v>
      </c>
      <c r="I1742" s="69" t="s">
        <v>10978</v>
      </c>
      <c r="J1742" s="69" t="s">
        <v>10979</v>
      </c>
      <c r="K1742" s="69" t="s">
        <v>1826</v>
      </c>
    </row>
    <row r="1743" spans="1:11" s="1" customFormat="1" ht="15" customHeight="1" x14ac:dyDescent="0.15">
      <c r="A1743" s="69" t="s">
        <v>6129</v>
      </c>
      <c r="B1743" s="69" t="s">
        <v>6216</v>
      </c>
      <c r="C1743" s="77">
        <v>394013</v>
      </c>
      <c r="D1743" s="67" t="s">
        <v>6302</v>
      </c>
      <c r="E1743" s="80">
        <v>0</v>
      </c>
      <c r="F1743" s="129">
        <v>28</v>
      </c>
      <c r="G1743" s="68">
        <v>6</v>
      </c>
      <c r="H1743" s="69" t="s">
        <v>8551</v>
      </c>
      <c r="I1743" s="69" t="s">
        <v>10980</v>
      </c>
      <c r="J1743" s="69" t="s">
        <v>10981</v>
      </c>
      <c r="K1743" s="69" t="s">
        <v>6129</v>
      </c>
    </row>
    <row r="1744" spans="1:11" s="1" customFormat="1" ht="15" customHeight="1" x14ac:dyDescent="0.15">
      <c r="A1744" s="69" t="s">
        <v>4427</v>
      </c>
      <c r="B1744" s="69" t="s">
        <v>4428</v>
      </c>
      <c r="C1744" s="77">
        <v>356018</v>
      </c>
      <c r="D1744" s="67" t="s">
        <v>4506</v>
      </c>
      <c r="E1744" s="80">
        <v>0</v>
      </c>
      <c r="F1744" s="129">
        <v>28</v>
      </c>
      <c r="G1744" s="68">
        <v>6</v>
      </c>
      <c r="H1744" s="69" t="s">
        <v>8551</v>
      </c>
      <c r="I1744" s="69" t="s">
        <v>10982</v>
      </c>
      <c r="J1744" s="69" t="s">
        <v>10983</v>
      </c>
      <c r="K1744" s="69" t="s">
        <v>4427</v>
      </c>
    </row>
    <row r="1745" spans="1:11" s="1" customFormat="1" ht="15" customHeight="1" x14ac:dyDescent="0.15">
      <c r="A1745" s="69" t="s">
        <v>4429</v>
      </c>
      <c r="B1745" s="69" t="s">
        <v>4430</v>
      </c>
      <c r="C1745" s="77">
        <v>356019</v>
      </c>
      <c r="D1745" s="67" t="s">
        <v>4507</v>
      </c>
      <c r="E1745" s="80">
        <v>0</v>
      </c>
      <c r="F1745" s="129">
        <v>28</v>
      </c>
      <c r="G1745" s="68">
        <v>6</v>
      </c>
      <c r="H1745" s="69" t="s">
        <v>8551</v>
      </c>
      <c r="I1745" s="69" t="s">
        <v>10984</v>
      </c>
      <c r="J1745" s="69" t="s">
        <v>10985</v>
      </c>
      <c r="K1745" s="69" t="s">
        <v>4429</v>
      </c>
    </row>
    <row r="1746" spans="1:11" s="1" customFormat="1" ht="15" customHeight="1" x14ac:dyDescent="0.15">
      <c r="A1746" s="69" t="s">
        <v>2520</v>
      </c>
      <c r="B1746" s="69" t="s">
        <v>2521</v>
      </c>
      <c r="C1746" s="77">
        <v>107028</v>
      </c>
      <c r="D1746" s="67" t="s">
        <v>2541</v>
      </c>
      <c r="E1746" s="80">
        <v>0</v>
      </c>
      <c r="F1746" s="129">
        <v>26</v>
      </c>
      <c r="G1746" s="68">
        <v>6</v>
      </c>
      <c r="H1746" s="69" t="s">
        <v>8551</v>
      </c>
      <c r="I1746" s="69" t="s">
        <v>10986</v>
      </c>
      <c r="J1746" s="69" t="s">
        <v>10987</v>
      </c>
      <c r="K1746" s="69" t="s">
        <v>2520</v>
      </c>
    </row>
    <row r="1747" spans="1:11" s="1" customFormat="1" ht="15" customHeight="1" x14ac:dyDescent="0.15">
      <c r="A1747" s="69" t="s">
        <v>1844</v>
      </c>
      <c r="B1747" s="69" t="s">
        <v>1890</v>
      </c>
      <c r="C1747" s="77">
        <v>314021</v>
      </c>
      <c r="D1747" s="67" t="s">
        <v>1936</v>
      </c>
      <c r="E1747" s="80">
        <v>0</v>
      </c>
      <c r="F1747" s="129">
        <v>42</v>
      </c>
      <c r="G1747" s="68">
        <v>6</v>
      </c>
      <c r="H1747" s="69" t="s">
        <v>8551</v>
      </c>
      <c r="I1747" s="69" t="s">
        <v>10988</v>
      </c>
      <c r="J1747" s="69" t="s">
        <v>10989</v>
      </c>
      <c r="K1747" s="69" t="s">
        <v>1844</v>
      </c>
    </row>
    <row r="1748" spans="1:11" s="1" customFormat="1" ht="15" customHeight="1" x14ac:dyDescent="0.15">
      <c r="A1748" s="69" t="s">
        <v>3196</v>
      </c>
      <c r="B1748" s="69" t="s">
        <v>3171</v>
      </c>
      <c r="C1748" s="77">
        <v>305032</v>
      </c>
      <c r="D1748" s="67" t="s">
        <v>3172</v>
      </c>
      <c r="E1748" s="80">
        <v>0</v>
      </c>
      <c r="F1748" s="129">
        <v>36</v>
      </c>
      <c r="G1748" s="68">
        <v>6</v>
      </c>
      <c r="H1748" s="69" t="s">
        <v>8551</v>
      </c>
      <c r="I1748" s="69" t="s">
        <v>10990</v>
      </c>
      <c r="J1748" s="69" t="s">
        <v>10991</v>
      </c>
      <c r="K1748" s="69" t="s">
        <v>3196</v>
      </c>
    </row>
    <row r="1749" spans="1:11" s="1" customFormat="1" ht="15" customHeight="1" x14ac:dyDescent="0.15">
      <c r="A1749" s="69" t="s">
        <v>3197</v>
      </c>
      <c r="B1749" s="69" t="s">
        <v>3173</v>
      </c>
      <c r="C1749" s="77">
        <v>305033</v>
      </c>
      <c r="D1749" s="67" t="s">
        <v>3174</v>
      </c>
      <c r="E1749" s="80">
        <v>0</v>
      </c>
      <c r="F1749" s="129">
        <v>36</v>
      </c>
      <c r="G1749" s="68">
        <v>6</v>
      </c>
      <c r="H1749" s="69" t="s">
        <v>8551</v>
      </c>
      <c r="I1749" s="69" t="s">
        <v>10992</v>
      </c>
      <c r="J1749" s="69" t="s">
        <v>10993</v>
      </c>
      <c r="K1749" s="69" t="s">
        <v>3197</v>
      </c>
    </row>
    <row r="1750" spans="1:11" s="1" customFormat="1" ht="15" customHeight="1" x14ac:dyDescent="0.15">
      <c r="A1750" s="69" t="s">
        <v>1850</v>
      </c>
      <c r="B1750" s="69" t="s">
        <v>1896</v>
      </c>
      <c r="C1750" s="77">
        <v>315020</v>
      </c>
      <c r="D1750" s="67" t="s">
        <v>1942</v>
      </c>
      <c r="E1750" s="80">
        <v>0</v>
      </c>
      <c r="F1750" s="129">
        <v>42</v>
      </c>
      <c r="G1750" s="68">
        <v>6</v>
      </c>
      <c r="H1750" s="69" t="s">
        <v>8551</v>
      </c>
      <c r="I1750" s="69" t="s">
        <v>10994</v>
      </c>
      <c r="J1750" s="69" t="s">
        <v>10995</v>
      </c>
      <c r="K1750" s="69" t="s">
        <v>1850</v>
      </c>
    </row>
    <row r="1751" spans="1:11" s="1" customFormat="1" ht="15" customHeight="1" x14ac:dyDescent="0.15">
      <c r="A1751" s="69" t="s">
        <v>3088</v>
      </c>
      <c r="B1751" s="69" t="s">
        <v>3116</v>
      </c>
      <c r="C1751" s="77">
        <v>125015</v>
      </c>
      <c r="D1751" s="67" t="s">
        <v>3146</v>
      </c>
      <c r="E1751" s="80">
        <v>0</v>
      </c>
      <c r="F1751" s="129">
        <v>26</v>
      </c>
      <c r="G1751" s="68">
        <v>6</v>
      </c>
      <c r="H1751" s="69" t="s">
        <v>8551</v>
      </c>
      <c r="I1751" s="69" t="s">
        <v>10996</v>
      </c>
      <c r="J1751" s="69" t="s">
        <v>10997</v>
      </c>
      <c r="K1751" s="69" t="s">
        <v>3088</v>
      </c>
    </row>
    <row r="1752" spans="1:11" s="1" customFormat="1" ht="15" customHeight="1" x14ac:dyDescent="0.15">
      <c r="A1752" s="69" t="s">
        <v>3089</v>
      </c>
      <c r="B1752" s="69" t="s">
        <v>3117</v>
      </c>
      <c r="C1752" s="77">
        <v>125016</v>
      </c>
      <c r="D1752" s="67" t="s">
        <v>3147</v>
      </c>
      <c r="E1752" s="80">
        <v>0</v>
      </c>
      <c r="F1752" s="129">
        <v>26</v>
      </c>
      <c r="G1752" s="68">
        <v>6</v>
      </c>
      <c r="H1752" s="69" t="s">
        <v>8551</v>
      </c>
      <c r="I1752" s="69" t="s">
        <v>10998</v>
      </c>
      <c r="J1752" s="69" t="s">
        <v>10999</v>
      </c>
      <c r="K1752" s="69" t="s">
        <v>3089</v>
      </c>
    </row>
    <row r="1753" spans="1:11" s="1" customFormat="1" ht="15" customHeight="1" x14ac:dyDescent="0.15">
      <c r="A1753" s="69" t="s">
        <v>3090</v>
      </c>
      <c r="B1753" s="69" t="s">
        <v>3118</v>
      </c>
      <c r="C1753" s="77">
        <v>125017</v>
      </c>
      <c r="D1753" s="67" t="s">
        <v>3148</v>
      </c>
      <c r="E1753" s="80">
        <v>0</v>
      </c>
      <c r="F1753" s="129">
        <v>26</v>
      </c>
      <c r="G1753" s="68">
        <v>6</v>
      </c>
      <c r="H1753" s="69" t="s">
        <v>8551</v>
      </c>
      <c r="I1753" s="69" t="s">
        <v>11000</v>
      </c>
      <c r="J1753" s="69" t="s">
        <v>11001</v>
      </c>
      <c r="K1753" s="69" t="s">
        <v>3090</v>
      </c>
    </row>
    <row r="1754" spans="1:11" s="1" customFormat="1" ht="15" customHeight="1" x14ac:dyDescent="0.15">
      <c r="A1754" s="69" t="s">
        <v>3091</v>
      </c>
      <c r="B1754" s="69" t="s">
        <v>3119</v>
      </c>
      <c r="C1754" s="77">
        <v>125018</v>
      </c>
      <c r="D1754" s="67" t="s">
        <v>3149</v>
      </c>
      <c r="E1754" s="80">
        <v>0</v>
      </c>
      <c r="F1754" s="129">
        <v>26</v>
      </c>
      <c r="G1754" s="68">
        <v>6</v>
      </c>
      <c r="H1754" s="69" t="s">
        <v>8551</v>
      </c>
      <c r="I1754" s="69" t="s">
        <v>11002</v>
      </c>
      <c r="J1754" s="69" t="s">
        <v>11003</v>
      </c>
      <c r="K1754" s="69" t="s">
        <v>3091</v>
      </c>
    </row>
    <row r="1755" spans="1:11" s="1" customFormat="1" ht="15" customHeight="1" x14ac:dyDescent="0.15">
      <c r="A1755" s="69" t="s">
        <v>2616</v>
      </c>
      <c r="B1755" s="69" t="s">
        <v>2617</v>
      </c>
      <c r="C1755" s="77">
        <v>325011</v>
      </c>
      <c r="D1755" s="67" t="s">
        <v>2732</v>
      </c>
      <c r="E1755" s="80">
        <v>0</v>
      </c>
      <c r="F1755" s="129">
        <v>42</v>
      </c>
      <c r="G1755" s="68">
        <v>6</v>
      </c>
      <c r="H1755" s="69" t="s">
        <v>8551</v>
      </c>
      <c r="I1755" s="69" t="s">
        <v>11004</v>
      </c>
      <c r="J1755" s="69" t="s">
        <v>11005</v>
      </c>
      <c r="K1755" s="69" t="s">
        <v>2616</v>
      </c>
    </row>
    <row r="1756" spans="1:11" s="1" customFormat="1" ht="15" customHeight="1" x14ac:dyDescent="0.15">
      <c r="A1756" s="69" t="s">
        <v>4741</v>
      </c>
      <c r="B1756" s="69" t="s">
        <v>4742</v>
      </c>
      <c r="C1756" s="77">
        <v>106052</v>
      </c>
      <c r="D1756" s="67" t="s">
        <v>4863</v>
      </c>
      <c r="E1756" s="80">
        <v>0</v>
      </c>
      <c r="F1756" s="129">
        <v>26</v>
      </c>
      <c r="G1756" s="68">
        <v>6</v>
      </c>
      <c r="H1756" s="69" t="s">
        <v>8551</v>
      </c>
      <c r="I1756" s="69" t="s">
        <v>11006</v>
      </c>
      <c r="J1756" s="69" t="s">
        <v>11007</v>
      </c>
      <c r="K1756" s="69" t="s">
        <v>4741</v>
      </c>
    </row>
    <row r="1757" spans="1:11" s="1" customFormat="1" ht="15" customHeight="1" x14ac:dyDescent="0.15">
      <c r="A1757" s="69" t="s">
        <v>4743</v>
      </c>
      <c r="B1757" s="69" t="s">
        <v>4744</v>
      </c>
      <c r="C1757" s="77">
        <v>106053</v>
      </c>
      <c r="D1757" s="67" t="s">
        <v>4864</v>
      </c>
      <c r="E1757" s="80">
        <v>0</v>
      </c>
      <c r="F1757" s="129">
        <v>26</v>
      </c>
      <c r="G1757" s="68">
        <v>6</v>
      </c>
      <c r="H1757" s="69" t="s">
        <v>8551</v>
      </c>
      <c r="I1757" s="69" t="s">
        <v>11008</v>
      </c>
      <c r="J1757" s="69" t="s">
        <v>11009</v>
      </c>
      <c r="K1757" s="69" t="s">
        <v>4743</v>
      </c>
    </row>
    <row r="1758" spans="1:11" s="1" customFormat="1" ht="15" customHeight="1" x14ac:dyDescent="0.15">
      <c r="A1758" s="69" t="s">
        <v>4745</v>
      </c>
      <c r="B1758" s="69" t="s">
        <v>4746</v>
      </c>
      <c r="C1758" s="77">
        <v>106054</v>
      </c>
      <c r="D1758" s="67" t="s">
        <v>4865</v>
      </c>
      <c r="E1758" s="80">
        <v>0</v>
      </c>
      <c r="F1758" s="129">
        <v>26</v>
      </c>
      <c r="G1758" s="68">
        <v>6</v>
      </c>
      <c r="H1758" s="69" t="s">
        <v>8551</v>
      </c>
      <c r="I1758" s="69" t="s">
        <v>11010</v>
      </c>
      <c r="J1758" s="69" t="s">
        <v>11011</v>
      </c>
      <c r="K1758" s="69" t="s">
        <v>4745</v>
      </c>
    </row>
    <row r="1759" spans="1:11" s="1" customFormat="1" ht="15" customHeight="1" x14ac:dyDescent="0.15">
      <c r="A1759" s="69" t="s">
        <v>4747</v>
      </c>
      <c r="B1759" s="69" t="s">
        <v>4748</v>
      </c>
      <c r="C1759" s="77">
        <v>106055</v>
      </c>
      <c r="D1759" s="67" t="s">
        <v>4866</v>
      </c>
      <c r="E1759" s="80">
        <v>0</v>
      </c>
      <c r="F1759" s="129">
        <v>26</v>
      </c>
      <c r="G1759" s="68">
        <v>6</v>
      </c>
      <c r="H1759" s="69" t="s">
        <v>8551</v>
      </c>
      <c r="I1759" s="69" t="s">
        <v>11012</v>
      </c>
      <c r="J1759" s="69" t="s">
        <v>11013</v>
      </c>
      <c r="K1759" s="69" t="s">
        <v>4747</v>
      </c>
    </row>
    <row r="1760" spans="1:11" s="1" customFormat="1" ht="15" customHeight="1" x14ac:dyDescent="0.15">
      <c r="A1760" s="69" t="s">
        <v>2602</v>
      </c>
      <c r="B1760" s="69" t="s">
        <v>2603</v>
      </c>
      <c r="C1760" s="77">
        <v>124025</v>
      </c>
      <c r="D1760" s="67" t="s">
        <v>2725</v>
      </c>
      <c r="E1760" s="80">
        <v>0</v>
      </c>
      <c r="F1760" s="129">
        <v>26</v>
      </c>
      <c r="G1760" s="68">
        <v>6</v>
      </c>
      <c r="H1760" s="69" t="s">
        <v>8551</v>
      </c>
      <c r="I1760" s="69" t="s">
        <v>11014</v>
      </c>
      <c r="J1760" s="69" t="s">
        <v>11015</v>
      </c>
      <c r="K1760" s="69" t="s">
        <v>2602</v>
      </c>
    </row>
    <row r="1761" spans="1:11" s="1" customFormat="1" ht="15" customHeight="1" x14ac:dyDescent="0.15">
      <c r="A1761" s="69" t="s">
        <v>188</v>
      </c>
      <c r="B1761" s="69" t="s">
        <v>189</v>
      </c>
      <c r="C1761" s="77">
        <v>310022</v>
      </c>
      <c r="D1761" s="67" t="s">
        <v>1080</v>
      </c>
      <c r="E1761" s="80">
        <v>0</v>
      </c>
      <c r="F1761" s="129">
        <v>36</v>
      </c>
      <c r="G1761" s="68">
        <v>6</v>
      </c>
      <c r="H1761" s="69" t="s">
        <v>8551</v>
      </c>
      <c r="I1761" s="69" t="s">
        <v>11016</v>
      </c>
      <c r="J1761" s="69" t="s">
        <v>11017</v>
      </c>
      <c r="K1761" s="69" t="s">
        <v>188</v>
      </c>
    </row>
    <row r="1762" spans="1:11" s="1" customFormat="1" ht="15" customHeight="1" x14ac:dyDescent="0.15">
      <c r="A1762" s="69" t="s">
        <v>5061</v>
      </c>
      <c r="B1762" s="69" t="s">
        <v>5166</v>
      </c>
      <c r="C1762" s="77">
        <v>130011</v>
      </c>
      <c r="D1762" s="67" t="s">
        <v>5270</v>
      </c>
      <c r="E1762" s="80">
        <v>0</v>
      </c>
      <c r="F1762" s="129">
        <v>26</v>
      </c>
      <c r="G1762" s="68">
        <v>6</v>
      </c>
      <c r="H1762" s="69" t="s">
        <v>8551</v>
      </c>
      <c r="I1762" s="69" t="s">
        <v>11018</v>
      </c>
      <c r="J1762" s="69" t="s">
        <v>11019</v>
      </c>
      <c r="K1762" s="69" t="s">
        <v>5061</v>
      </c>
    </row>
    <row r="1763" spans="1:11" s="1" customFormat="1" ht="15" customHeight="1" x14ac:dyDescent="0.15">
      <c r="A1763" s="69" t="s">
        <v>2116</v>
      </c>
      <c r="B1763" s="69" t="s">
        <v>2117</v>
      </c>
      <c r="C1763" s="77">
        <v>332070</v>
      </c>
      <c r="D1763" s="67" t="s">
        <v>2184</v>
      </c>
      <c r="E1763" s="80">
        <v>0</v>
      </c>
      <c r="F1763" s="129">
        <v>42</v>
      </c>
      <c r="G1763" s="68">
        <v>6</v>
      </c>
      <c r="H1763" s="69" t="s">
        <v>8551</v>
      </c>
      <c r="I1763" s="69" t="s">
        <v>11020</v>
      </c>
      <c r="J1763" s="69" t="s">
        <v>11021</v>
      </c>
      <c r="K1763" s="69" t="s">
        <v>2116</v>
      </c>
    </row>
    <row r="1764" spans="1:11" s="1" customFormat="1" ht="15" customHeight="1" x14ac:dyDescent="0.15">
      <c r="A1764" s="69" t="s">
        <v>6859</v>
      </c>
      <c r="B1764" s="69" t="s">
        <v>6860</v>
      </c>
      <c r="C1764" s="77">
        <v>133009</v>
      </c>
      <c r="D1764" s="67" t="s">
        <v>7002</v>
      </c>
      <c r="E1764" s="80">
        <v>0</v>
      </c>
      <c r="F1764" s="129">
        <v>19</v>
      </c>
      <c r="G1764" s="68">
        <v>6</v>
      </c>
      <c r="H1764" s="69" t="s">
        <v>8552</v>
      </c>
      <c r="I1764" s="69" t="s">
        <v>11022</v>
      </c>
      <c r="J1764" s="69" t="s">
        <v>11023</v>
      </c>
      <c r="K1764" s="69" t="s">
        <v>6859</v>
      </c>
    </row>
    <row r="1765" spans="1:11" s="1" customFormat="1" ht="15" customHeight="1" x14ac:dyDescent="0.15">
      <c r="A1765" s="69" t="s">
        <v>6742</v>
      </c>
      <c r="B1765" s="69" t="s">
        <v>6743</v>
      </c>
      <c r="C1765" s="77">
        <v>393013</v>
      </c>
      <c r="D1765" s="67" t="s">
        <v>6744</v>
      </c>
      <c r="E1765" s="80">
        <v>0</v>
      </c>
      <c r="F1765" s="129">
        <v>28</v>
      </c>
      <c r="G1765" s="68">
        <v>6</v>
      </c>
      <c r="H1765" s="69" t="s">
        <v>8551</v>
      </c>
      <c r="I1765" s="69" t="s">
        <v>11024</v>
      </c>
      <c r="J1765" s="69" t="s">
        <v>11025</v>
      </c>
      <c r="K1765" s="69" t="s">
        <v>6742</v>
      </c>
    </row>
    <row r="1766" spans="1:11" s="1" customFormat="1" ht="15" customHeight="1" x14ac:dyDescent="0.15">
      <c r="A1766" s="69" t="s">
        <v>7356</v>
      </c>
      <c r="B1766" s="69" t="s">
        <v>7357</v>
      </c>
      <c r="C1766" s="77">
        <v>395011</v>
      </c>
      <c r="D1766" s="67" t="s">
        <v>7358</v>
      </c>
      <c r="E1766" s="80">
        <v>0</v>
      </c>
      <c r="F1766" s="129">
        <v>28</v>
      </c>
      <c r="G1766" s="68">
        <v>6</v>
      </c>
      <c r="H1766" s="69" t="s">
        <v>8552</v>
      </c>
      <c r="I1766" s="69" t="s">
        <v>11026</v>
      </c>
      <c r="J1766" s="69" t="s">
        <v>11027</v>
      </c>
      <c r="K1766" s="69" t="s">
        <v>7356</v>
      </c>
    </row>
    <row r="1767" spans="1:11" s="1" customFormat="1" ht="15" customHeight="1" x14ac:dyDescent="0.15">
      <c r="A1767" s="69" t="s">
        <v>6833</v>
      </c>
      <c r="B1767" s="69" t="s">
        <v>6834</v>
      </c>
      <c r="C1767" s="77">
        <v>132009</v>
      </c>
      <c r="D1767" s="67" t="s">
        <v>6989</v>
      </c>
      <c r="E1767" s="80">
        <v>0</v>
      </c>
      <c r="F1767" s="129">
        <v>19</v>
      </c>
      <c r="G1767" s="68">
        <v>6</v>
      </c>
      <c r="H1767" s="69" t="s">
        <v>8552</v>
      </c>
      <c r="I1767" s="69" t="s">
        <v>11028</v>
      </c>
      <c r="J1767" s="69" t="s">
        <v>11029</v>
      </c>
      <c r="K1767" s="69" t="s">
        <v>6833</v>
      </c>
    </row>
    <row r="1768" spans="1:11" s="1" customFormat="1" ht="15" customHeight="1" x14ac:dyDescent="0.15">
      <c r="A1768" s="69" t="s">
        <v>8280</v>
      </c>
      <c r="B1768" s="69" t="s">
        <v>8281</v>
      </c>
      <c r="C1768" s="77">
        <v>396017</v>
      </c>
      <c r="D1768" s="67" t="s">
        <v>8282</v>
      </c>
      <c r="E1768" s="80">
        <v>0</v>
      </c>
      <c r="F1768" s="129">
        <v>28</v>
      </c>
      <c r="G1768" s="68">
        <v>6</v>
      </c>
      <c r="H1768" s="69" t="s">
        <v>8552</v>
      </c>
      <c r="I1768" s="69" t="s">
        <v>11030</v>
      </c>
      <c r="J1768" s="69" t="s">
        <v>11031</v>
      </c>
      <c r="K1768" s="69" t="s">
        <v>8280</v>
      </c>
    </row>
    <row r="1769" spans="1:11" s="1" customFormat="1" ht="15" customHeight="1" x14ac:dyDescent="0.15">
      <c r="A1769" s="69" t="s">
        <v>8283</v>
      </c>
      <c r="B1769" s="69" t="s">
        <v>8284</v>
      </c>
      <c r="C1769" s="77">
        <v>394034</v>
      </c>
      <c r="D1769" s="67" t="s">
        <v>8285</v>
      </c>
      <c r="E1769" s="80">
        <v>0</v>
      </c>
      <c r="F1769" s="129">
        <v>65</v>
      </c>
      <c r="G1769" s="68">
        <v>6</v>
      </c>
      <c r="H1769" s="69" t="s">
        <v>8552</v>
      </c>
      <c r="I1769" s="69" t="s">
        <v>11032</v>
      </c>
      <c r="J1769" s="69" t="s">
        <v>11033</v>
      </c>
      <c r="K1769" s="69" t="s">
        <v>8283</v>
      </c>
    </row>
    <row r="1770" spans="1:11" s="1" customFormat="1" ht="15" customHeight="1" x14ac:dyDescent="0.15">
      <c r="A1770" s="69" t="s">
        <v>8286</v>
      </c>
      <c r="B1770" s="69" t="s">
        <v>8287</v>
      </c>
      <c r="C1770" s="77">
        <v>393033</v>
      </c>
      <c r="D1770" s="67" t="s">
        <v>8288</v>
      </c>
      <c r="E1770" s="80">
        <v>0</v>
      </c>
      <c r="F1770" s="129">
        <v>65</v>
      </c>
      <c r="G1770" s="68">
        <v>6</v>
      </c>
      <c r="H1770" s="69" t="s">
        <v>8552</v>
      </c>
      <c r="I1770" s="69" t="s">
        <v>11034</v>
      </c>
      <c r="J1770" s="69" t="s">
        <v>11035</v>
      </c>
      <c r="K1770" s="69" t="s">
        <v>8286</v>
      </c>
    </row>
    <row r="1771" spans="1:11" s="1" customFormat="1" ht="15" customHeight="1" x14ac:dyDescent="0.15">
      <c r="A1771" s="69" t="s">
        <v>8289</v>
      </c>
      <c r="B1771" s="69" t="s">
        <v>8290</v>
      </c>
      <c r="C1771" s="77">
        <v>395026</v>
      </c>
      <c r="D1771" s="67" t="s">
        <v>8291</v>
      </c>
      <c r="E1771" s="80">
        <v>0</v>
      </c>
      <c r="F1771" s="129">
        <v>65</v>
      </c>
      <c r="G1771" s="68">
        <v>6</v>
      </c>
      <c r="H1771" s="69" t="s">
        <v>8552</v>
      </c>
      <c r="I1771" s="69" t="s">
        <v>11036</v>
      </c>
      <c r="J1771" s="69" t="s">
        <v>11037</v>
      </c>
      <c r="K1771" s="69" t="s">
        <v>8289</v>
      </c>
    </row>
    <row r="1772" spans="1:11" s="1" customFormat="1" ht="15" customHeight="1" x14ac:dyDescent="0.15">
      <c r="A1772" s="69" t="s">
        <v>8292</v>
      </c>
      <c r="B1772" s="69" t="s">
        <v>8293</v>
      </c>
      <c r="C1772" s="77">
        <v>396018</v>
      </c>
      <c r="D1772" s="67" t="s">
        <v>8294</v>
      </c>
      <c r="E1772" s="80">
        <v>0</v>
      </c>
      <c r="F1772" s="129">
        <v>65</v>
      </c>
      <c r="G1772" s="68">
        <v>6</v>
      </c>
      <c r="H1772" s="69" t="s">
        <v>8552</v>
      </c>
      <c r="I1772" s="69" t="s">
        <v>11038</v>
      </c>
      <c r="J1772" s="69" t="s">
        <v>11039</v>
      </c>
      <c r="K1772" s="69" t="s">
        <v>8292</v>
      </c>
    </row>
    <row r="1773" spans="1:11" s="1" customFormat="1" ht="15" customHeight="1" x14ac:dyDescent="0.15">
      <c r="A1773" s="69" t="s">
        <v>14022</v>
      </c>
      <c r="B1773" s="69" t="s">
        <v>14023</v>
      </c>
      <c r="C1773" s="77">
        <v>135010</v>
      </c>
      <c r="D1773" s="67" t="s">
        <v>14512</v>
      </c>
      <c r="E1773" s="80">
        <v>0</v>
      </c>
      <c r="F1773" s="129">
        <v>49</v>
      </c>
      <c r="G1773" s="68">
        <v>6</v>
      </c>
      <c r="H1773" s="69" t="s">
        <v>8552</v>
      </c>
      <c r="I1773" s="69" t="s">
        <v>14921</v>
      </c>
      <c r="J1773" s="69" t="s">
        <v>14922</v>
      </c>
      <c r="K1773" s="69" t="s">
        <v>14022</v>
      </c>
    </row>
    <row r="1774" spans="1:11" s="1" customFormat="1" ht="15" customHeight="1" x14ac:dyDescent="0.15">
      <c r="A1774" s="69" t="s">
        <v>8295</v>
      </c>
      <c r="B1774" s="69" t="s">
        <v>8296</v>
      </c>
      <c r="C1774" s="77">
        <v>392036</v>
      </c>
      <c r="D1774" s="67" t="s">
        <v>8297</v>
      </c>
      <c r="E1774" s="80">
        <v>0</v>
      </c>
      <c r="F1774" s="129">
        <v>65</v>
      </c>
      <c r="G1774" s="68">
        <v>6</v>
      </c>
      <c r="H1774" s="69" t="s">
        <v>8552</v>
      </c>
      <c r="I1774" s="69" t="s">
        <v>11040</v>
      </c>
      <c r="J1774" s="69" t="s">
        <v>11041</v>
      </c>
      <c r="K1774" s="69" t="s">
        <v>8295</v>
      </c>
    </row>
    <row r="1775" spans="1:11" s="1" customFormat="1" ht="15" customHeight="1" x14ac:dyDescent="0.15">
      <c r="A1775" s="69" t="s">
        <v>8298</v>
      </c>
      <c r="B1775" s="69" t="s">
        <v>8299</v>
      </c>
      <c r="C1775" s="77">
        <v>351165</v>
      </c>
      <c r="D1775" s="67" t="s">
        <v>8300</v>
      </c>
      <c r="E1775" s="80">
        <v>0</v>
      </c>
      <c r="F1775" s="129">
        <v>65</v>
      </c>
      <c r="G1775" s="68">
        <v>6</v>
      </c>
      <c r="H1775" s="69" t="s">
        <v>8552</v>
      </c>
      <c r="I1775" s="69" t="s">
        <v>11042</v>
      </c>
      <c r="J1775" s="69" t="s">
        <v>11043</v>
      </c>
      <c r="K1775" s="69" t="s">
        <v>8298</v>
      </c>
    </row>
    <row r="1776" spans="1:11" s="1" customFormat="1" ht="15" customHeight="1" x14ac:dyDescent="0.15">
      <c r="A1776" s="69" t="s">
        <v>8301</v>
      </c>
      <c r="B1776" s="69" t="s">
        <v>8302</v>
      </c>
      <c r="C1776" s="77">
        <v>391034</v>
      </c>
      <c r="D1776" s="67" t="s">
        <v>8303</v>
      </c>
      <c r="E1776" s="80">
        <v>0</v>
      </c>
      <c r="F1776" s="129">
        <v>65</v>
      </c>
      <c r="G1776" s="68">
        <v>6</v>
      </c>
      <c r="H1776" s="69" t="s">
        <v>8552</v>
      </c>
      <c r="I1776" s="69" t="s">
        <v>11044</v>
      </c>
      <c r="J1776" s="69" t="s">
        <v>11045</v>
      </c>
      <c r="K1776" s="69" t="s">
        <v>8301</v>
      </c>
    </row>
    <row r="1777" spans="1:11" s="1" customFormat="1" ht="15" customHeight="1" x14ac:dyDescent="0.15">
      <c r="A1777" s="69" t="s">
        <v>6909</v>
      </c>
      <c r="B1777" s="69" t="s">
        <v>6910</v>
      </c>
      <c r="C1777" s="77">
        <v>321048</v>
      </c>
      <c r="D1777" s="67" t="s">
        <v>7025</v>
      </c>
      <c r="E1777" s="80">
        <v>0</v>
      </c>
      <c r="F1777" s="129">
        <v>28</v>
      </c>
      <c r="G1777" s="68">
        <v>6</v>
      </c>
      <c r="H1777" s="69" t="s">
        <v>8552</v>
      </c>
      <c r="I1777" s="69" t="s">
        <v>11046</v>
      </c>
      <c r="J1777" s="69" t="s">
        <v>11047</v>
      </c>
      <c r="K1777" s="69" t="s">
        <v>6909</v>
      </c>
    </row>
    <row r="1778" spans="1:11" s="1" customFormat="1" ht="15" customHeight="1" x14ac:dyDescent="0.15">
      <c r="A1778" s="69" t="s">
        <v>6911</v>
      </c>
      <c r="B1778" s="69" t="s">
        <v>6912</v>
      </c>
      <c r="C1778" s="77">
        <v>321078</v>
      </c>
      <c r="D1778" s="67" t="s">
        <v>7026</v>
      </c>
      <c r="E1778" s="80">
        <v>0</v>
      </c>
      <c r="F1778" s="129">
        <v>28</v>
      </c>
      <c r="G1778" s="68">
        <v>6</v>
      </c>
      <c r="H1778" s="69" t="s">
        <v>8552</v>
      </c>
      <c r="I1778" s="69" t="s">
        <v>11048</v>
      </c>
      <c r="J1778" s="69" t="s">
        <v>11049</v>
      </c>
      <c r="K1778" s="69" t="s">
        <v>6911</v>
      </c>
    </row>
    <row r="1779" spans="1:11" s="1" customFormat="1" ht="15" customHeight="1" x14ac:dyDescent="0.15">
      <c r="A1779" s="69" t="s">
        <v>7133</v>
      </c>
      <c r="B1779" s="69" t="s">
        <v>7134</v>
      </c>
      <c r="C1779" s="77">
        <v>402010</v>
      </c>
      <c r="D1779" s="67" t="s">
        <v>7255</v>
      </c>
      <c r="E1779" s="80">
        <v>0</v>
      </c>
      <c r="F1779" s="129">
        <v>29.5</v>
      </c>
      <c r="G1779" s="68">
        <v>6</v>
      </c>
      <c r="H1779" s="69" t="s">
        <v>8552</v>
      </c>
      <c r="I1779" s="69" t="s">
        <v>11050</v>
      </c>
      <c r="J1779" s="69" t="s">
        <v>11051</v>
      </c>
      <c r="K1779" s="69" t="s">
        <v>7133</v>
      </c>
    </row>
    <row r="1780" spans="1:11" s="1" customFormat="1" ht="15" customHeight="1" x14ac:dyDescent="0.15">
      <c r="A1780" s="69" t="s">
        <v>17026</v>
      </c>
      <c r="B1780" s="69" t="s">
        <v>17027</v>
      </c>
      <c r="C1780" s="77">
        <v>207083</v>
      </c>
      <c r="D1780" s="67" t="s">
        <v>16915</v>
      </c>
      <c r="E1780" s="80">
        <v>0</v>
      </c>
      <c r="F1780" s="129">
        <v>29</v>
      </c>
      <c r="G1780" s="68">
        <v>6</v>
      </c>
      <c r="H1780" s="69" t="s">
        <v>8551</v>
      </c>
      <c r="I1780" s="69" t="s">
        <v>17155</v>
      </c>
      <c r="J1780" s="69" t="s">
        <v>17225</v>
      </c>
      <c r="K1780" s="69" t="s">
        <v>17026</v>
      </c>
    </row>
    <row r="1781" spans="1:11" s="1" customFormat="1" ht="15" customHeight="1" x14ac:dyDescent="0.15">
      <c r="A1781" s="69" t="s">
        <v>15960</v>
      </c>
      <c r="B1781" s="69" t="s">
        <v>16163</v>
      </c>
      <c r="C1781" s="77">
        <v>204216</v>
      </c>
      <c r="D1781" s="67" t="s">
        <v>16363</v>
      </c>
      <c r="E1781" s="80">
        <v>0</v>
      </c>
      <c r="F1781" s="129">
        <v>35</v>
      </c>
      <c r="G1781" s="68">
        <v>6</v>
      </c>
      <c r="H1781" s="69" t="s">
        <v>8551</v>
      </c>
      <c r="I1781" s="69" t="s">
        <v>16574</v>
      </c>
      <c r="J1781" s="69" t="s">
        <v>16770</v>
      </c>
      <c r="K1781" s="69" t="s">
        <v>15960</v>
      </c>
    </row>
    <row r="1782" spans="1:11" s="1" customFormat="1" ht="15" customHeight="1" x14ac:dyDescent="0.15">
      <c r="A1782" s="69" t="s">
        <v>15961</v>
      </c>
      <c r="B1782" s="69" t="s">
        <v>16164</v>
      </c>
      <c r="C1782" s="77">
        <v>204260</v>
      </c>
      <c r="D1782" s="67" t="s">
        <v>16364</v>
      </c>
      <c r="E1782" s="80">
        <v>0</v>
      </c>
      <c r="F1782" s="129">
        <v>29</v>
      </c>
      <c r="G1782" s="68">
        <v>6</v>
      </c>
      <c r="H1782" s="69" t="s">
        <v>8551</v>
      </c>
      <c r="I1782" s="69" t="s">
        <v>16575</v>
      </c>
      <c r="J1782" s="69" t="s">
        <v>16771</v>
      </c>
      <c r="K1782" s="69" t="s">
        <v>15961</v>
      </c>
    </row>
    <row r="1783" spans="1:11" s="1" customFormat="1" ht="15" customHeight="1" x14ac:dyDescent="0.15">
      <c r="A1783" s="69" t="s">
        <v>15962</v>
      </c>
      <c r="B1783" s="69" t="s">
        <v>16165</v>
      </c>
      <c r="C1783" s="77">
        <v>204261</v>
      </c>
      <c r="D1783" s="67" t="s">
        <v>16365</v>
      </c>
      <c r="E1783" s="80">
        <v>0</v>
      </c>
      <c r="F1783" s="129">
        <v>29</v>
      </c>
      <c r="G1783" s="68">
        <v>6</v>
      </c>
      <c r="H1783" s="69" t="s">
        <v>8551</v>
      </c>
      <c r="I1783" s="69" t="s">
        <v>16576</v>
      </c>
      <c r="J1783" s="69" t="s">
        <v>16772</v>
      </c>
      <c r="K1783" s="69" t="s">
        <v>15962</v>
      </c>
    </row>
    <row r="1784" spans="1:11" s="1" customFormat="1" ht="15" customHeight="1" x14ac:dyDescent="0.15">
      <c r="A1784" s="69" t="s">
        <v>15963</v>
      </c>
      <c r="B1784" s="69" t="s">
        <v>16166</v>
      </c>
      <c r="C1784" s="77">
        <v>204262</v>
      </c>
      <c r="D1784" s="67" t="s">
        <v>16366</v>
      </c>
      <c r="E1784" s="80">
        <v>0</v>
      </c>
      <c r="F1784" s="129">
        <v>35</v>
      </c>
      <c r="G1784" s="68">
        <v>6</v>
      </c>
      <c r="H1784" s="69" t="s">
        <v>8551</v>
      </c>
      <c r="I1784" s="69" t="s">
        <v>16577</v>
      </c>
      <c r="J1784" s="69" t="s">
        <v>16773</v>
      </c>
      <c r="K1784" s="69" t="s">
        <v>15963</v>
      </c>
    </row>
    <row r="1785" spans="1:11" s="1" customFormat="1" ht="15" customHeight="1" x14ac:dyDescent="0.15">
      <c r="A1785" s="69" t="s">
        <v>15964</v>
      </c>
      <c r="B1785" s="69" t="s">
        <v>16167</v>
      </c>
      <c r="C1785" s="77">
        <v>204263</v>
      </c>
      <c r="D1785" s="67" t="s">
        <v>16367</v>
      </c>
      <c r="E1785" s="80">
        <v>0</v>
      </c>
      <c r="F1785" s="129">
        <v>35</v>
      </c>
      <c r="G1785" s="68">
        <v>6</v>
      </c>
      <c r="H1785" s="69" t="s">
        <v>8551</v>
      </c>
      <c r="I1785" s="69" t="s">
        <v>16578</v>
      </c>
      <c r="J1785" s="69" t="s">
        <v>16774</v>
      </c>
      <c r="K1785" s="69" t="s">
        <v>15964</v>
      </c>
    </row>
    <row r="1786" spans="1:11" s="1" customFormat="1" ht="15" customHeight="1" x14ac:dyDescent="0.15">
      <c r="A1786" s="69" t="s">
        <v>15965</v>
      </c>
      <c r="B1786" s="69" t="s">
        <v>16168</v>
      </c>
      <c r="C1786" s="77">
        <v>204264</v>
      </c>
      <c r="D1786" s="67" t="s">
        <v>16368</v>
      </c>
      <c r="E1786" s="80">
        <v>0</v>
      </c>
      <c r="F1786" s="129">
        <v>29</v>
      </c>
      <c r="G1786" s="68">
        <v>6</v>
      </c>
      <c r="H1786" s="69" t="s">
        <v>8551</v>
      </c>
      <c r="I1786" s="69" t="s">
        <v>16579</v>
      </c>
      <c r="J1786" s="69" t="s">
        <v>16775</v>
      </c>
      <c r="K1786" s="69" t="s">
        <v>15965</v>
      </c>
    </row>
    <row r="1787" spans="1:11" s="1" customFormat="1" ht="15" customHeight="1" x14ac:dyDescent="0.15">
      <c r="A1787" s="69" t="s">
        <v>15966</v>
      </c>
      <c r="B1787" s="69" t="s">
        <v>16169</v>
      </c>
      <c r="C1787" s="77">
        <v>204266</v>
      </c>
      <c r="D1787" s="67" t="s">
        <v>16369</v>
      </c>
      <c r="E1787" s="80">
        <v>0</v>
      </c>
      <c r="F1787" s="129">
        <v>21</v>
      </c>
      <c r="G1787" s="68">
        <v>6</v>
      </c>
      <c r="H1787" s="69" t="s">
        <v>8551</v>
      </c>
      <c r="I1787" s="69" t="s">
        <v>16580</v>
      </c>
      <c r="J1787" s="69" t="s">
        <v>16776</v>
      </c>
      <c r="K1787" s="69" t="s">
        <v>15966</v>
      </c>
    </row>
    <row r="1788" spans="1:11" s="1" customFormat="1" ht="15" customHeight="1" x14ac:dyDescent="0.15">
      <c r="A1788" s="69" t="s">
        <v>15967</v>
      </c>
      <c r="B1788" s="69" t="s">
        <v>16170</v>
      </c>
      <c r="C1788" s="77">
        <v>204268</v>
      </c>
      <c r="D1788" s="67" t="s">
        <v>16370</v>
      </c>
      <c r="E1788" s="80">
        <v>0</v>
      </c>
      <c r="F1788" s="129">
        <v>21</v>
      </c>
      <c r="G1788" s="68">
        <v>6</v>
      </c>
      <c r="H1788" s="69" t="s">
        <v>8551</v>
      </c>
      <c r="I1788" s="69" t="s">
        <v>16581</v>
      </c>
      <c r="J1788" s="69" t="s">
        <v>16777</v>
      </c>
      <c r="K1788" s="69" t="s">
        <v>15967</v>
      </c>
    </row>
    <row r="1789" spans="1:11" s="1" customFormat="1" ht="15" customHeight="1" x14ac:dyDescent="0.15">
      <c r="A1789" s="69" t="s">
        <v>2646</v>
      </c>
      <c r="B1789" s="69" t="s">
        <v>2647</v>
      </c>
      <c r="C1789" s="77">
        <v>371046</v>
      </c>
      <c r="D1789" s="67" t="s">
        <v>2747</v>
      </c>
      <c r="E1789" s="80">
        <v>0</v>
      </c>
      <c r="F1789" s="129">
        <v>36</v>
      </c>
      <c r="G1789" s="68">
        <v>6</v>
      </c>
      <c r="H1789" s="69" t="s">
        <v>8551</v>
      </c>
      <c r="I1789" s="69" t="s">
        <v>11052</v>
      </c>
      <c r="J1789" s="69" t="s">
        <v>11053</v>
      </c>
      <c r="K1789" s="69" t="s">
        <v>2646</v>
      </c>
    </row>
    <row r="1790" spans="1:11" s="1" customFormat="1" ht="15" customHeight="1" x14ac:dyDescent="0.15">
      <c r="A1790" s="69" t="s">
        <v>2648</v>
      </c>
      <c r="B1790" s="69" t="s">
        <v>2649</v>
      </c>
      <c r="C1790" s="77">
        <v>371047</v>
      </c>
      <c r="D1790" s="67" t="s">
        <v>2748</v>
      </c>
      <c r="E1790" s="80">
        <v>0</v>
      </c>
      <c r="F1790" s="129">
        <v>36</v>
      </c>
      <c r="G1790" s="68">
        <v>6</v>
      </c>
      <c r="H1790" s="69" t="s">
        <v>8551</v>
      </c>
      <c r="I1790" s="69" t="s">
        <v>11054</v>
      </c>
      <c r="J1790" s="69" t="s">
        <v>11055</v>
      </c>
      <c r="K1790" s="69" t="s">
        <v>2648</v>
      </c>
    </row>
    <row r="1791" spans="1:11" s="1" customFormat="1" ht="15" customHeight="1" x14ac:dyDescent="0.15">
      <c r="A1791" s="69" t="s">
        <v>1558</v>
      </c>
      <c r="B1791" s="69" t="s">
        <v>1578</v>
      </c>
      <c r="C1791" s="77">
        <v>365019</v>
      </c>
      <c r="D1791" s="67" t="s">
        <v>1598</v>
      </c>
      <c r="E1791" s="80">
        <v>0</v>
      </c>
      <c r="F1791" s="129">
        <v>42</v>
      </c>
      <c r="G1791" s="68">
        <v>6</v>
      </c>
      <c r="H1791" s="69" t="s">
        <v>8551</v>
      </c>
      <c r="I1791" s="69" t="s">
        <v>11056</v>
      </c>
      <c r="J1791" s="69" t="s">
        <v>11057</v>
      </c>
      <c r="K1791" s="69" t="s">
        <v>1558</v>
      </c>
    </row>
    <row r="1792" spans="1:11" s="1" customFormat="1" ht="15" customHeight="1" x14ac:dyDescent="0.15">
      <c r="A1792" s="69" t="s">
        <v>5459</v>
      </c>
      <c r="B1792" s="69" t="s">
        <v>5460</v>
      </c>
      <c r="C1792" s="77">
        <v>392010</v>
      </c>
      <c r="D1792" s="67" t="s">
        <v>5678</v>
      </c>
      <c r="E1792" s="80">
        <v>0</v>
      </c>
      <c r="F1792" s="129">
        <v>28</v>
      </c>
      <c r="G1792" s="68">
        <v>6</v>
      </c>
      <c r="H1792" s="69" t="s">
        <v>8551</v>
      </c>
      <c r="I1792" s="69" t="s">
        <v>11058</v>
      </c>
      <c r="J1792" s="69" t="s">
        <v>11059</v>
      </c>
      <c r="K1792" s="69" t="s">
        <v>5459</v>
      </c>
    </row>
    <row r="1793" spans="1:11" s="1" customFormat="1" ht="15" customHeight="1" x14ac:dyDescent="0.15">
      <c r="A1793" s="69" t="s">
        <v>2146</v>
      </c>
      <c r="B1793" s="69" t="s">
        <v>2147</v>
      </c>
      <c r="C1793" s="77">
        <v>336013</v>
      </c>
      <c r="D1793" s="67" t="s">
        <v>2199</v>
      </c>
      <c r="E1793" s="80">
        <v>0</v>
      </c>
      <c r="F1793" s="129">
        <v>26</v>
      </c>
      <c r="G1793" s="68">
        <v>6</v>
      </c>
      <c r="H1793" s="69" t="s">
        <v>8551</v>
      </c>
      <c r="I1793" s="69" t="s">
        <v>11060</v>
      </c>
      <c r="J1793" s="69" t="s">
        <v>11061</v>
      </c>
      <c r="K1793" s="69" t="s">
        <v>2146</v>
      </c>
    </row>
    <row r="1794" spans="1:11" s="1" customFormat="1" ht="15" customHeight="1" x14ac:dyDescent="0.15">
      <c r="A1794" s="69" t="s">
        <v>14024</v>
      </c>
      <c r="B1794" s="69" t="s">
        <v>14025</v>
      </c>
      <c r="C1794" s="77">
        <v>203106</v>
      </c>
      <c r="D1794" s="67" t="s">
        <v>14513</v>
      </c>
      <c r="E1794" s="80">
        <v>0</v>
      </c>
      <c r="F1794" s="129">
        <v>29</v>
      </c>
      <c r="G1794" s="68">
        <v>6</v>
      </c>
      <c r="H1794" s="69" t="s">
        <v>8551</v>
      </c>
      <c r="I1794" s="69" t="s">
        <v>14923</v>
      </c>
      <c r="J1794" s="69" t="s">
        <v>14924</v>
      </c>
      <c r="K1794" s="69" t="s">
        <v>14024</v>
      </c>
    </row>
    <row r="1795" spans="1:11" s="1" customFormat="1" ht="15" customHeight="1" x14ac:dyDescent="0.15">
      <c r="A1795" s="69" t="s">
        <v>14026</v>
      </c>
      <c r="B1795" s="69" t="s">
        <v>14027</v>
      </c>
      <c r="C1795" s="77">
        <v>203157</v>
      </c>
      <c r="D1795" s="67" t="s">
        <v>14514</v>
      </c>
      <c r="E1795" s="80">
        <v>0</v>
      </c>
      <c r="F1795" s="129">
        <v>29</v>
      </c>
      <c r="G1795" s="68">
        <v>6</v>
      </c>
      <c r="H1795" s="69" t="s">
        <v>8551</v>
      </c>
      <c r="I1795" s="69" t="s">
        <v>14925</v>
      </c>
      <c r="J1795" s="69" t="s">
        <v>14926</v>
      </c>
      <c r="K1795" s="69" t="s">
        <v>14026</v>
      </c>
    </row>
    <row r="1796" spans="1:11" s="1" customFormat="1" ht="15" customHeight="1" x14ac:dyDescent="0.15">
      <c r="A1796" s="69" t="s">
        <v>14028</v>
      </c>
      <c r="B1796" s="69" t="s">
        <v>14029</v>
      </c>
      <c r="C1796" s="77">
        <v>203107</v>
      </c>
      <c r="D1796" s="67" t="s">
        <v>14515</v>
      </c>
      <c r="E1796" s="80">
        <v>0</v>
      </c>
      <c r="F1796" s="129">
        <v>29</v>
      </c>
      <c r="G1796" s="68">
        <v>6</v>
      </c>
      <c r="H1796" s="69" t="s">
        <v>8551</v>
      </c>
      <c r="I1796" s="69" t="s">
        <v>14927</v>
      </c>
      <c r="J1796" s="69" t="s">
        <v>14928</v>
      </c>
      <c r="K1796" s="69" t="s">
        <v>14028</v>
      </c>
    </row>
    <row r="1797" spans="1:11" s="1" customFormat="1" ht="15" customHeight="1" x14ac:dyDescent="0.15">
      <c r="A1797" s="69" t="s">
        <v>4221</v>
      </c>
      <c r="B1797" s="69" t="s">
        <v>4222</v>
      </c>
      <c r="C1797" s="77">
        <v>351125</v>
      </c>
      <c r="D1797" s="67" t="s">
        <v>4337</v>
      </c>
      <c r="E1797" s="80">
        <v>0</v>
      </c>
      <c r="F1797" s="129">
        <v>28</v>
      </c>
      <c r="G1797" s="68">
        <v>6</v>
      </c>
      <c r="H1797" s="69" t="s">
        <v>8551</v>
      </c>
      <c r="I1797" s="69" t="s">
        <v>11062</v>
      </c>
      <c r="J1797" s="69" t="s">
        <v>11063</v>
      </c>
      <c r="K1797" s="69" t="s">
        <v>4221</v>
      </c>
    </row>
    <row r="1798" spans="1:11" s="1" customFormat="1" ht="15" customHeight="1" x14ac:dyDescent="0.15">
      <c r="A1798" s="69" t="s">
        <v>4223</v>
      </c>
      <c r="B1798" s="69" t="s">
        <v>4224</v>
      </c>
      <c r="C1798" s="77">
        <v>351126</v>
      </c>
      <c r="D1798" s="67" t="s">
        <v>4338</v>
      </c>
      <c r="E1798" s="80">
        <v>0</v>
      </c>
      <c r="F1798" s="129">
        <v>28</v>
      </c>
      <c r="G1798" s="68">
        <v>6</v>
      </c>
      <c r="H1798" s="69" t="s">
        <v>8551</v>
      </c>
      <c r="I1798" s="69" t="s">
        <v>11064</v>
      </c>
      <c r="J1798" s="69" t="s">
        <v>11065</v>
      </c>
      <c r="K1798" s="69" t="s">
        <v>4223</v>
      </c>
    </row>
    <row r="1799" spans="1:11" s="1" customFormat="1" ht="15" customHeight="1" x14ac:dyDescent="0.15">
      <c r="A1799" s="69" t="s">
        <v>4284</v>
      </c>
      <c r="B1799" s="69" t="s">
        <v>4285</v>
      </c>
      <c r="C1799" s="77">
        <v>352011</v>
      </c>
      <c r="D1799" s="67" t="s">
        <v>4368</v>
      </c>
      <c r="E1799" s="80">
        <v>0</v>
      </c>
      <c r="F1799" s="129">
        <v>28</v>
      </c>
      <c r="G1799" s="68">
        <v>6</v>
      </c>
      <c r="H1799" s="69" t="s">
        <v>8551</v>
      </c>
      <c r="I1799" s="69" t="s">
        <v>11066</v>
      </c>
      <c r="J1799" s="69" t="s">
        <v>11067</v>
      </c>
      <c r="K1799" s="69" t="s">
        <v>4284</v>
      </c>
    </row>
    <row r="1800" spans="1:11" s="1" customFormat="1" ht="15" customHeight="1" x14ac:dyDescent="0.15">
      <c r="A1800" s="69" t="s">
        <v>5461</v>
      </c>
      <c r="B1800" s="69" t="s">
        <v>5462</v>
      </c>
      <c r="C1800" s="77">
        <v>391010</v>
      </c>
      <c r="D1800" s="67" t="s">
        <v>5679</v>
      </c>
      <c r="E1800" s="80">
        <v>0</v>
      </c>
      <c r="F1800" s="129">
        <v>28</v>
      </c>
      <c r="G1800" s="68">
        <v>6</v>
      </c>
      <c r="H1800" s="69" t="s">
        <v>8551</v>
      </c>
      <c r="I1800" s="69" t="s">
        <v>11068</v>
      </c>
      <c r="J1800" s="69" t="s">
        <v>11069</v>
      </c>
      <c r="K1800" s="69" t="s">
        <v>5461</v>
      </c>
    </row>
    <row r="1801" spans="1:11" s="1" customFormat="1" ht="15" customHeight="1" x14ac:dyDescent="0.15">
      <c r="A1801" s="69" t="s">
        <v>5017</v>
      </c>
      <c r="B1801" s="69" t="s">
        <v>5122</v>
      </c>
      <c r="C1801" s="77">
        <v>117048</v>
      </c>
      <c r="D1801" s="67" t="s">
        <v>5227</v>
      </c>
      <c r="E1801" s="80">
        <v>0</v>
      </c>
      <c r="F1801" s="129">
        <v>26</v>
      </c>
      <c r="G1801" s="68">
        <v>6</v>
      </c>
      <c r="H1801" s="69" t="s">
        <v>8551</v>
      </c>
      <c r="I1801" s="69" t="s">
        <v>11070</v>
      </c>
      <c r="J1801" s="69" t="s">
        <v>11071</v>
      </c>
      <c r="K1801" s="69" t="s">
        <v>5017</v>
      </c>
    </row>
    <row r="1802" spans="1:11" s="1" customFormat="1" ht="15" customHeight="1" x14ac:dyDescent="0.15">
      <c r="A1802" s="69" t="s">
        <v>3975</v>
      </c>
      <c r="B1802" s="69" t="s">
        <v>3976</v>
      </c>
      <c r="C1802" s="77">
        <v>321009</v>
      </c>
      <c r="D1802" s="67" t="s">
        <v>4047</v>
      </c>
      <c r="E1802" s="80">
        <v>0</v>
      </c>
      <c r="F1802" s="129">
        <v>28</v>
      </c>
      <c r="G1802" s="68">
        <v>6</v>
      </c>
      <c r="H1802" s="69" t="s">
        <v>8551</v>
      </c>
      <c r="I1802" s="69" t="s">
        <v>11072</v>
      </c>
      <c r="J1802" s="69" t="s">
        <v>11073</v>
      </c>
      <c r="K1802" s="69" t="s">
        <v>3975</v>
      </c>
    </row>
    <row r="1803" spans="1:11" s="1" customFormat="1" ht="15" customHeight="1" x14ac:dyDescent="0.15">
      <c r="A1803" s="69" t="s">
        <v>5089</v>
      </c>
      <c r="B1803" s="69" t="s">
        <v>5194</v>
      </c>
      <c r="C1803" s="77">
        <v>321026</v>
      </c>
      <c r="D1803" s="67" t="s">
        <v>5298</v>
      </c>
      <c r="E1803" s="80">
        <v>0</v>
      </c>
      <c r="F1803" s="129">
        <v>36</v>
      </c>
      <c r="G1803" s="68">
        <v>6</v>
      </c>
      <c r="H1803" s="69" t="s">
        <v>8551</v>
      </c>
      <c r="I1803" s="69" t="s">
        <v>11074</v>
      </c>
      <c r="J1803" s="69" t="s">
        <v>11075</v>
      </c>
      <c r="K1803" s="69" t="s">
        <v>5089</v>
      </c>
    </row>
    <row r="1804" spans="1:11" s="1" customFormat="1" ht="15" customHeight="1" x14ac:dyDescent="0.15">
      <c r="A1804" s="69" t="s">
        <v>4819</v>
      </c>
      <c r="B1804" s="69" t="s">
        <v>4820</v>
      </c>
      <c r="C1804" s="77">
        <v>118062</v>
      </c>
      <c r="D1804" s="67" t="s">
        <v>4900</v>
      </c>
      <c r="E1804" s="80">
        <v>0</v>
      </c>
      <c r="F1804" s="129">
        <v>26</v>
      </c>
      <c r="G1804" s="68">
        <v>6</v>
      </c>
      <c r="H1804" s="69" t="s">
        <v>8551</v>
      </c>
      <c r="I1804" s="69" t="s">
        <v>11076</v>
      </c>
      <c r="J1804" s="69" t="s">
        <v>11077</v>
      </c>
      <c r="K1804" s="69" t="s">
        <v>4819</v>
      </c>
    </row>
    <row r="1805" spans="1:11" s="1" customFormat="1" ht="15" customHeight="1" x14ac:dyDescent="0.15">
      <c r="A1805" s="69" t="s">
        <v>2074</v>
      </c>
      <c r="B1805" s="69" t="s">
        <v>2075</v>
      </c>
      <c r="C1805" s="77">
        <v>331166</v>
      </c>
      <c r="D1805" s="67" t="s">
        <v>2163</v>
      </c>
      <c r="E1805" s="80">
        <v>0</v>
      </c>
      <c r="F1805" s="129">
        <v>42</v>
      </c>
      <c r="G1805" s="68">
        <v>6</v>
      </c>
      <c r="H1805" s="69" t="s">
        <v>8551</v>
      </c>
      <c r="I1805" s="69" t="s">
        <v>11078</v>
      </c>
      <c r="J1805" s="69" t="s">
        <v>11079</v>
      </c>
      <c r="K1805" s="69" t="s">
        <v>2074</v>
      </c>
    </row>
    <row r="1806" spans="1:11" s="1" customFormat="1" ht="15" customHeight="1" x14ac:dyDescent="0.15">
      <c r="A1806" s="69" t="s">
        <v>2076</v>
      </c>
      <c r="B1806" s="69" t="s">
        <v>2077</v>
      </c>
      <c r="C1806" s="77">
        <v>331167</v>
      </c>
      <c r="D1806" s="67" t="s">
        <v>2164</v>
      </c>
      <c r="E1806" s="80">
        <v>0</v>
      </c>
      <c r="F1806" s="129">
        <v>42</v>
      </c>
      <c r="G1806" s="68">
        <v>6</v>
      </c>
      <c r="H1806" s="69" t="s">
        <v>8551</v>
      </c>
      <c r="I1806" s="69" t="s">
        <v>11080</v>
      </c>
      <c r="J1806" s="69" t="s">
        <v>11081</v>
      </c>
      <c r="K1806" s="69" t="s">
        <v>2076</v>
      </c>
    </row>
    <row r="1807" spans="1:11" s="1" customFormat="1" ht="15" customHeight="1" x14ac:dyDescent="0.15">
      <c r="A1807" s="69" t="s">
        <v>2078</v>
      </c>
      <c r="B1807" s="69" t="s">
        <v>2079</v>
      </c>
      <c r="C1807" s="77">
        <v>331168</v>
      </c>
      <c r="D1807" s="67" t="s">
        <v>2165</v>
      </c>
      <c r="E1807" s="80">
        <v>0</v>
      </c>
      <c r="F1807" s="129">
        <v>42</v>
      </c>
      <c r="G1807" s="68">
        <v>6</v>
      </c>
      <c r="H1807" s="69" t="s">
        <v>8551</v>
      </c>
      <c r="I1807" s="69" t="s">
        <v>11082</v>
      </c>
      <c r="J1807" s="69" t="s">
        <v>11083</v>
      </c>
      <c r="K1807" s="69" t="s">
        <v>2078</v>
      </c>
    </row>
    <row r="1808" spans="1:11" s="1" customFormat="1" ht="15" customHeight="1" x14ac:dyDescent="0.15">
      <c r="A1808" s="69" t="s">
        <v>4401</v>
      </c>
      <c r="B1808" s="69" t="s">
        <v>4402</v>
      </c>
      <c r="C1808" s="77">
        <v>317009</v>
      </c>
      <c r="D1808" s="67" t="s">
        <v>4494</v>
      </c>
      <c r="E1808" s="80">
        <v>0</v>
      </c>
      <c r="F1808" s="129">
        <v>42</v>
      </c>
      <c r="G1808" s="68">
        <v>6</v>
      </c>
      <c r="H1808" s="69" t="s">
        <v>8551</v>
      </c>
      <c r="I1808" s="69" t="s">
        <v>11084</v>
      </c>
      <c r="J1808" s="69" t="s">
        <v>11085</v>
      </c>
      <c r="K1808" s="69" t="s">
        <v>4401</v>
      </c>
    </row>
    <row r="1809" spans="1:11" s="1" customFormat="1" ht="15" customHeight="1" x14ac:dyDescent="0.15">
      <c r="A1809" s="69" t="s">
        <v>1827</v>
      </c>
      <c r="B1809" s="69" t="s">
        <v>1873</v>
      </c>
      <c r="C1809" s="77">
        <v>312014</v>
      </c>
      <c r="D1809" s="67" t="s">
        <v>1919</v>
      </c>
      <c r="E1809" s="80">
        <v>0</v>
      </c>
      <c r="F1809" s="129">
        <v>65.38</v>
      </c>
      <c r="G1809" s="68">
        <v>6</v>
      </c>
      <c r="H1809" s="69" t="s">
        <v>8551</v>
      </c>
      <c r="I1809" s="69" t="s">
        <v>11086</v>
      </c>
      <c r="J1809" s="69" t="s">
        <v>11087</v>
      </c>
      <c r="K1809" s="69" t="s">
        <v>1827</v>
      </c>
    </row>
    <row r="1810" spans="1:11" s="1" customFormat="1" ht="15" customHeight="1" x14ac:dyDescent="0.15">
      <c r="A1810" s="69" t="s">
        <v>1845</v>
      </c>
      <c r="B1810" s="69" t="s">
        <v>1891</v>
      </c>
      <c r="C1810" s="77">
        <v>314022</v>
      </c>
      <c r="D1810" s="67" t="s">
        <v>1937</v>
      </c>
      <c r="E1810" s="80">
        <v>0</v>
      </c>
      <c r="F1810" s="129">
        <v>65.38</v>
      </c>
      <c r="G1810" s="68">
        <v>6</v>
      </c>
      <c r="H1810" s="69" t="s">
        <v>8551</v>
      </c>
      <c r="I1810" s="69" t="s">
        <v>11088</v>
      </c>
      <c r="J1810" s="69" t="s">
        <v>11089</v>
      </c>
      <c r="K1810" s="69" t="s">
        <v>1845</v>
      </c>
    </row>
    <row r="1811" spans="1:11" s="1" customFormat="1" ht="15" customHeight="1" x14ac:dyDescent="0.15">
      <c r="A1811" s="69" t="s">
        <v>1851</v>
      </c>
      <c r="B1811" s="69" t="s">
        <v>1897</v>
      </c>
      <c r="C1811" s="77">
        <v>315021</v>
      </c>
      <c r="D1811" s="67" t="s">
        <v>1943</v>
      </c>
      <c r="E1811" s="80">
        <v>0</v>
      </c>
      <c r="F1811" s="129">
        <v>65.38</v>
      </c>
      <c r="G1811" s="68">
        <v>6</v>
      </c>
      <c r="H1811" s="69" t="s">
        <v>8551</v>
      </c>
      <c r="I1811" s="69" t="s">
        <v>11090</v>
      </c>
      <c r="J1811" s="69" t="s">
        <v>11091</v>
      </c>
      <c r="K1811" s="69" t="s">
        <v>1851</v>
      </c>
    </row>
    <row r="1812" spans="1:11" s="1" customFormat="1" ht="15" customHeight="1" x14ac:dyDescent="0.15">
      <c r="A1812" s="69" t="s">
        <v>1559</v>
      </c>
      <c r="B1812" s="69" t="s">
        <v>1579</v>
      </c>
      <c r="C1812" s="77">
        <v>365021</v>
      </c>
      <c r="D1812" s="67" t="s">
        <v>1599</v>
      </c>
      <c r="E1812" s="80">
        <v>0</v>
      </c>
      <c r="F1812" s="129">
        <v>58.61</v>
      </c>
      <c r="G1812" s="68">
        <v>6</v>
      </c>
      <c r="H1812" s="69" t="s">
        <v>8551</v>
      </c>
      <c r="I1812" s="69" t="s">
        <v>11092</v>
      </c>
      <c r="J1812" s="69" t="s">
        <v>11093</v>
      </c>
      <c r="K1812" s="69" t="s">
        <v>1559</v>
      </c>
    </row>
    <row r="1813" spans="1:11" s="1" customFormat="1" ht="15" customHeight="1" x14ac:dyDescent="0.15">
      <c r="A1813" s="69" t="s">
        <v>14030</v>
      </c>
      <c r="B1813" s="69" t="s">
        <v>14031</v>
      </c>
      <c r="C1813" s="77">
        <v>203108</v>
      </c>
      <c r="D1813" s="67" t="s">
        <v>14516</v>
      </c>
      <c r="E1813" s="80">
        <v>0</v>
      </c>
      <c r="F1813" s="129">
        <v>39</v>
      </c>
      <c r="G1813" s="68">
        <v>6</v>
      </c>
      <c r="H1813" s="69" t="s">
        <v>8551</v>
      </c>
      <c r="I1813" s="69" t="s">
        <v>14929</v>
      </c>
      <c r="J1813" s="69" t="s">
        <v>14930</v>
      </c>
      <c r="K1813" s="69" t="s">
        <v>14030</v>
      </c>
    </row>
    <row r="1814" spans="1:11" s="1" customFormat="1" ht="15" customHeight="1" x14ac:dyDescent="0.15">
      <c r="A1814" s="69" t="s">
        <v>14032</v>
      </c>
      <c r="B1814" s="69" t="s">
        <v>14033</v>
      </c>
      <c r="C1814" s="77">
        <v>203158</v>
      </c>
      <c r="D1814" s="67" t="s">
        <v>14517</v>
      </c>
      <c r="E1814" s="80">
        <v>0</v>
      </c>
      <c r="F1814" s="129">
        <v>39</v>
      </c>
      <c r="G1814" s="68">
        <v>6</v>
      </c>
      <c r="H1814" s="69" t="s">
        <v>8551</v>
      </c>
      <c r="I1814" s="69" t="s">
        <v>14931</v>
      </c>
      <c r="J1814" s="69" t="s">
        <v>14932</v>
      </c>
      <c r="K1814" s="69" t="s">
        <v>14032</v>
      </c>
    </row>
    <row r="1815" spans="1:11" s="1" customFormat="1" ht="15" customHeight="1" x14ac:dyDescent="0.15">
      <c r="A1815" s="69" t="s">
        <v>14034</v>
      </c>
      <c r="B1815" s="69" t="s">
        <v>14035</v>
      </c>
      <c r="C1815" s="77">
        <v>203054</v>
      </c>
      <c r="D1815" s="67" t="s">
        <v>14518</v>
      </c>
      <c r="E1815" s="80">
        <v>0</v>
      </c>
      <c r="F1815" s="129">
        <v>29</v>
      </c>
      <c r="G1815" s="68">
        <v>6</v>
      </c>
      <c r="H1815" s="69" t="s">
        <v>8551</v>
      </c>
      <c r="I1815" s="69" t="s">
        <v>14933</v>
      </c>
      <c r="J1815" s="69" t="s">
        <v>14934</v>
      </c>
      <c r="K1815" s="69" t="s">
        <v>14034</v>
      </c>
    </row>
    <row r="1816" spans="1:11" s="1" customFormat="1" ht="15" customHeight="1" x14ac:dyDescent="0.15">
      <c r="A1816" s="69" t="s">
        <v>6913</v>
      </c>
      <c r="B1816" s="69" t="s">
        <v>6914</v>
      </c>
      <c r="C1816" s="77">
        <v>321089</v>
      </c>
      <c r="D1816" s="67" t="s">
        <v>7027</v>
      </c>
      <c r="E1816" s="80">
        <v>0</v>
      </c>
      <c r="F1816" s="129">
        <v>65.38</v>
      </c>
      <c r="G1816" s="68">
        <v>6</v>
      </c>
      <c r="H1816" s="69" t="s">
        <v>8551</v>
      </c>
      <c r="I1816" s="69" t="s">
        <v>11094</v>
      </c>
      <c r="J1816" s="69" t="s">
        <v>11095</v>
      </c>
      <c r="K1816" s="69" t="s">
        <v>6913</v>
      </c>
    </row>
    <row r="1817" spans="1:11" s="1" customFormat="1" ht="15" customHeight="1" x14ac:dyDescent="0.15">
      <c r="A1817" s="69" t="s">
        <v>5761</v>
      </c>
      <c r="B1817" s="69" t="s">
        <v>5885</v>
      </c>
      <c r="C1817" s="77">
        <v>601674</v>
      </c>
      <c r="D1817" s="67" t="s">
        <v>6009</v>
      </c>
      <c r="E1817" s="80">
        <v>0</v>
      </c>
      <c r="F1817" s="129">
        <v>3.25</v>
      </c>
      <c r="G1817" s="68">
        <v>5</v>
      </c>
      <c r="H1817" s="69" t="s">
        <v>8551</v>
      </c>
      <c r="I1817" s="69" t="s">
        <v>11096</v>
      </c>
      <c r="J1817" s="69" t="s">
        <v>11097</v>
      </c>
      <c r="K1817" s="69" t="s">
        <v>5761</v>
      </c>
    </row>
    <row r="1818" spans="1:11" s="1" customFormat="1" ht="15" customHeight="1" x14ac:dyDescent="0.15">
      <c r="A1818" s="69" t="s">
        <v>5762</v>
      </c>
      <c r="B1818" s="69" t="s">
        <v>5886</v>
      </c>
      <c r="C1818" s="77">
        <v>601675</v>
      </c>
      <c r="D1818" s="67" t="s">
        <v>6010</v>
      </c>
      <c r="E1818" s="80">
        <v>0</v>
      </c>
      <c r="F1818" s="129">
        <v>3.25</v>
      </c>
      <c r="G1818" s="68">
        <v>5</v>
      </c>
      <c r="H1818" s="69" t="s">
        <v>8551</v>
      </c>
      <c r="I1818" s="69" t="s">
        <v>11098</v>
      </c>
      <c r="J1818" s="69" t="s">
        <v>11099</v>
      </c>
      <c r="K1818" s="69" t="s">
        <v>5762</v>
      </c>
    </row>
    <row r="1819" spans="1:11" s="1" customFormat="1" ht="15" customHeight="1" x14ac:dyDescent="0.15">
      <c r="A1819" s="69" t="s">
        <v>5763</v>
      </c>
      <c r="B1819" s="69" t="s">
        <v>5887</v>
      </c>
      <c r="C1819" s="77">
        <v>601676</v>
      </c>
      <c r="D1819" s="67" t="s">
        <v>6011</v>
      </c>
      <c r="E1819" s="80">
        <v>0</v>
      </c>
      <c r="F1819" s="129">
        <v>3.25</v>
      </c>
      <c r="G1819" s="68">
        <v>5</v>
      </c>
      <c r="H1819" s="69" t="s">
        <v>8551</v>
      </c>
      <c r="I1819" s="69" t="s">
        <v>11100</v>
      </c>
      <c r="J1819" s="69" t="s">
        <v>11101</v>
      </c>
      <c r="K1819" s="69" t="s">
        <v>5763</v>
      </c>
    </row>
    <row r="1820" spans="1:11" s="1" customFormat="1" ht="15" customHeight="1" x14ac:dyDescent="0.15">
      <c r="A1820" s="69" t="s">
        <v>5764</v>
      </c>
      <c r="B1820" s="69" t="s">
        <v>5888</v>
      </c>
      <c r="C1820" s="77">
        <v>601677</v>
      </c>
      <c r="D1820" s="67" t="s">
        <v>6012</v>
      </c>
      <c r="E1820" s="80">
        <v>0</v>
      </c>
      <c r="F1820" s="129">
        <v>3.25</v>
      </c>
      <c r="G1820" s="68">
        <v>5</v>
      </c>
      <c r="H1820" s="69" t="s">
        <v>8551</v>
      </c>
      <c r="I1820" s="69" t="s">
        <v>11102</v>
      </c>
      <c r="J1820" s="69" t="s">
        <v>11103</v>
      </c>
      <c r="K1820" s="69" t="s">
        <v>5764</v>
      </c>
    </row>
    <row r="1821" spans="1:11" s="1" customFormat="1" ht="15" customHeight="1" x14ac:dyDescent="0.15">
      <c r="A1821" s="69" t="s">
        <v>5765</v>
      </c>
      <c r="B1821" s="69" t="s">
        <v>5889</v>
      </c>
      <c r="C1821" s="77">
        <v>601678</v>
      </c>
      <c r="D1821" s="67" t="s">
        <v>6013</v>
      </c>
      <c r="E1821" s="80">
        <v>0</v>
      </c>
      <c r="F1821" s="129">
        <v>3.25</v>
      </c>
      <c r="G1821" s="68">
        <v>5</v>
      </c>
      <c r="H1821" s="69" t="s">
        <v>8551</v>
      </c>
      <c r="I1821" s="69" t="s">
        <v>11104</v>
      </c>
      <c r="J1821" s="69" t="s">
        <v>11105</v>
      </c>
      <c r="K1821" s="69" t="s">
        <v>5765</v>
      </c>
    </row>
    <row r="1822" spans="1:11" s="1" customFormat="1" ht="15" customHeight="1" x14ac:dyDescent="0.15">
      <c r="A1822" s="69" t="s">
        <v>5766</v>
      </c>
      <c r="B1822" s="69" t="s">
        <v>5890</v>
      </c>
      <c r="C1822" s="77">
        <v>601679</v>
      </c>
      <c r="D1822" s="67" t="s">
        <v>6014</v>
      </c>
      <c r="E1822" s="80">
        <v>0</v>
      </c>
      <c r="F1822" s="129">
        <v>3.25</v>
      </c>
      <c r="G1822" s="68">
        <v>5</v>
      </c>
      <c r="H1822" s="69" t="s">
        <v>8551</v>
      </c>
      <c r="I1822" s="69" t="s">
        <v>11106</v>
      </c>
      <c r="J1822" s="69" t="s">
        <v>11107</v>
      </c>
      <c r="K1822" s="69" t="s">
        <v>5766</v>
      </c>
    </row>
    <row r="1823" spans="1:11" s="1" customFormat="1" ht="15" customHeight="1" x14ac:dyDescent="0.15">
      <c r="A1823" s="69" t="s">
        <v>5767</v>
      </c>
      <c r="B1823" s="69" t="s">
        <v>5891</v>
      </c>
      <c r="C1823" s="77">
        <v>601680</v>
      </c>
      <c r="D1823" s="67" t="s">
        <v>6015</v>
      </c>
      <c r="E1823" s="80">
        <v>0</v>
      </c>
      <c r="F1823" s="129">
        <v>3.25</v>
      </c>
      <c r="G1823" s="68">
        <v>5</v>
      </c>
      <c r="H1823" s="69" t="s">
        <v>8551</v>
      </c>
      <c r="I1823" s="69" t="s">
        <v>11108</v>
      </c>
      <c r="J1823" s="69" t="s">
        <v>11109</v>
      </c>
      <c r="K1823" s="69" t="s">
        <v>5767</v>
      </c>
    </row>
    <row r="1824" spans="1:11" s="1" customFormat="1" ht="15" customHeight="1" x14ac:dyDescent="0.15">
      <c r="A1824" s="69" t="s">
        <v>5768</v>
      </c>
      <c r="B1824" s="69" t="s">
        <v>5892</v>
      </c>
      <c r="C1824" s="77">
        <v>601681</v>
      </c>
      <c r="D1824" s="67" t="s">
        <v>6016</v>
      </c>
      <c r="E1824" s="80">
        <v>0</v>
      </c>
      <c r="F1824" s="129">
        <v>3.25</v>
      </c>
      <c r="G1824" s="68">
        <v>5</v>
      </c>
      <c r="H1824" s="69" t="s">
        <v>8551</v>
      </c>
      <c r="I1824" s="69" t="s">
        <v>11110</v>
      </c>
      <c r="J1824" s="69" t="s">
        <v>11111</v>
      </c>
      <c r="K1824" s="69" t="s">
        <v>5768</v>
      </c>
    </row>
    <row r="1825" spans="1:11" s="1" customFormat="1" ht="15" customHeight="1" x14ac:dyDescent="0.15">
      <c r="A1825" s="69" t="s">
        <v>5769</v>
      </c>
      <c r="B1825" s="69" t="s">
        <v>5893</v>
      </c>
      <c r="C1825" s="77">
        <v>601682</v>
      </c>
      <c r="D1825" s="67" t="s">
        <v>6017</v>
      </c>
      <c r="E1825" s="80">
        <v>0</v>
      </c>
      <c r="F1825" s="129">
        <v>3.25</v>
      </c>
      <c r="G1825" s="68">
        <v>5</v>
      </c>
      <c r="H1825" s="69" t="s">
        <v>8551</v>
      </c>
      <c r="I1825" s="69" t="s">
        <v>11112</v>
      </c>
      <c r="J1825" s="69" t="s">
        <v>11113</v>
      </c>
      <c r="K1825" s="69" t="s">
        <v>5769</v>
      </c>
    </row>
    <row r="1826" spans="1:11" s="1" customFormat="1" ht="15" customHeight="1" x14ac:dyDescent="0.15">
      <c r="A1826" s="69" t="s">
        <v>5770</v>
      </c>
      <c r="B1826" s="69" t="s">
        <v>5894</v>
      </c>
      <c r="C1826" s="77">
        <v>601683</v>
      </c>
      <c r="D1826" s="67" t="s">
        <v>6018</v>
      </c>
      <c r="E1826" s="80">
        <v>0</v>
      </c>
      <c r="F1826" s="129">
        <v>3.25</v>
      </c>
      <c r="G1826" s="68">
        <v>5</v>
      </c>
      <c r="H1826" s="69" t="s">
        <v>8551</v>
      </c>
      <c r="I1826" s="69" t="s">
        <v>11114</v>
      </c>
      <c r="J1826" s="69" t="s">
        <v>11115</v>
      </c>
      <c r="K1826" s="69" t="s">
        <v>5770</v>
      </c>
    </row>
    <row r="1827" spans="1:11" s="1" customFormat="1" ht="15" customHeight="1" x14ac:dyDescent="0.15">
      <c r="A1827" s="69" t="s">
        <v>5771</v>
      </c>
      <c r="B1827" s="69" t="s">
        <v>5895</v>
      </c>
      <c r="C1827" s="77">
        <v>601684</v>
      </c>
      <c r="D1827" s="67" t="s">
        <v>6019</v>
      </c>
      <c r="E1827" s="80">
        <v>0</v>
      </c>
      <c r="F1827" s="129">
        <v>3.25</v>
      </c>
      <c r="G1827" s="68">
        <v>5</v>
      </c>
      <c r="H1827" s="69" t="s">
        <v>8551</v>
      </c>
      <c r="I1827" s="69" t="s">
        <v>11116</v>
      </c>
      <c r="J1827" s="69" t="s">
        <v>11117</v>
      </c>
      <c r="K1827" s="69" t="s">
        <v>5771</v>
      </c>
    </row>
    <row r="1828" spans="1:11" s="1" customFormat="1" ht="15" customHeight="1" x14ac:dyDescent="0.15">
      <c r="A1828" s="69" t="s">
        <v>5772</v>
      </c>
      <c r="B1828" s="69" t="s">
        <v>5896</v>
      </c>
      <c r="C1828" s="77">
        <v>601685</v>
      </c>
      <c r="D1828" s="67" t="s">
        <v>6020</v>
      </c>
      <c r="E1828" s="80">
        <v>0</v>
      </c>
      <c r="F1828" s="129">
        <v>3.25</v>
      </c>
      <c r="G1828" s="68">
        <v>5</v>
      </c>
      <c r="H1828" s="69" t="s">
        <v>8551</v>
      </c>
      <c r="I1828" s="69" t="s">
        <v>11118</v>
      </c>
      <c r="J1828" s="69" t="s">
        <v>11119</v>
      </c>
      <c r="K1828" s="69" t="s">
        <v>5772</v>
      </c>
    </row>
    <row r="1829" spans="1:11" s="1" customFormat="1" ht="15" customHeight="1" x14ac:dyDescent="0.15">
      <c r="A1829" s="69" t="s">
        <v>5773</v>
      </c>
      <c r="B1829" s="69" t="s">
        <v>5897</v>
      </c>
      <c r="C1829" s="77">
        <v>601686</v>
      </c>
      <c r="D1829" s="67" t="s">
        <v>6021</v>
      </c>
      <c r="E1829" s="80">
        <v>0</v>
      </c>
      <c r="F1829" s="129">
        <v>3.25</v>
      </c>
      <c r="G1829" s="68">
        <v>5</v>
      </c>
      <c r="H1829" s="69" t="s">
        <v>8551</v>
      </c>
      <c r="I1829" s="69" t="s">
        <v>11120</v>
      </c>
      <c r="J1829" s="69" t="s">
        <v>11121</v>
      </c>
      <c r="K1829" s="69" t="s">
        <v>5773</v>
      </c>
    </row>
    <row r="1830" spans="1:11" s="1" customFormat="1" ht="15" customHeight="1" x14ac:dyDescent="0.15">
      <c r="A1830" s="69" t="s">
        <v>5774</v>
      </c>
      <c r="B1830" s="69" t="s">
        <v>5898</v>
      </c>
      <c r="C1830" s="77">
        <v>601687</v>
      </c>
      <c r="D1830" s="67" t="s">
        <v>6022</v>
      </c>
      <c r="E1830" s="80">
        <v>0</v>
      </c>
      <c r="F1830" s="129">
        <v>3.25</v>
      </c>
      <c r="G1830" s="68">
        <v>5</v>
      </c>
      <c r="H1830" s="69" t="s">
        <v>8551</v>
      </c>
      <c r="I1830" s="69" t="s">
        <v>11122</v>
      </c>
      <c r="J1830" s="69" t="s">
        <v>11123</v>
      </c>
      <c r="K1830" s="69" t="s">
        <v>5774</v>
      </c>
    </row>
    <row r="1831" spans="1:11" s="1" customFormat="1" ht="15" customHeight="1" x14ac:dyDescent="0.15">
      <c r="A1831" s="69" t="s">
        <v>5775</v>
      </c>
      <c r="B1831" s="69" t="s">
        <v>5899</v>
      </c>
      <c r="C1831" s="77">
        <v>601688</v>
      </c>
      <c r="D1831" s="67" t="s">
        <v>6023</v>
      </c>
      <c r="E1831" s="80">
        <v>0</v>
      </c>
      <c r="F1831" s="129">
        <v>3.25</v>
      </c>
      <c r="G1831" s="68">
        <v>5</v>
      </c>
      <c r="H1831" s="69" t="s">
        <v>8551</v>
      </c>
      <c r="I1831" s="69" t="s">
        <v>11124</v>
      </c>
      <c r="J1831" s="69" t="s">
        <v>11125</v>
      </c>
      <c r="K1831" s="69" t="s">
        <v>5775</v>
      </c>
    </row>
    <row r="1832" spans="1:11" s="1" customFormat="1" ht="15" customHeight="1" x14ac:dyDescent="0.15">
      <c r="A1832" s="69" t="s">
        <v>5776</v>
      </c>
      <c r="B1832" s="69" t="s">
        <v>5900</v>
      </c>
      <c r="C1832" s="77">
        <v>601689</v>
      </c>
      <c r="D1832" s="67" t="s">
        <v>6024</v>
      </c>
      <c r="E1832" s="80">
        <v>0</v>
      </c>
      <c r="F1832" s="129">
        <v>3.25</v>
      </c>
      <c r="G1832" s="68">
        <v>5</v>
      </c>
      <c r="H1832" s="69" t="s">
        <v>8551</v>
      </c>
      <c r="I1832" s="69" t="s">
        <v>11126</v>
      </c>
      <c r="J1832" s="69" t="s">
        <v>11127</v>
      </c>
      <c r="K1832" s="69" t="s">
        <v>5776</v>
      </c>
    </row>
    <row r="1833" spans="1:11" s="1" customFormat="1" ht="15" customHeight="1" x14ac:dyDescent="0.15">
      <c r="A1833" s="69" t="s">
        <v>5777</v>
      </c>
      <c r="B1833" s="69" t="s">
        <v>5901</v>
      </c>
      <c r="C1833" s="77">
        <v>601690</v>
      </c>
      <c r="D1833" s="67" t="s">
        <v>6025</v>
      </c>
      <c r="E1833" s="80">
        <v>0</v>
      </c>
      <c r="F1833" s="129">
        <v>3.25</v>
      </c>
      <c r="G1833" s="68">
        <v>5</v>
      </c>
      <c r="H1833" s="69" t="s">
        <v>8551</v>
      </c>
      <c r="I1833" s="69" t="s">
        <v>11128</v>
      </c>
      <c r="J1833" s="69" t="s">
        <v>11129</v>
      </c>
      <c r="K1833" s="69" t="s">
        <v>5777</v>
      </c>
    </row>
    <row r="1834" spans="1:11" s="1" customFormat="1" ht="15" customHeight="1" x14ac:dyDescent="0.15">
      <c r="A1834" s="69" t="s">
        <v>5778</v>
      </c>
      <c r="B1834" s="69" t="s">
        <v>5902</v>
      </c>
      <c r="C1834" s="77">
        <v>601691</v>
      </c>
      <c r="D1834" s="67" t="s">
        <v>6026</v>
      </c>
      <c r="E1834" s="80">
        <v>0</v>
      </c>
      <c r="F1834" s="129">
        <v>3.25</v>
      </c>
      <c r="G1834" s="68">
        <v>5</v>
      </c>
      <c r="H1834" s="69" t="s">
        <v>8551</v>
      </c>
      <c r="I1834" s="69" t="s">
        <v>11130</v>
      </c>
      <c r="J1834" s="69" t="s">
        <v>11131</v>
      </c>
      <c r="K1834" s="69" t="s">
        <v>5778</v>
      </c>
    </row>
    <row r="1835" spans="1:11" s="1" customFormat="1" ht="15" customHeight="1" x14ac:dyDescent="0.15">
      <c r="A1835" s="69" t="s">
        <v>5779</v>
      </c>
      <c r="B1835" s="69" t="s">
        <v>5903</v>
      </c>
      <c r="C1835" s="77">
        <v>601692</v>
      </c>
      <c r="D1835" s="67" t="s">
        <v>6027</v>
      </c>
      <c r="E1835" s="80">
        <v>0</v>
      </c>
      <c r="F1835" s="129">
        <v>3.25</v>
      </c>
      <c r="G1835" s="68">
        <v>5</v>
      </c>
      <c r="H1835" s="69" t="s">
        <v>8551</v>
      </c>
      <c r="I1835" s="69" t="s">
        <v>11132</v>
      </c>
      <c r="J1835" s="69" t="s">
        <v>11133</v>
      </c>
      <c r="K1835" s="69" t="s">
        <v>5779</v>
      </c>
    </row>
    <row r="1836" spans="1:11" s="1" customFormat="1" ht="15" customHeight="1" x14ac:dyDescent="0.15">
      <c r="A1836" s="69" t="s">
        <v>5780</v>
      </c>
      <c r="B1836" s="69" t="s">
        <v>5904</v>
      </c>
      <c r="C1836" s="77">
        <v>601693</v>
      </c>
      <c r="D1836" s="67" t="s">
        <v>6028</v>
      </c>
      <c r="E1836" s="80">
        <v>0</v>
      </c>
      <c r="F1836" s="129">
        <v>3.25</v>
      </c>
      <c r="G1836" s="68">
        <v>5</v>
      </c>
      <c r="H1836" s="69" t="s">
        <v>8551</v>
      </c>
      <c r="I1836" s="69" t="s">
        <v>11134</v>
      </c>
      <c r="J1836" s="69" t="s">
        <v>11135</v>
      </c>
      <c r="K1836" s="69" t="s">
        <v>5780</v>
      </c>
    </row>
    <row r="1837" spans="1:11" s="1" customFormat="1" ht="15" customHeight="1" x14ac:dyDescent="0.15">
      <c r="A1837" s="69" t="s">
        <v>5781</v>
      </c>
      <c r="B1837" s="69" t="s">
        <v>5905</v>
      </c>
      <c r="C1837" s="77">
        <v>601694</v>
      </c>
      <c r="D1837" s="67" t="s">
        <v>6029</v>
      </c>
      <c r="E1837" s="80">
        <v>0</v>
      </c>
      <c r="F1837" s="129">
        <v>3.25</v>
      </c>
      <c r="G1837" s="68">
        <v>5</v>
      </c>
      <c r="H1837" s="69" t="s">
        <v>8551</v>
      </c>
      <c r="I1837" s="69" t="s">
        <v>11136</v>
      </c>
      <c r="J1837" s="69" t="s">
        <v>11137</v>
      </c>
      <c r="K1837" s="69" t="s">
        <v>5781</v>
      </c>
    </row>
    <row r="1838" spans="1:11" s="1" customFormat="1" ht="15" customHeight="1" x14ac:dyDescent="0.15">
      <c r="A1838" s="69" t="s">
        <v>5782</v>
      </c>
      <c r="B1838" s="69" t="s">
        <v>5906</v>
      </c>
      <c r="C1838" s="77">
        <v>601695</v>
      </c>
      <c r="D1838" s="67" t="s">
        <v>6030</v>
      </c>
      <c r="E1838" s="80">
        <v>0</v>
      </c>
      <c r="F1838" s="129">
        <v>3.25</v>
      </c>
      <c r="G1838" s="68">
        <v>5</v>
      </c>
      <c r="H1838" s="69" t="s">
        <v>8551</v>
      </c>
      <c r="I1838" s="69" t="s">
        <v>11138</v>
      </c>
      <c r="J1838" s="69" t="s">
        <v>11139</v>
      </c>
      <c r="K1838" s="69" t="s">
        <v>5782</v>
      </c>
    </row>
    <row r="1839" spans="1:11" s="1" customFormat="1" ht="15" customHeight="1" x14ac:dyDescent="0.15">
      <c r="A1839" s="69" t="s">
        <v>5783</v>
      </c>
      <c r="B1839" s="69" t="s">
        <v>5907</v>
      </c>
      <c r="C1839" s="77">
        <v>601696</v>
      </c>
      <c r="D1839" s="67" t="s">
        <v>6031</v>
      </c>
      <c r="E1839" s="80">
        <v>0</v>
      </c>
      <c r="F1839" s="129">
        <v>3.25</v>
      </c>
      <c r="G1839" s="68">
        <v>5</v>
      </c>
      <c r="H1839" s="69" t="s">
        <v>8551</v>
      </c>
      <c r="I1839" s="69" t="s">
        <v>11140</v>
      </c>
      <c r="J1839" s="69" t="s">
        <v>11141</v>
      </c>
      <c r="K1839" s="69" t="s">
        <v>5783</v>
      </c>
    </row>
    <row r="1840" spans="1:11" s="1" customFormat="1" ht="15" customHeight="1" x14ac:dyDescent="0.15">
      <c r="A1840" s="69" t="s">
        <v>5784</v>
      </c>
      <c r="B1840" s="69" t="s">
        <v>5908</v>
      </c>
      <c r="C1840" s="77">
        <v>601697</v>
      </c>
      <c r="D1840" s="67" t="s">
        <v>6032</v>
      </c>
      <c r="E1840" s="80">
        <v>0</v>
      </c>
      <c r="F1840" s="129">
        <v>3.25</v>
      </c>
      <c r="G1840" s="68">
        <v>5</v>
      </c>
      <c r="H1840" s="69" t="s">
        <v>8551</v>
      </c>
      <c r="I1840" s="69" t="s">
        <v>11142</v>
      </c>
      <c r="J1840" s="69" t="s">
        <v>11143</v>
      </c>
      <c r="K1840" s="69" t="s">
        <v>5784</v>
      </c>
    </row>
    <row r="1841" spans="1:11" s="1" customFormat="1" ht="15" customHeight="1" x14ac:dyDescent="0.15">
      <c r="A1841" s="69" t="s">
        <v>5785</v>
      </c>
      <c r="B1841" s="69" t="s">
        <v>5909</v>
      </c>
      <c r="C1841" s="77">
        <v>601698</v>
      </c>
      <c r="D1841" s="67" t="s">
        <v>6033</v>
      </c>
      <c r="E1841" s="80">
        <v>0</v>
      </c>
      <c r="F1841" s="129">
        <v>3.25</v>
      </c>
      <c r="G1841" s="68">
        <v>5</v>
      </c>
      <c r="H1841" s="69" t="s">
        <v>8551</v>
      </c>
      <c r="I1841" s="69" t="s">
        <v>11144</v>
      </c>
      <c r="J1841" s="69" t="s">
        <v>11145</v>
      </c>
      <c r="K1841" s="69" t="s">
        <v>5785</v>
      </c>
    </row>
    <row r="1842" spans="1:11" s="1" customFormat="1" ht="15" customHeight="1" x14ac:dyDescent="0.15">
      <c r="A1842" s="69" t="s">
        <v>5786</v>
      </c>
      <c r="B1842" s="69" t="s">
        <v>5910</v>
      </c>
      <c r="C1842" s="77">
        <v>601699</v>
      </c>
      <c r="D1842" s="67" t="s">
        <v>6034</v>
      </c>
      <c r="E1842" s="80">
        <v>0</v>
      </c>
      <c r="F1842" s="129">
        <v>3.25</v>
      </c>
      <c r="G1842" s="68">
        <v>5</v>
      </c>
      <c r="H1842" s="69" t="s">
        <v>8551</v>
      </c>
      <c r="I1842" s="69" t="s">
        <v>11146</v>
      </c>
      <c r="J1842" s="69" t="s">
        <v>11147</v>
      </c>
      <c r="K1842" s="69" t="s">
        <v>5786</v>
      </c>
    </row>
    <row r="1843" spans="1:11" s="1" customFormat="1" ht="15" customHeight="1" x14ac:dyDescent="0.15">
      <c r="A1843" s="69" t="s">
        <v>5787</v>
      </c>
      <c r="B1843" s="69" t="s">
        <v>5911</v>
      </c>
      <c r="C1843" s="77">
        <v>601700</v>
      </c>
      <c r="D1843" s="67" t="s">
        <v>6035</v>
      </c>
      <c r="E1843" s="80">
        <v>0</v>
      </c>
      <c r="F1843" s="129">
        <v>3.25</v>
      </c>
      <c r="G1843" s="68">
        <v>5</v>
      </c>
      <c r="H1843" s="69" t="s">
        <v>8551</v>
      </c>
      <c r="I1843" s="69" t="s">
        <v>11148</v>
      </c>
      <c r="J1843" s="69" t="s">
        <v>11149</v>
      </c>
      <c r="K1843" s="69" t="s">
        <v>5787</v>
      </c>
    </row>
    <row r="1844" spans="1:11" s="1" customFormat="1" ht="15" customHeight="1" x14ac:dyDescent="0.15">
      <c r="A1844" s="69" t="s">
        <v>5788</v>
      </c>
      <c r="B1844" s="69" t="s">
        <v>5912</v>
      </c>
      <c r="C1844" s="77">
        <v>601701</v>
      </c>
      <c r="D1844" s="67" t="s">
        <v>6036</v>
      </c>
      <c r="E1844" s="80">
        <v>0</v>
      </c>
      <c r="F1844" s="129">
        <v>3.25</v>
      </c>
      <c r="G1844" s="68">
        <v>5</v>
      </c>
      <c r="H1844" s="69" t="s">
        <v>8551</v>
      </c>
      <c r="I1844" s="69" t="s">
        <v>11150</v>
      </c>
      <c r="J1844" s="69" t="s">
        <v>11151</v>
      </c>
      <c r="K1844" s="69" t="s">
        <v>5788</v>
      </c>
    </row>
    <row r="1845" spans="1:11" s="1" customFormat="1" ht="15" customHeight="1" x14ac:dyDescent="0.15">
      <c r="A1845" s="69" t="s">
        <v>5789</v>
      </c>
      <c r="B1845" s="69" t="s">
        <v>5913</v>
      </c>
      <c r="C1845" s="77">
        <v>601702</v>
      </c>
      <c r="D1845" s="67" t="s">
        <v>6037</v>
      </c>
      <c r="E1845" s="80">
        <v>0</v>
      </c>
      <c r="F1845" s="129">
        <v>3.25</v>
      </c>
      <c r="G1845" s="68">
        <v>5</v>
      </c>
      <c r="H1845" s="69" t="s">
        <v>8551</v>
      </c>
      <c r="I1845" s="69" t="s">
        <v>11152</v>
      </c>
      <c r="J1845" s="69" t="s">
        <v>11153</v>
      </c>
      <c r="K1845" s="69" t="s">
        <v>5789</v>
      </c>
    </row>
    <row r="1846" spans="1:11" s="1" customFormat="1" ht="15" customHeight="1" x14ac:dyDescent="0.15">
      <c r="A1846" s="69" t="s">
        <v>5790</v>
      </c>
      <c r="B1846" s="69" t="s">
        <v>5914</v>
      </c>
      <c r="C1846" s="77">
        <v>601703</v>
      </c>
      <c r="D1846" s="67" t="s">
        <v>6038</v>
      </c>
      <c r="E1846" s="80">
        <v>0</v>
      </c>
      <c r="F1846" s="129">
        <v>3.25</v>
      </c>
      <c r="G1846" s="68">
        <v>5</v>
      </c>
      <c r="H1846" s="69" t="s">
        <v>8551</v>
      </c>
      <c r="I1846" s="69" t="s">
        <v>11154</v>
      </c>
      <c r="J1846" s="69" t="s">
        <v>11155</v>
      </c>
      <c r="K1846" s="69" t="s">
        <v>5790</v>
      </c>
    </row>
    <row r="1847" spans="1:11" s="1" customFormat="1" ht="15" customHeight="1" x14ac:dyDescent="0.15">
      <c r="A1847" s="69" t="s">
        <v>5832</v>
      </c>
      <c r="B1847" s="69" t="s">
        <v>5956</v>
      </c>
      <c r="C1847" s="77">
        <v>601612</v>
      </c>
      <c r="D1847" s="67" t="s">
        <v>6317</v>
      </c>
      <c r="E1847" s="80">
        <v>0</v>
      </c>
      <c r="F1847" s="129">
        <v>4.25</v>
      </c>
      <c r="G1847" s="68">
        <v>5</v>
      </c>
      <c r="H1847" s="69" t="s">
        <v>8551</v>
      </c>
      <c r="I1847" s="69" t="s">
        <v>11156</v>
      </c>
      <c r="J1847" s="69" t="s">
        <v>11157</v>
      </c>
      <c r="K1847" s="69" t="s">
        <v>5832</v>
      </c>
    </row>
    <row r="1848" spans="1:11" s="1" customFormat="1" ht="15" customHeight="1" x14ac:dyDescent="0.15">
      <c r="A1848" s="69" t="s">
        <v>5833</v>
      </c>
      <c r="B1848" s="69" t="s">
        <v>5957</v>
      </c>
      <c r="C1848" s="77">
        <v>601613</v>
      </c>
      <c r="D1848" s="67" t="s">
        <v>6318</v>
      </c>
      <c r="E1848" s="80">
        <v>0</v>
      </c>
      <c r="F1848" s="129">
        <v>4.25</v>
      </c>
      <c r="G1848" s="68">
        <v>5</v>
      </c>
      <c r="H1848" s="69" t="s">
        <v>8551</v>
      </c>
      <c r="I1848" s="69" t="s">
        <v>11158</v>
      </c>
      <c r="J1848" s="69" t="s">
        <v>11159</v>
      </c>
      <c r="K1848" s="69" t="s">
        <v>5833</v>
      </c>
    </row>
    <row r="1849" spans="1:11" s="1" customFormat="1" ht="15" customHeight="1" x14ac:dyDescent="0.15">
      <c r="A1849" s="69" t="s">
        <v>5834</v>
      </c>
      <c r="B1849" s="69" t="s">
        <v>5958</v>
      </c>
      <c r="C1849" s="77">
        <v>601614</v>
      </c>
      <c r="D1849" s="67" t="s">
        <v>6319</v>
      </c>
      <c r="E1849" s="80">
        <v>0</v>
      </c>
      <c r="F1849" s="129">
        <v>4.25</v>
      </c>
      <c r="G1849" s="68">
        <v>5</v>
      </c>
      <c r="H1849" s="69" t="s">
        <v>8551</v>
      </c>
      <c r="I1849" s="69" t="s">
        <v>11160</v>
      </c>
      <c r="J1849" s="69" t="s">
        <v>11161</v>
      </c>
      <c r="K1849" s="69" t="s">
        <v>5834</v>
      </c>
    </row>
    <row r="1850" spans="1:11" s="1" customFormat="1" ht="15" customHeight="1" x14ac:dyDescent="0.15">
      <c r="A1850" s="69" t="s">
        <v>5835</v>
      </c>
      <c r="B1850" s="69" t="s">
        <v>5959</v>
      </c>
      <c r="C1850" s="77">
        <v>601615</v>
      </c>
      <c r="D1850" s="67" t="s">
        <v>6320</v>
      </c>
      <c r="E1850" s="80">
        <v>0</v>
      </c>
      <c r="F1850" s="129">
        <v>4.25</v>
      </c>
      <c r="G1850" s="68">
        <v>5</v>
      </c>
      <c r="H1850" s="69" t="s">
        <v>8551</v>
      </c>
      <c r="I1850" s="69" t="s">
        <v>11162</v>
      </c>
      <c r="J1850" s="69" t="s">
        <v>11163</v>
      </c>
      <c r="K1850" s="69" t="s">
        <v>5835</v>
      </c>
    </row>
    <row r="1851" spans="1:11" s="1" customFormat="1" ht="15" customHeight="1" x14ac:dyDescent="0.15">
      <c r="A1851" s="69" t="s">
        <v>5836</v>
      </c>
      <c r="B1851" s="69" t="s">
        <v>5960</v>
      </c>
      <c r="C1851" s="77">
        <v>601616</v>
      </c>
      <c r="D1851" s="67" t="s">
        <v>6321</v>
      </c>
      <c r="E1851" s="80">
        <v>0</v>
      </c>
      <c r="F1851" s="129">
        <v>4.25</v>
      </c>
      <c r="G1851" s="68">
        <v>5</v>
      </c>
      <c r="H1851" s="69" t="s">
        <v>8551</v>
      </c>
      <c r="I1851" s="69" t="s">
        <v>11164</v>
      </c>
      <c r="J1851" s="69" t="s">
        <v>11165</v>
      </c>
      <c r="K1851" s="69" t="s">
        <v>5836</v>
      </c>
    </row>
    <row r="1852" spans="1:11" s="1" customFormat="1" ht="15" customHeight="1" x14ac:dyDescent="0.15">
      <c r="A1852" s="69" t="s">
        <v>5837</v>
      </c>
      <c r="B1852" s="69" t="s">
        <v>5961</v>
      </c>
      <c r="C1852" s="77">
        <v>601617</v>
      </c>
      <c r="D1852" s="67" t="s">
        <v>6322</v>
      </c>
      <c r="E1852" s="80">
        <v>0</v>
      </c>
      <c r="F1852" s="129">
        <v>4.25</v>
      </c>
      <c r="G1852" s="68">
        <v>5</v>
      </c>
      <c r="H1852" s="69" t="s">
        <v>8551</v>
      </c>
      <c r="I1852" s="69" t="s">
        <v>11166</v>
      </c>
      <c r="J1852" s="69" t="s">
        <v>11167</v>
      </c>
      <c r="K1852" s="69" t="s">
        <v>5837</v>
      </c>
    </row>
    <row r="1853" spans="1:11" s="1" customFormat="1" ht="15" customHeight="1" x14ac:dyDescent="0.15">
      <c r="A1853" s="69" t="s">
        <v>5838</v>
      </c>
      <c r="B1853" s="69" t="s">
        <v>5962</v>
      </c>
      <c r="C1853" s="77">
        <v>601618</v>
      </c>
      <c r="D1853" s="67" t="s">
        <v>6323</v>
      </c>
      <c r="E1853" s="80">
        <v>0</v>
      </c>
      <c r="F1853" s="129">
        <v>4.25</v>
      </c>
      <c r="G1853" s="68">
        <v>5</v>
      </c>
      <c r="H1853" s="69" t="s">
        <v>8551</v>
      </c>
      <c r="I1853" s="69" t="s">
        <v>11168</v>
      </c>
      <c r="J1853" s="69" t="s">
        <v>11169</v>
      </c>
      <c r="K1853" s="69" t="s">
        <v>5838</v>
      </c>
    </row>
    <row r="1854" spans="1:11" s="1" customFormat="1" ht="15" customHeight="1" x14ac:dyDescent="0.15">
      <c r="A1854" s="69" t="s">
        <v>5839</v>
      </c>
      <c r="B1854" s="69" t="s">
        <v>5963</v>
      </c>
      <c r="C1854" s="77">
        <v>601619</v>
      </c>
      <c r="D1854" s="67" t="s">
        <v>6324</v>
      </c>
      <c r="E1854" s="80">
        <v>0</v>
      </c>
      <c r="F1854" s="129">
        <v>4.25</v>
      </c>
      <c r="G1854" s="68">
        <v>5</v>
      </c>
      <c r="H1854" s="69" t="s">
        <v>8551</v>
      </c>
      <c r="I1854" s="69" t="s">
        <v>11170</v>
      </c>
      <c r="J1854" s="69" t="s">
        <v>11171</v>
      </c>
      <c r="K1854" s="69" t="s">
        <v>5839</v>
      </c>
    </row>
    <row r="1855" spans="1:11" s="1" customFormat="1" ht="15" customHeight="1" x14ac:dyDescent="0.15">
      <c r="A1855" s="69" t="s">
        <v>5840</v>
      </c>
      <c r="B1855" s="69" t="s">
        <v>5964</v>
      </c>
      <c r="C1855" s="77">
        <v>601620</v>
      </c>
      <c r="D1855" s="67" t="s">
        <v>6325</v>
      </c>
      <c r="E1855" s="80">
        <v>0</v>
      </c>
      <c r="F1855" s="129">
        <v>4.25</v>
      </c>
      <c r="G1855" s="68">
        <v>5</v>
      </c>
      <c r="H1855" s="69" t="s">
        <v>8551</v>
      </c>
      <c r="I1855" s="69" t="s">
        <v>11172</v>
      </c>
      <c r="J1855" s="69" t="s">
        <v>11173</v>
      </c>
      <c r="K1855" s="69" t="s">
        <v>5840</v>
      </c>
    </row>
    <row r="1856" spans="1:11" s="1" customFormat="1" ht="15" customHeight="1" x14ac:dyDescent="0.15">
      <c r="A1856" s="69" t="s">
        <v>5841</v>
      </c>
      <c r="B1856" s="69" t="s">
        <v>5965</v>
      </c>
      <c r="C1856" s="77">
        <v>601621</v>
      </c>
      <c r="D1856" s="67" t="s">
        <v>6326</v>
      </c>
      <c r="E1856" s="80">
        <v>0</v>
      </c>
      <c r="F1856" s="129">
        <v>4.25</v>
      </c>
      <c r="G1856" s="68">
        <v>5</v>
      </c>
      <c r="H1856" s="69" t="s">
        <v>8551</v>
      </c>
      <c r="I1856" s="69" t="s">
        <v>11174</v>
      </c>
      <c r="J1856" s="69" t="s">
        <v>11175</v>
      </c>
      <c r="K1856" s="69" t="s">
        <v>5841</v>
      </c>
    </row>
    <row r="1857" spans="1:11" s="1" customFormat="1" ht="15" customHeight="1" x14ac:dyDescent="0.15">
      <c r="A1857" s="69" t="s">
        <v>5842</v>
      </c>
      <c r="B1857" s="69" t="s">
        <v>5966</v>
      </c>
      <c r="C1857" s="77">
        <v>601622</v>
      </c>
      <c r="D1857" s="67" t="s">
        <v>6327</v>
      </c>
      <c r="E1857" s="80">
        <v>0</v>
      </c>
      <c r="F1857" s="129">
        <v>4.25</v>
      </c>
      <c r="G1857" s="68">
        <v>5</v>
      </c>
      <c r="H1857" s="69" t="s">
        <v>8551</v>
      </c>
      <c r="I1857" s="69" t="s">
        <v>11176</v>
      </c>
      <c r="J1857" s="69" t="s">
        <v>11177</v>
      </c>
      <c r="K1857" s="69" t="s">
        <v>5842</v>
      </c>
    </row>
    <row r="1858" spans="1:11" s="1" customFormat="1" ht="15" customHeight="1" x14ac:dyDescent="0.15">
      <c r="A1858" s="69" t="s">
        <v>5843</v>
      </c>
      <c r="B1858" s="69" t="s">
        <v>5967</v>
      </c>
      <c r="C1858" s="77">
        <v>601623</v>
      </c>
      <c r="D1858" s="67" t="s">
        <v>6328</v>
      </c>
      <c r="E1858" s="80">
        <v>0</v>
      </c>
      <c r="F1858" s="129">
        <v>4.25</v>
      </c>
      <c r="G1858" s="68">
        <v>5</v>
      </c>
      <c r="H1858" s="69" t="s">
        <v>8551</v>
      </c>
      <c r="I1858" s="69" t="s">
        <v>11178</v>
      </c>
      <c r="J1858" s="69" t="s">
        <v>11179</v>
      </c>
      <c r="K1858" s="69" t="s">
        <v>5843</v>
      </c>
    </row>
    <row r="1859" spans="1:11" s="1" customFormat="1" ht="15" customHeight="1" x14ac:dyDescent="0.15">
      <c r="A1859" s="69" t="s">
        <v>5844</v>
      </c>
      <c r="B1859" s="69" t="s">
        <v>5968</v>
      </c>
      <c r="C1859" s="77">
        <v>601624</v>
      </c>
      <c r="D1859" s="67" t="s">
        <v>6329</v>
      </c>
      <c r="E1859" s="80">
        <v>0</v>
      </c>
      <c r="F1859" s="129">
        <v>4.25</v>
      </c>
      <c r="G1859" s="68">
        <v>5</v>
      </c>
      <c r="H1859" s="69" t="s">
        <v>8551</v>
      </c>
      <c r="I1859" s="69" t="s">
        <v>11180</v>
      </c>
      <c r="J1859" s="69" t="s">
        <v>11181</v>
      </c>
      <c r="K1859" s="69" t="s">
        <v>5844</v>
      </c>
    </row>
    <row r="1860" spans="1:11" s="1" customFormat="1" ht="15" customHeight="1" x14ac:dyDescent="0.15">
      <c r="A1860" s="69" t="s">
        <v>806</v>
      </c>
      <c r="B1860" s="69" t="s">
        <v>807</v>
      </c>
      <c r="C1860" s="77">
        <v>601625</v>
      </c>
      <c r="D1860" s="67" t="s">
        <v>6330</v>
      </c>
      <c r="E1860" s="80">
        <v>0</v>
      </c>
      <c r="F1860" s="129">
        <v>4.25</v>
      </c>
      <c r="G1860" s="68">
        <v>5</v>
      </c>
      <c r="H1860" s="69" t="s">
        <v>8551</v>
      </c>
      <c r="I1860" s="69" t="s">
        <v>11182</v>
      </c>
      <c r="J1860" s="69" t="s">
        <v>11183</v>
      </c>
      <c r="K1860" s="69" t="s">
        <v>806</v>
      </c>
    </row>
    <row r="1861" spans="1:11" s="1" customFormat="1" ht="15" customHeight="1" x14ac:dyDescent="0.15">
      <c r="A1861" s="69" t="s">
        <v>5845</v>
      </c>
      <c r="B1861" s="69" t="s">
        <v>5969</v>
      </c>
      <c r="C1861" s="77">
        <v>601626</v>
      </c>
      <c r="D1861" s="67" t="s">
        <v>6331</v>
      </c>
      <c r="E1861" s="80">
        <v>0</v>
      </c>
      <c r="F1861" s="129">
        <v>4.25</v>
      </c>
      <c r="G1861" s="68">
        <v>5</v>
      </c>
      <c r="H1861" s="69" t="s">
        <v>8551</v>
      </c>
      <c r="I1861" s="69" t="s">
        <v>11184</v>
      </c>
      <c r="J1861" s="69" t="s">
        <v>11185</v>
      </c>
      <c r="K1861" s="69" t="s">
        <v>5845</v>
      </c>
    </row>
    <row r="1862" spans="1:11" s="1" customFormat="1" ht="15" customHeight="1" x14ac:dyDescent="0.15">
      <c r="A1862" s="69" t="s">
        <v>808</v>
      </c>
      <c r="B1862" s="69" t="s">
        <v>809</v>
      </c>
      <c r="C1862" s="77">
        <v>601627</v>
      </c>
      <c r="D1862" s="67" t="s">
        <v>6332</v>
      </c>
      <c r="E1862" s="80">
        <v>0</v>
      </c>
      <c r="F1862" s="129">
        <v>4.25</v>
      </c>
      <c r="G1862" s="68">
        <v>5</v>
      </c>
      <c r="H1862" s="69" t="s">
        <v>8551</v>
      </c>
      <c r="I1862" s="69" t="s">
        <v>11186</v>
      </c>
      <c r="J1862" s="69" t="s">
        <v>11187</v>
      </c>
      <c r="K1862" s="69" t="s">
        <v>808</v>
      </c>
    </row>
    <row r="1863" spans="1:11" s="1" customFormat="1" ht="15" customHeight="1" x14ac:dyDescent="0.15">
      <c r="A1863" s="69" t="s">
        <v>5846</v>
      </c>
      <c r="B1863" s="69" t="s">
        <v>5970</v>
      </c>
      <c r="C1863" s="77">
        <v>601628</v>
      </c>
      <c r="D1863" s="67" t="s">
        <v>6333</v>
      </c>
      <c r="E1863" s="80">
        <v>0</v>
      </c>
      <c r="F1863" s="129">
        <v>4.25</v>
      </c>
      <c r="G1863" s="68">
        <v>5</v>
      </c>
      <c r="H1863" s="69" t="s">
        <v>8551</v>
      </c>
      <c r="I1863" s="69" t="s">
        <v>11188</v>
      </c>
      <c r="J1863" s="69" t="s">
        <v>11189</v>
      </c>
      <c r="K1863" s="69" t="s">
        <v>5846</v>
      </c>
    </row>
    <row r="1864" spans="1:11" s="1" customFormat="1" ht="15" customHeight="1" x14ac:dyDescent="0.15">
      <c r="A1864" s="69" t="s">
        <v>810</v>
      </c>
      <c r="B1864" s="69" t="s">
        <v>811</v>
      </c>
      <c r="C1864" s="77">
        <v>601629</v>
      </c>
      <c r="D1864" s="67" t="s">
        <v>6334</v>
      </c>
      <c r="E1864" s="80">
        <v>0</v>
      </c>
      <c r="F1864" s="129">
        <v>4.25</v>
      </c>
      <c r="G1864" s="68">
        <v>5</v>
      </c>
      <c r="H1864" s="69" t="s">
        <v>8551</v>
      </c>
      <c r="I1864" s="69" t="s">
        <v>11190</v>
      </c>
      <c r="J1864" s="69" t="s">
        <v>11191</v>
      </c>
      <c r="K1864" s="69" t="s">
        <v>810</v>
      </c>
    </row>
    <row r="1865" spans="1:11" s="1" customFormat="1" ht="15" customHeight="1" x14ac:dyDescent="0.15">
      <c r="A1865" s="69" t="s">
        <v>5847</v>
      </c>
      <c r="B1865" s="69" t="s">
        <v>5971</v>
      </c>
      <c r="C1865" s="77">
        <v>601630</v>
      </c>
      <c r="D1865" s="67" t="s">
        <v>6335</v>
      </c>
      <c r="E1865" s="80">
        <v>0</v>
      </c>
      <c r="F1865" s="129">
        <v>4.25</v>
      </c>
      <c r="G1865" s="68">
        <v>5</v>
      </c>
      <c r="H1865" s="69" t="s">
        <v>8551</v>
      </c>
      <c r="I1865" s="69" t="s">
        <v>11192</v>
      </c>
      <c r="J1865" s="69" t="s">
        <v>11193</v>
      </c>
      <c r="K1865" s="69" t="s">
        <v>5847</v>
      </c>
    </row>
    <row r="1866" spans="1:11" s="1" customFormat="1" ht="15" customHeight="1" x14ac:dyDescent="0.15">
      <c r="A1866" s="69" t="s">
        <v>812</v>
      </c>
      <c r="B1866" s="69" t="s">
        <v>813</v>
      </c>
      <c r="C1866" s="77">
        <v>601631</v>
      </c>
      <c r="D1866" s="67" t="s">
        <v>6336</v>
      </c>
      <c r="E1866" s="80">
        <v>0</v>
      </c>
      <c r="F1866" s="129">
        <v>4.25</v>
      </c>
      <c r="G1866" s="68">
        <v>5</v>
      </c>
      <c r="H1866" s="69" t="s">
        <v>8551</v>
      </c>
      <c r="I1866" s="69" t="s">
        <v>11194</v>
      </c>
      <c r="J1866" s="69" t="s">
        <v>11195</v>
      </c>
      <c r="K1866" s="69" t="s">
        <v>812</v>
      </c>
    </row>
    <row r="1867" spans="1:11" s="1" customFormat="1" ht="15" customHeight="1" x14ac:dyDescent="0.15">
      <c r="A1867" s="69" t="s">
        <v>5812</v>
      </c>
      <c r="B1867" s="69" t="s">
        <v>5936</v>
      </c>
      <c r="C1867" s="77">
        <v>601744</v>
      </c>
      <c r="D1867" s="67" t="s">
        <v>6060</v>
      </c>
      <c r="E1867" s="80">
        <v>0</v>
      </c>
      <c r="F1867" s="129">
        <v>4.25</v>
      </c>
      <c r="G1867" s="68">
        <v>5</v>
      </c>
      <c r="H1867" s="69" t="s">
        <v>8551</v>
      </c>
      <c r="I1867" s="69" t="s">
        <v>11196</v>
      </c>
      <c r="J1867" s="69" t="s">
        <v>11197</v>
      </c>
      <c r="K1867" s="69" t="s">
        <v>5812</v>
      </c>
    </row>
    <row r="1868" spans="1:11" s="1" customFormat="1" ht="15" customHeight="1" x14ac:dyDescent="0.15">
      <c r="A1868" s="69" t="s">
        <v>5813</v>
      </c>
      <c r="B1868" s="69" t="s">
        <v>5937</v>
      </c>
      <c r="C1868" s="77">
        <v>601745</v>
      </c>
      <c r="D1868" s="67" t="s">
        <v>6061</v>
      </c>
      <c r="E1868" s="80">
        <v>0</v>
      </c>
      <c r="F1868" s="129">
        <v>4.25</v>
      </c>
      <c r="G1868" s="68">
        <v>5</v>
      </c>
      <c r="H1868" s="69" t="s">
        <v>8551</v>
      </c>
      <c r="I1868" s="69" t="s">
        <v>11198</v>
      </c>
      <c r="J1868" s="69" t="s">
        <v>11199</v>
      </c>
      <c r="K1868" s="69" t="s">
        <v>5813</v>
      </c>
    </row>
    <row r="1869" spans="1:11" s="1" customFormat="1" ht="15" customHeight="1" x14ac:dyDescent="0.15">
      <c r="A1869" s="69" t="s">
        <v>5814</v>
      </c>
      <c r="B1869" s="69" t="s">
        <v>5938</v>
      </c>
      <c r="C1869" s="77">
        <v>601746</v>
      </c>
      <c r="D1869" s="67" t="s">
        <v>6062</v>
      </c>
      <c r="E1869" s="80">
        <v>0</v>
      </c>
      <c r="F1869" s="129">
        <v>4.25</v>
      </c>
      <c r="G1869" s="68">
        <v>5</v>
      </c>
      <c r="H1869" s="69" t="s">
        <v>8551</v>
      </c>
      <c r="I1869" s="69" t="s">
        <v>11200</v>
      </c>
      <c r="J1869" s="69" t="s">
        <v>11201</v>
      </c>
      <c r="K1869" s="69" t="s">
        <v>5814</v>
      </c>
    </row>
    <row r="1870" spans="1:11" s="1" customFormat="1" ht="15" customHeight="1" x14ac:dyDescent="0.15">
      <c r="A1870" s="69" t="s">
        <v>5815</v>
      </c>
      <c r="B1870" s="69" t="s">
        <v>5939</v>
      </c>
      <c r="C1870" s="77">
        <v>601747</v>
      </c>
      <c r="D1870" s="67" t="s">
        <v>6063</v>
      </c>
      <c r="E1870" s="80">
        <v>0</v>
      </c>
      <c r="F1870" s="129">
        <v>4.25</v>
      </c>
      <c r="G1870" s="68">
        <v>5</v>
      </c>
      <c r="H1870" s="69" t="s">
        <v>8551</v>
      </c>
      <c r="I1870" s="69" t="s">
        <v>11202</v>
      </c>
      <c r="J1870" s="69" t="s">
        <v>11203</v>
      </c>
      <c r="K1870" s="69" t="s">
        <v>5815</v>
      </c>
    </row>
    <row r="1871" spans="1:11" s="1" customFormat="1" ht="15" customHeight="1" x14ac:dyDescent="0.15">
      <c r="A1871" s="69" t="s">
        <v>5816</v>
      </c>
      <c r="B1871" s="69" t="s">
        <v>5940</v>
      </c>
      <c r="C1871" s="77">
        <v>601748</v>
      </c>
      <c r="D1871" s="67" t="s">
        <v>6064</v>
      </c>
      <c r="E1871" s="80">
        <v>0</v>
      </c>
      <c r="F1871" s="129">
        <v>4.25</v>
      </c>
      <c r="G1871" s="68">
        <v>5</v>
      </c>
      <c r="H1871" s="69" t="s">
        <v>8551</v>
      </c>
      <c r="I1871" s="69" t="s">
        <v>11204</v>
      </c>
      <c r="J1871" s="69" t="s">
        <v>11205</v>
      </c>
      <c r="K1871" s="69" t="s">
        <v>5816</v>
      </c>
    </row>
    <row r="1872" spans="1:11" s="1" customFormat="1" ht="15" customHeight="1" x14ac:dyDescent="0.15">
      <c r="A1872" s="69" t="s">
        <v>5817</v>
      </c>
      <c r="B1872" s="69" t="s">
        <v>5941</v>
      </c>
      <c r="C1872" s="77">
        <v>601749</v>
      </c>
      <c r="D1872" s="67" t="s">
        <v>6065</v>
      </c>
      <c r="E1872" s="80">
        <v>0</v>
      </c>
      <c r="F1872" s="129">
        <v>4.25</v>
      </c>
      <c r="G1872" s="68">
        <v>5</v>
      </c>
      <c r="H1872" s="69" t="s">
        <v>8551</v>
      </c>
      <c r="I1872" s="69" t="s">
        <v>11206</v>
      </c>
      <c r="J1872" s="69" t="s">
        <v>11207</v>
      </c>
      <c r="K1872" s="69" t="s">
        <v>5817</v>
      </c>
    </row>
    <row r="1873" spans="1:11" s="1" customFormat="1" ht="15" customHeight="1" x14ac:dyDescent="0.15">
      <c r="A1873" s="69" t="s">
        <v>5818</v>
      </c>
      <c r="B1873" s="69" t="s">
        <v>5942</v>
      </c>
      <c r="C1873" s="77">
        <v>601750</v>
      </c>
      <c r="D1873" s="67" t="s">
        <v>6066</v>
      </c>
      <c r="E1873" s="80">
        <v>0</v>
      </c>
      <c r="F1873" s="129">
        <v>4.25</v>
      </c>
      <c r="G1873" s="68">
        <v>5</v>
      </c>
      <c r="H1873" s="69" t="s">
        <v>8551</v>
      </c>
      <c r="I1873" s="69" t="s">
        <v>11208</v>
      </c>
      <c r="J1873" s="69" t="s">
        <v>11209</v>
      </c>
      <c r="K1873" s="69" t="s">
        <v>5818</v>
      </c>
    </row>
    <row r="1874" spans="1:11" s="1" customFormat="1" ht="15" customHeight="1" x14ac:dyDescent="0.15">
      <c r="A1874" s="69" t="s">
        <v>5819</v>
      </c>
      <c r="B1874" s="69" t="s">
        <v>5943</v>
      </c>
      <c r="C1874" s="77">
        <v>601751</v>
      </c>
      <c r="D1874" s="67" t="s">
        <v>6067</v>
      </c>
      <c r="E1874" s="80">
        <v>0</v>
      </c>
      <c r="F1874" s="129">
        <v>4.25</v>
      </c>
      <c r="G1874" s="68">
        <v>5</v>
      </c>
      <c r="H1874" s="69" t="s">
        <v>8551</v>
      </c>
      <c r="I1874" s="69" t="s">
        <v>11210</v>
      </c>
      <c r="J1874" s="69" t="s">
        <v>11211</v>
      </c>
      <c r="K1874" s="69" t="s">
        <v>5819</v>
      </c>
    </row>
    <row r="1875" spans="1:11" s="1" customFormat="1" ht="15" customHeight="1" x14ac:dyDescent="0.15">
      <c r="A1875" s="69" t="s">
        <v>5820</v>
      </c>
      <c r="B1875" s="69" t="s">
        <v>5944</v>
      </c>
      <c r="C1875" s="77">
        <v>601752</v>
      </c>
      <c r="D1875" s="67" t="s">
        <v>6068</v>
      </c>
      <c r="E1875" s="80">
        <v>0</v>
      </c>
      <c r="F1875" s="129">
        <v>4.25</v>
      </c>
      <c r="G1875" s="68">
        <v>5</v>
      </c>
      <c r="H1875" s="69" t="s">
        <v>8551</v>
      </c>
      <c r="I1875" s="69" t="s">
        <v>11212</v>
      </c>
      <c r="J1875" s="69" t="s">
        <v>11213</v>
      </c>
      <c r="K1875" s="69" t="s">
        <v>5820</v>
      </c>
    </row>
    <row r="1876" spans="1:11" s="1" customFormat="1" ht="15" customHeight="1" x14ac:dyDescent="0.15">
      <c r="A1876" s="69" t="s">
        <v>5821</v>
      </c>
      <c r="B1876" s="69" t="s">
        <v>5945</v>
      </c>
      <c r="C1876" s="77">
        <v>601753</v>
      </c>
      <c r="D1876" s="67" t="s">
        <v>6069</v>
      </c>
      <c r="E1876" s="80">
        <v>0</v>
      </c>
      <c r="F1876" s="129">
        <v>4.25</v>
      </c>
      <c r="G1876" s="68">
        <v>5</v>
      </c>
      <c r="H1876" s="69" t="s">
        <v>8551</v>
      </c>
      <c r="I1876" s="69" t="s">
        <v>11214</v>
      </c>
      <c r="J1876" s="69" t="s">
        <v>11215</v>
      </c>
      <c r="K1876" s="69" t="s">
        <v>5821</v>
      </c>
    </row>
    <row r="1877" spans="1:11" s="1" customFormat="1" ht="15" customHeight="1" x14ac:dyDescent="0.15">
      <c r="A1877" s="69" t="s">
        <v>5848</v>
      </c>
      <c r="B1877" s="69" t="s">
        <v>5972</v>
      </c>
      <c r="C1877" s="77">
        <v>601633</v>
      </c>
      <c r="D1877" s="67" t="s">
        <v>6337</v>
      </c>
      <c r="E1877" s="80">
        <v>0</v>
      </c>
      <c r="F1877" s="129">
        <v>4.25</v>
      </c>
      <c r="G1877" s="68">
        <v>5</v>
      </c>
      <c r="H1877" s="69" t="s">
        <v>8551</v>
      </c>
      <c r="I1877" s="69" t="s">
        <v>11216</v>
      </c>
      <c r="J1877" s="69" t="s">
        <v>11217</v>
      </c>
      <c r="K1877" s="69" t="s">
        <v>5848</v>
      </c>
    </row>
    <row r="1878" spans="1:11" s="1" customFormat="1" ht="15" customHeight="1" x14ac:dyDescent="0.15">
      <c r="A1878" s="69" t="s">
        <v>5849</v>
      </c>
      <c r="B1878" s="69" t="s">
        <v>5973</v>
      </c>
      <c r="C1878" s="77">
        <v>601634</v>
      </c>
      <c r="D1878" s="67" t="s">
        <v>6338</v>
      </c>
      <c r="E1878" s="80">
        <v>0</v>
      </c>
      <c r="F1878" s="129">
        <v>4.25</v>
      </c>
      <c r="G1878" s="68">
        <v>5</v>
      </c>
      <c r="H1878" s="69" t="s">
        <v>8551</v>
      </c>
      <c r="I1878" s="69" t="s">
        <v>11218</v>
      </c>
      <c r="J1878" s="69" t="s">
        <v>11219</v>
      </c>
      <c r="K1878" s="69" t="s">
        <v>5849</v>
      </c>
    </row>
    <row r="1879" spans="1:11" s="1" customFormat="1" ht="15" customHeight="1" x14ac:dyDescent="0.15">
      <c r="A1879" s="69" t="s">
        <v>5850</v>
      </c>
      <c r="B1879" s="69" t="s">
        <v>5974</v>
      </c>
      <c r="C1879" s="77">
        <v>601635</v>
      </c>
      <c r="D1879" s="67" t="s">
        <v>6339</v>
      </c>
      <c r="E1879" s="80">
        <v>0</v>
      </c>
      <c r="F1879" s="129">
        <v>4.25</v>
      </c>
      <c r="G1879" s="68">
        <v>5</v>
      </c>
      <c r="H1879" s="69" t="s">
        <v>8551</v>
      </c>
      <c r="I1879" s="69" t="s">
        <v>11220</v>
      </c>
      <c r="J1879" s="69" t="s">
        <v>11221</v>
      </c>
      <c r="K1879" s="69" t="s">
        <v>5850</v>
      </c>
    </row>
    <row r="1880" spans="1:11" s="1" customFormat="1" ht="15" customHeight="1" x14ac:dyDescent="0.15">
      <c r="A1880" s="69" t="s">
        <v>5851</v>
      </c>
      <c r="B1880" s="69" t="s">
        <v>5975</v>
      </c>
      <c r="C1880" s="77">
        <v>601636</v>
      </c>
      <c r="D1880" s="67" t="s">
        <v>6340</v>
      </c>
      <c r="E1880" s="80">
        <v>0</v>
      </c>
      <c r="F1880" s="129">
        <v>4.25</v>
      </c>
      <c r="G1880" s="68">
        <v>5</v>
      </c>
      <c r="H1880" s="69" t="s">
        <v>8551</v>
      </c>
      <c r="I1880" s="69" t="s">
        <v>11222</v>
      </c>
      <c r="J1880" s="69" t="s">
        <v>11223</v>
      </c>
      <c r="K1880" s="69" t="s">
        <v>5851</v>
      </c>
    </row>
    <row r="1881" spans="1:11" s="1" customFormat="1" ht="15" customHeight="1" x14ac:dyDescent="0.15">
      <c r="A1881" s="69" t="s">
        <v>5852</v>
      </c>
      <c r="B1881" s="69" t="s">
        <v>5976</v>
      </c>
      <c r="C1881" s="77">
        <v>601637</v>
      </c>
      <c r="D1881" s="67" t="s">
        <v>6341</v>
      </c>
      <c r="E1881" s="80">
        <v>0</v>
      </c>
      <c r="F1881" s="129">
        <v>4.25</v>
      </c>
      <c r="G1881" s="68">
        <v>5</v>
      </c>
      <c r="H1881" s="69" t="s">
        <v>8551</v>
      </c>
      <c r="I1881" s="69" t="s">
        <v>11224</v>
      </c>
      <c r="J1881" s="69" t="s">
        <v>11225</v>
      </c>
      <c r="K1881" s="69" t="s">
        <v>5852</v>
      </c>
    </row>
    <row r="1882" spans="1:11" s="1" customFormat="1" ht="15" customHeight="1" x14ac:dyDescent="0.15">
      <c r="A1882" s="69" t="s">
        <v>5853</v>
      </c>
      <c r="B1882" s="69" t="s">
        <v>5977</v>
      </c>
      <c r="C1882" s="77">
        <v>601638</v>
      </c>
      <c r="D1882" s="67" t="s">
        <v>6342</v>
      </c>
      <c r="E1882" s="80">
        <v>0</v>
      </c>
      <c r="F1882" s="129">
        <v>4.25</v>
      </c>
      <c r="G1882" s="68">
        <v>5</v>
      </c>
      <c r="H1882" s="69" t="s">
        <v>8551</v>
      </c>
      <c r="I1882" s="69" t="s">
        <v>11226</v>
      </c>
      <c r="J1882" s="69" t="s">
        <v>11227</v>
      </c>
      <c r="K1882" s="69" t="s">
        <v>5853</v>
      </c>
    </row>
    <row r="1883" spans="1:11" s="1" customFormat="1" ht="15" customHeight="1" x14ac:dyDescent="0.15">
      <c r="A1883" s="69" t="s">
        <v>5854</v>
      </c>
      <c r="B1883" s="69" t="s">
        <v>5978</v>
      </c>
      <c r="C1883" s="77">
        <v>601639</v>
      </c>
      <c r="D1883" s="67" t="s">
        <v>6343</v>
      </c>
      <c r="E1883" s="80">
        <v>0</v>
      </c>
      <c r="F1883" s="129">
        <v>4.25</v>
      </c>
      <c r="G1883" s="68">
        <v>5</v>
      </c>
      <c r="H1883" s="69" t="s">
        <v>8551</v>
      </c>
      <c r="I1883" s="69" t="s">
        <v>11228</v>
      </c>
      <c r="J1883" s="69" t="s">
        <v>11229</v>
      </c>
      <c r="K1883" s="69" t="s">
        <v>5854</v>
      </c>
    </row>
    <row r="1884" spans="1:11" s="1" customFormat="1" ht="15" customHeight="1" x14ac:dyDescent="0.15">
      <c r="A1884" s="69" t="s">
        <v>5855</v>
      </c>
      <c r="B1884" s="69" t="s">
        <v>5979</v>
      </c>
      <c r="C1884" s="77">
        <v>601640</v>
      </c>
      <c r="D1884" s="67" t="s">
        <v>6344</v>
      </c>
      <c r="E1884" s="80">
        <v>0</v>
      </c>
      <c r="F1884" s="129">
        <v>4.25</v>
      </c>
      <c r="G1884" s="68">
        <v>5</v>
      </c>
      <c r="H1884" s="69" t="s">
        <v>8551</v>
      </c>
      <c r="I1884" s="69" t="s">
        <v>11230</v>
      </c>
      <c r="J1884" s="69" t="s">
        <v>11231</v>
      </c>
      <c r="K1884" s="69" t="s">
        <v>5855</v>
      </c>
    </row>
    <row r="1885" spans="1:11" s="1" customFormat="1" ht="15" customHeight="1" x14ac:dyDescent="0.15">
      <c r="A1885" s="69" t="s">
        <v>5856</v>
      </c>
      <c r="B1885" s="69" t="s">
        <v>5980</v>
      </c>
      <c r="C1885" s="77">
        <v>601641</v>
      </c>
      <c r="D1885" s="67" t="s">
        <v>6345</v>
      </c>
      <c r="E1885" s="80">
        <v>0</v>
      </c>
      <c r="F1885" s="129">
        <v>4.25</v>
      </c>
      <c r="G1885" s="68">
        <v>5</v>
      </c>
      <c r="H1885" s="69" t="s">
        <v>8551</v>
      </c>
      <c r="I1885" s="69" t="s">
        <v>11232</v>
      </c>
      <c r="J1885" s="69" t="s">
        <v>11233</v>
      </c>
      <c r="K1885" s="69" t="s">
        <v>5856</v>
      </c>
    </row>
    <row r="1886" spans="1:11" s="1" customFormat="1" ht="15" customHeight="1" x14ac:dyDescent="0.15">
      <c r="A1886" s="69" t="s">
        <v>5857</v>
      </c>
      <c r="B1886" s="69" t="s">
        <v>5981</v>
      </c>
      <c r="C1886" s="77">
        <v>601652</v>
      </c>
      <c r="D1886" s="67" t="s">
        <v>6346</v>
      </c>
      <c r="E1886" s="80">
        <v>0</v>
      </c>
      <c r="F1886" s="129">
        <v>4.25</v>
      </c>
      <c r="G1886" s="68">
        <v>5</v>
      </c>
      <c r="H1886" s="69" t="s">
        <v>8551</v>
      </c>
      <c r="I1886" s="69" t="s">
        <v>11234</v>
      </c>
      <c r="J1886" s="69" t="s">
        <v>11235</v>
      </c>
      <c r="K1886" s="69" t="s">
        <v>5857</v>
      </c>
    </row>
    <row r="1887" spans="1:11" s="1" customFormat="1" ht="15" customHeight="1" x14ac:dyDescent="0.15">
      <c r="A1887" s="69" t="s">
        <v>5858</v>
      </c>
      <c r="B1887" s="69" t="s">
        <v>5982</v>
      </c>
      <c r="C1887" s="77">
        <v>601653</v>
      </c>
      <c r="D1887" s="67" t="s">
        <v>6347</v>
      </c>
      <c r="E1887" s="80">
        <v>0</v>
      </c>
      <c r="F1887" s="129">
        <v>4.25</v>
      </c>
      <c r="G1887" s="68">
        <v>5</v>
      </c>
      <c r="H1887" s="69" t="s">
        <v>8551</v>
      </c>
      <c r="I1887" s="69" t="s">
        <v>11236</v>
      </c>
      <c r="J1887" s="69" t="s">
        <v>11237</v>
      </c>
      <c r="K1887" s="69" t="s">
        <v>5858</v>
      </c>
    </row>
    <row r="1888" spans="1:11" s="1" customFormat="1" ht="15" customHeight="1" x14ac:dyDescent="0.15">
      <c r="A1888" s="69" t="s">
        <v>5859</v>
      </c>
      <c r="B1888" s="69" t="s">
        <v>5983</v>
      </c>
      <c r="C1888" s="77">
        <v>601654</v>
      </c>
      <c r="D1888" s="67" t="s">
        <v>6348</v>
      </c>
      <c r="E1888" s="80">
        <v>0</v>
      </c>
      <c r="F1888" s="129">
        <v>4.25</v>
      </c>
      <c r="G1888" s="68">
        <v>5</v>
      </c>
      <c r="H1888" s="69" t="s">
        <v>8551</v>
      </c>
      <c r="I1888" s="69" t="s">
        <v>11238</v>
      </c>
      <c r="J1888" s="69" t="s">
        <v>11239</v>
      </c>
      <c r="K1888" s="69" t="s">
        <v>5859</v>
      </c>
    </row>
    <row r="1889" spans="1:11" s="1" customFormat="1" ht="15" customHeight="1" x14ac:dyDescent="0.15">
      <c r="A1889" s="69" t="s">
        <v>5860</v>
      </c>
      <c r="B1889" s="69" t="s">
        <v>5984</v>
      </c>
      <c r="C1889" s="77">
        <v>601655</v>
      </c>
      <c r="D1889" s="67" t="s">
        <v>6349</v>
      </c>
      <c r="E1889" s="80">
        <v>0</v>
      </c>
      <c r="F1889" s="129">
        <v>4.25</v>
      </c>
      <c r="G1889" s="68">
        <v>5</v>
      </c>
      <c r="H1889" s="69" t="s">
        <v>8551</v>
      </c>
      <c r="I1889" s="69" t="s">
        <v>11240</v>
      </c>
      <c r="J1889" s="69" t="s">
        <v>11241</v>
      </c>
      <c r="K1889" s="69" t="s">
        <v>5860</v>
      </c>
    </row>
    <row r="1890" spans="1:11" s="1" customFormat="1" ht="15" customHeight="1" x14ac:dyDescent="0.15">
      <c r="A1890" s="69" t="s">
        <v>5861</v>
      </c>
      <c r="B1890" s="69" t="s">
        <v>5985</v>
      </c>
      <c r="C1890" s="77">
        <v>601656</v>
      </c>
      <c r="D1890" s="67" t="s">
        <v>6350</v>
      </c>
      <c r="E1890" s="80">
        <v>0</v>
      </c>
      <c r="F1890" s="129">
        <v>4.25</v>
      </c>
      <c r="G1890" s="68">
        <v>5</v>
      </c>
      <c r="H1890" s="69" t="s">
        <v>8551</v>
      </c>
      <c r="I1890" s="69" t="s">
        <v>11242</v>
      </c>
      <c r="J1890" s="69" t="s">
        <v>11243</v>
      </c>
      <c r="K1890" s="69" t="s">
        <v>5861</v>
      </c>
    </row>
    <row r="1891" spans="1:11" s="1" customFormat="1" ht="15" customHeight="1" x14ac:dyDescent="0.15">
      <c r="A1891" s="69" t="s">
        <v>5862</v>
      </c>
      <c r="B1891" s="69" t="s">
        <v>5986</v>
      </c>
      <c r="C1891" s="77">
        <v>601657</v>
      </c>
      <c r="D1891" s="67" t="s">
        <v>6351</v>
      </c>
      <c r="E1891" s="80">
        <v>0</v>
      </c>
      <c r="F1891" s="129">
        <v>4.25</v>
      </c>
      <c r="G1891" s="68">
        <v>5</v>
      </c>
      <c r="H1891" s="69" t="s">
        <v>8551</v>
      </c>
      <c r="I1891" s="69" t="s">
        <v>11244</v>
      </c>
      <c r="J1891" s="69" t="s">
        <v>11245</v>
      </c>
      <c r="K1891" s="69" t="s">
        <v>5862</v>
      </c>
    </row>
    <row r="1892" spans="1:11" s="1" customFormat="1" ht="15" customHeight="1" x14ac:dyDescent="0.15">
      <c r="A1892" s="69" t="s">
        <v>5863</v>
      </c>
      <c r="B1892" s="69" t="s">
        <v>5987</v>
      </c>
      <c r="C1892" s="77">
        <v>601658</v>
      </c>
      <c r="D1892" s="67" t="s">
        <v>6352</v>
      </c>
      <c r="E1892" s="80">
        <v>0</v>
      </c>
      <c r="F1892" s="129">
        <v>4.25</v>
      </c>
      <c r="G1892" s="68">
        <v>5</v>
      </c>
      <c r="H1892" s="69" t="s">
        <v>8551</v>
      </c>
      <c r="I1892" s="69" t="s">
        <v>11246</v>
      </c>
      <c r="J1892" s="69" t="s">
        <v>11247</v>
      </c>
      <c r="K1892" s="69" t="s">
        <v>5863</v>
      </c>
    </row>
    <row r="1893" spans="1:11" s="1" customFormat="1" ht="15" customHeight="1" x14ac:dyDescent="0.15">
      <c r="A1893" s="69" t="s">
        <v>5864</v>
      </c>
      <c r="B1893" s="69" t="s">
        <v>5988</v>
      </c>
      <c r="C1893" s="77">
        <v>601659</v>
      </c>
      <c r="D1893" s="67" t="s">
        <v>6353</v>
      </c>
      <c r="E1893" s="80">
        <v>0</v>
      </c>
      <c r="F1893" s="129">
        <v>4.25</v>
      </c>
      <c r="G1893" s="68">
        <v>5</v>
      </c>
      <c r="H1893" s="69" t="s">
        <v>8551</v>
      </c>
      <c r="I1893" s="69" t="s">
        <v>11248</v>
      </c>
      <c r="J1893" s="69" t="s">
        <v>11249</v>
      </c>
      <c r="K1893" s="69" t="s">
        <v>5864</v>
      </c>
    </row>
    <row r="1894" spans="1:11" s="1" customFormat="1" ht="15" customHeight="1" x14ac:dyDescent="0.15">
      <c r="A1894" s="69" t="s">
        <v>5865</v>
      </c>
      <c r="B1894" s="69" t="s">
        <v>5989</v>
      </c>
      <c r="C1894" s="77">
        <v>601660</v>
      </c>
      <c r="D1894" s="67" t="s">
        <v>6354</v>
      </c>
      <c r="E1894" s="80">
        <v>0</v>
      </c>
      <c r="F1894" s="129">
        <v>4.25</v>
      </c>
      <c r="G1894" s="68">
        <v>5</v>
      </c>
      <c r="H1894" s="69" t="s">
        <v>8551</v>
      </c>
      <c r="I1894" s="69" t="s">
        <v>11250</v>
      </c>
      <c r="J1894" s="69" t="s">
        <v>11251</v>
      </c>
      <c r="K1894" s="69" t="s">
        <v>5865</v>
      </c>
    </row>
    <row r="1895" spans="1:11" s="1" customFormat="1" ht="15" customHeight="1" x14ac:dyDescent="0.15">
      <c r="A1895" s="69" t="s">
        <v>5866</v>
      </c>
      <c r="B1895" s="69" t="s">
        <v>5990</v>
      </c>
      <c r="C1895" s="77">
        <v>601661</v>
      </c>
      <c r="D1895" s="67" t="s">
        <v>6355</v>
      </c>
      <c r="E1895" s="80">
        <v>0</v>
      </c>
      <c r="F1895" s="129">
        <v>4.25</v>
      </c>
      <c r="G1895" s="68">
        <v>5</v>
      </c>
      <c r="H1895" s="69" t="s">
        <v>8551</v>
      </c>
      <c r="I1895" s="69" t="s">
        <v>11252</v>
      </c>
      <c r="J1895" s="69" t="s">
        <v>11253</v>
      </c>
      <c r="K1895" s="69" t="s">
        <v>5866</v>
      </c>
    </row>
    <row r="1896" spans="1:11" s="1" customFormat="1" ht="15" customHeight="1" x14ac:dyDescent="0.15">
      <c r="A1896" s="69" t="s">
        <v>5791</v>
      </c>
      <c r="B1896" s="69" t="s">
        <v>5915</v>
      </c>
      <c r="C1896" s="77">
        <v>601704</v>
      </c>
      <c r="D1896" s="67" t="s">
        <v>6039</v>
      </c>
      <c r="E1896" s="80">
        <v>0</v>
      </c>
      <c r="F1896" s="129">
        <v>11.5</v>
      </c>
      <c r="G1896" s="68">
        <v>5</v>
      </c>
      <c r="H1896" s="69" t="s">
        <v>8551</v>
      </c>
      <c r="I1896" s="69" t="s">
        <v>11254</v>
      </c>
      <c r="J1896" s="69" t="s">
        <v>11255</v>
      </c>
      <c r="K1896" s="69" t="s">
        <v>5791</v>
      </c>
    </row>
    <row r="1897" spans="1:11" s="1" customFormat="1" ht="15" customHeight="1" x14ac:dyDescent="0.15">
      <c r="A1897" s="69" t="s">
        <v>5792</v>
      </c>
      <c r="B1897" s="69" t="s">
        <v>5916</v>
      </c>
      <c r="C1897" s="77">
        <v>601705</v>
      </c>
      <c r="D1897" s="67" t="s">
        <v>6040</v>
      </c>
      <c r="E1897" s="80">
        <v>0</v>
      </c>
      <c r="F1897" s="129">
        <v>11.5</v>
      </c>
      <c r="G1897" s="68">
        <v>5</v>
      </c>
      <c r="H1897" s="69" t="s">
        <v>8551</v>
      </c>
      <c r="I1897" s="69" t="s">
        <v>11256</v>
      </c>
      <c r="J1897" s="69" t="s">
        <v>11257</v>
      </c>
      <c r="K1897" s="69" t="s">
        <v>5792</v>
      </c>
    </row>
    <row r="1898" spans="1:11" s="1" customFormat="1" ht="15" customHeight="1" x14ac:dyDescent="0.15">
      <c r="A1898" s="69" t="s">
        <v>5793</v>
      </c>
      <c r="B1898" s="69" t="s">
        <v>5917</v>
      </c>
      <c r="C1898" s="77">
        <v>601706</v>
      </c>
      <c r="D1898" s="67" t="s">
        <v>6041</v>
      </c>
      <c r="E1898" s="80">
        <v>0</v>
      </c>
      <c r="F1898" s="129">
        <v>11.5</v>
      </c>
      <c r="G1898" s="68">
        <v>5</v>
      </c>
      <c r="H1898" s="69" t="s">
        <v>8551</v>
      </c>
      <c r="I1898" s="69" t="s">
        <v>11258</v>
      </c>
      <c r="J1898" s="69" t="s">
        <v>11259</v>
      </c>
      <c r="K1898" s="69" t="s">
        <v>5793</v>
      </c>
    </row>
    <row r="1899" spans="1:11" s="1" customFormat="1" ht="15" customHeight="1" x14ac:dyDescent="0.15">
      <c r="A1899" s="69" t="s">
        <v>5794</v>
      </c>
      <c r="B1899" s="69" t="s">
        <v>5918</v>
      </c>
      <c r="C1899" s="77">
        <v>601707</v>
      </c>
      <c r="D1899" s="67" t="s">
        <v>6042</v>
      </c>
      <c r="E1899" s="80">
        <v>0</v>
      </c>
      <c r="F1899" s="129">
        <v>11.5</v>
      </c>
      <c r="G1899" s="68">
        <v>5</v>
      </c>
      <c r="H1899" s="69" t="s">
        <v>8551</v>
      </c>
      <c r="I1899" s="69" t="s">
        <v>11260</v>
      </c>
      <c r="J1899" s="69" t="s">
        <v>11261</v>
      </c>
      <c r="K1899" s="69" t="s">
        <v>5794</v>
      </c>
    </row>
    <row r="1900" spans="1:11" s="1" customFormat="1" ht="15" customHeight="1" x14ac:dyDescent="0.15">
      <c r="A1900" s="69" t="s">
        <v>5795</v>
      </c>
      <c r="B1900" s="69" t="s">
        <v>5919</v>
      </c>
      <c r="C1900" s="77">
        <v>601708</v>
      </c>
      <c r="D1900" s="67" t="s">
        <v>6043</v>
      </c>
      <c r="E1900" s="80">
        <v>0</v>
      </c>
      <c r="F1900" s="129">
        <v>11.5</v>
      </c>
      <c r="G1900" s="68">
        <v>5</v>
      </c>
      <c r="H1900" s="69" t="s">
        <v>8551</v>
      </c>
      <c r="I1900" s="69" t="s">
        <v>11262</v>
      </c>
      <c r="J1900" s="69" t="s">
        <v>11263</v>
      </c>
      <c r="K1900" s="69" t="s">
        <v>5795</v>
      </c>
    </row>
    <row r="1901" spans="1:11" s="1" customFormat="1" ht="15" customHeight="1" x14ac:dyDescent="0.15">
      <c r="A1901" s="69" t="s">
        <v>5796</v>
      </c>
      <c r="B1901" s="69" t="s">
        <v>5920</v>
      </c>
      <c r="C1901" s="77">
        <v>601709</v>
      </c>
      <c r="D1901" s="67" t="s">
        <v>6044</v>
      </c>
      <c r="E1901" s="80">
        <v>0</v>
      </c>
      <c r="F1901" s="129">
        <v>11.5</v>
      </c>
      <c r="G1901" s="68">
        <v>5</v>
      </c>
      <c r="H1901" s="69" t="s">
        <v>8551</v>
      </c>
      <c r="I1901" s="69" t="s">
        <v>11264</v>
      </c>
      <c r="J1901" s="69" t="s">
        <v>11265</v>
      </c>
      <c r="K1901" s="69" t="s">
        <v>5796</v>
      </c>
    </row>
    <row r="1902" spans="1:11" s="1" customFormat="1" ht="15" customHeight="1" x14ac:dyDescent="0.15">
      <c r="A1902" s="69" t="s">
        <v>5797</v>
      </c>
      <c r="B1902" s="69" t="s">
        <v>5921</v>
      </c>
      <c r="C1902" s="77">
        <v>601710</v>
      </c>
      <c r="D1902" s="67" t="s">
        <v>6045</v>
      </c>
      <c r="E1902" s="80">
        <v>0</v>
      </c>
      <c r="F1902" s="129">
        <v>11.5</v>
      </c>
      <c r="G1902" s="68">
        <v>5</v>
      </c>
      <c r="H1902" s="69" t="s">
        <v>8551</v>
      </c>
      <c r="I1902" s="69" t="s">
        <v>11266</v>
      </c>
      <c r="J1902" s="69" t="s">
        <v>11267</v>
      </c>
      <c r="K1902" s="69" t="s">
        <v>5797</v>
      </c>
    </row>
    <row r="1903" spans="1:11" s="1" customFormat="1" ht="15" customHeight="1" x14ac:dyDescent="0.15">
      <c r="A1903" s="69" t="s">
        <v>5798</v>
      </c>
      <c r="B1903" s="69" t="s">
        <v>5922</v>
      </c>
      <c r="C1903" s="77">
        <v>601711</v>
      </c>
      <c r="D1903" s="67" t="s">
        <v>6046</v>
      </c>
      <c r="E1903" s="80">
        <v>0</v>
      </c>
      <c r="F1903" s="129">
        <v>11.5</v>
      </c>
      <c r="G1903" s="68">
        <v>5</v>
      </c>
      <c r="H1903" s="69" t="s">
        <v>8551</v>
      </c>
      <c r="I1903" s="69" t="s">
        <v>11268</v>
      </c>
      <c r="J1903" s="69" t="s">
        <v>11269</v>
      </c>
      <c r="K1903" s="69" t="s">
        <v>5798</v>
      </c>
    </row>
    <row r="1904" spans="1:11" s="1" customFormat="1" ht="15" customHeight="1" x14ac:dyDescent="0.15">
      <c r="A1904" s="69" t="s">
        <v>5799</v>
      </c>
      <c r="B1904" s="69" t="s">
        <v>5923</v>
      </c>
      <c r="C1904" s="77">
        <v>601712</v>
      </c>
      <c r="D1904" s="67" t="s">
        <v>6047</v>
      </c>
      <c r="E1904" s="80">
        <v>0</v>
      </c>
      <c r="F1904" s="129">
        <v>11.5</v>
      </c>
      <c r="G1904" s="68">
        <v>5</v>
      </c>
      <c r="H1904" s="69" t="s">
        <v>8551</v>
      </c>
      <c r="I1904" s="69" t="s">
        <v>11270</v>
      </c>
      <c r="J1904" s="69" t="s">
        <v>11271</v>
      </c>
      <c r="K1904" s="69" t="s">
        <v>5799</v>
      </c>
    </row>
    <row r="1905" spans="1:11" s="1" customFormat="1" ht="15" customHeight="1" x14ac:dyDescent="0.15">
      <c r="A1905" s="69" t="s">
        <v>5800</v>
      </c>
      <c r="B1905" s="69" t="s">
        <v>5924</v>
      </c>
      <c r="C1905" s="77">
        <v>601713</v>
      </c>
      <c r="D1905" s="67" t="s">
        <v>6048</v>
      </c>
      <c r="E1905" s="80">
        <v>0</v>
      </c>
      <c r="F1905" s="129">
        <v>11.5</v>
      </c>
      <c r="G1905" s="68">
        <v>5</v>
      </c>
      <c r="H1905" s="69" t="s">
        <v>8551</v>
      </c>
      <c r="I1905" s="69" t="s">
        <v>11272</v>
      </c>
      <c r="J1905" s="69" t="s">
        <v>11273</v>
      </c>
      <c r="K1905" s="69" t="s">
        <v>5800</v>
      </c>
    </row>
    <row r="1906" spans="1:11" s="1" customFormat="1" ht="15" customHeight="1" x14ac:dyDescent="0.15">
      <c r="A1906" s="69" t="s">
        <v>5867</v>
      </c>
      <c r="B1906" s="69" t="s">
        <v>5991</v>
      </c>
      <c r="C1906" s="77">
        <v>601714</v>
      </c>
      <c r="D1906" s="67" t="s">
        <v>6077</v>
      </c>
      <c r="E1906" s="80">
        <v>0</v>
      </c>
      <c r="F1906" s="129">
        <v>14.9</v>
      </c>
      <c r="G1906" s="68">
        <v>5</v>
      </c>
      <c r="H1906" s="69" t="s">
        <v>8551</v>
      </c>
      <c r="I1906" s="69" t="s">
        <v>11274</v>
      </c>
      <c r="J1906" s="69" t="s">
        <v>11275</v>
      </c>
      <c r="K1906" s="69" t="s">
        <v>5867</v>
      </c>
    </row>
    <row r="1907" spans="1:11" s="1" customFormat="1" ht="15" customHeight="1" x14ac:dyDescent="0.15">
      <c r="A1907" s="69" t="s">
        <v>5868</v>
      </c>
      <c r="B1907" s="69" t="s">
        <v>5992</v>
      </c>
      <c r="C1907" s="77">
        <v>601715</v>
      </c>
      <c r="D1907" s="67" t="s">
        <v>6078</v>
      </c>
      <c r="E1907" s="80">
        <v>0</v>
      </c>
      <c r="F1907" s="129">
        <v>14.9</v>
      </c>
      <c r="G1907" s="68">
        <v>5</v>
      </c>
      <c r="H1907" s="69" t="s">
        <v>8551</v>
      </c>
      <c r="I1907" s="69" t="s">
        <v>11276</v>
      </c>
      <c r="J1907" s="69" t="s">
        <v>11277</v>
      </c>
      <c r="K1907" s="69" t="s">
        <v>5868</v>
      </c>
    </row>
    <row r="1908" spans="1:11" s="1" customFormat="1" ht="15" customHeight="1" x14ac:dyDescent="0.15">
      <c r="A1908" s="69" t="s">
        <v>5869</v>
      </c>
      <c r="B1908" s="69" t="s">
        <v>5993</v>
      </c>
      <c r="C1908" s="77">
        <v>601716</v>
      </c>
      <c r="D1908" s="67" t="s">
        <v>6079</v>
      </c>
      <c r="E1908" s="80">
        <v>0</v>
      </c>
      <c r="F1908" s="129">
        <v>14.9</v>
      </c>
      <c r="G1908" s="68">
        <v>5</v>
      </c>
      <c r="H1908" s="69" t="s">
        <v>8551</v>
      </c>
      <c r="I1908" s="69" t="s">
        <v>11278</v>
      </c>
      <c r="J1908" s="69" t="s">
        <v>11279</v>
      </c>
      <c r="K1908" s="69" t="s">
        <v>5869</v>
      </c>
    </row>
    <row r="1909" spans="1:11" s="1" customFormat="1" ht="15" customHeight="1" x14ac:dyDescent="0.15">
      <c r="A1909" s="69" t="s">
        <v>5870</v>
      </c>
      <c r="B1909" s="69" t="s">
        <v>5994</v>
      </c>
      <c r="C1909" s="77">
        <v>601717</v>
      </c>
      <c r="D1909" s="67" t="s">
        <v>6080</v>
      </c>
      <c r="E1909" s="80">
        <v>0</v>
      </c>
      <c r="F1909" s="129">
        <v>14.9</v>
      </c>
      <c r="G1909" s="68">
        <v>5</v>
      </c>
      <c r="H1909" s="69" t="s">
        <v>8551</v>
      </c>
      <c r="I1909" s="69" t="s">
        <v>11280</v>
      </c>
      <c r="J1909" s="69" t="s">
        <v>11281</v>
      </c>
      <c r="K1909" s="69" t="s">
        <v>5870</v>
      </c>
    </row>
    <row r="1910" spans="1:11" s="1" customFormat="1" ht="15" customHeight="1" x14ac:dyDescent="0.15">
      <c r="A1910" s="69" t="s">
        <v>5871</v>
      </c>
      <c r="B1910" s="69" t="s">
        <v>5995</v>
      </c>
      <c r="C1910" s="77">
        <v>601718</v>
      </c>
      <c r="D1910" s="67" t="s">
        <v>6081</v>
      </c>
      <c r="E1910" s="80">
        <v>0</v>
      </c>
      <c r="F1910" s="129">
        <v>14.9</v>
      </c>
      <c r="G1910" s="68">
        <v>5</v>
      </c>
      <c r="H1910" s="69" t="s">
        <v>8551</v>
      </c>
      <c r="I1910" s="69" t="s">
        <v>11282</v>
      </c>
      <c r="J1910" s="69" t="s">
        <v>11283</v>
      </c>
      <c r="K1910" s="69" t="s">
        <v>5871</v>
      </c>
    </row>
    <row r="1911" spans="1:11" s="1" customFormat="1" ht="15" customHeight="1" x14ac:dyDescent="0.15">
      <c r="A1911" s="69" t="s">
        <v>5872</v>
      </c>
      <c r="B1911" s="69" t="s">
        <v>5996</v>
      </c>
      <c r="C1911" s="77">
        <v>601719</v>
      </c>
      <c r="D1911" s="67" t="s">
        <v>6082</v>
      </c>
      <c r="E1911" s="80">
        <v>0</v>
      </c>
      <c r="F1911" s="129">
        <v>14.9</v>
      </c>
      <c r="G1911" s="68">
        <v>5</v>
      </c>
      <c r="H1911" s="69" t="s">
        <v>8551</v>
      </c>
      <c r="I1911" s="69" t="s">
        <v>11284</v>
      </c>
      <c r="J1911" s="69" t="s">
        <v>11285</v>
      </c>
      <c r="K1911" s="69" t="s">
        <v>5872</v>
      </c>
    </row>
    <row r="1912" spans="1:11" s="1" customFormat="1" ht="15" customHeight="1" x14ac:dyDescent="0.15">
      <c r="A1912" s="69" t="s">
        <v>5873</v>
      </c>
      <c r="B1912" s="69" t="s">
        <v>5997</v>
      </c>
      <c r="C1912" s="77">
        <v>601720</v>
      </c>
      <c r="D1912" s="67" t="s">
        <v>6083</v>
      </c>
      <c r="E1912" s="80">
        <v>0</v>
      </c>
      <c r="F1912" s="129">
        <v>14.9</v>
      </c>
      <c r="G1912" s="68">
        <v>5</v>
      </c>
      <c r="H1912" s="69" t="s">
        <v>8551</v>
      </c>
      <c r="I1912" s="69" t="s">
        <v>11286</v>
      </c>
      <c r="J1912" s="69" t="s">
        <v>11287</v>
      </c>
      <c r="K1912" s="69" t="s">
        <v>5873</v>
      </c>
    </row>
    <row r="1913" spans="1:11" s="1" customFormat="1" ht="15" customHeight="1" x14ac:dyDescent="0.15">
      <c r="A1913" s="69" t="s">
        <v>5874</v>
      </c>
      <c r="B1913" s="69" t="s">
        <v>5998</v>
      </c>
      <c r="C1913" s="77">
        <v>601721</v>
      </c>
      <c r="D1913" s="67" t="s">
        <v>6084</v>
      </c>
      <c r="E1913" s="80">
        <v>0</v>
      </c>
      <c r="F1913" s="129">
        <v>14.9</v>
      </c>
      <c r="G1913" s="68">
        <v>5</v>
      </c>
      <c r="H1913" s="69" t="s">
        <v>8551</v>
      </c>
      <c r="I1913" s="69" t="s">
        <v>11288</v>
      </c>
      <c r="J1913" s="69" t="s">
        <v>11289</v>
      </c>
      <c r="K1913" s="69" t="s">
        <v>5874</v>
      </c>
    </row>
    <row r="1914" spans="1:11" s="1" customFormat="1" ht="15" customHeight="1" x14ac:dyDescent="0.15">
      <c r="A1914" s="69" t="s">
        <v>5875</v>
      </c>
      <c r="B1914" s="69" t="s">
        <v>5999</v>
      </c>
      <c r="C1914" s="77">
        <v>601722</v>
      </c>
      <c r="D1914" s="67" t="s">
        <v>6085</v>
      </c>
      <c r="E1914" s="80">
        <v>0</v>
      </c>
      <c r="F1914" s="129">
        <v>14.9</v>
      </c>
      <c r="G1914" s="68">
        <v>5</v>
      </c>
      <c r="H1914" s="69" t="s">
        <v>8551</v>
      </c>
      <c r="I1914" s="69" t="s">
        <v>11290</v>
      </c>
      <c r="J1914" s="69" t="s">
        <v>11291</v>
      </c>
      <c r="K1914" s="69" t="s">
        <v>5875</v>
      </c>
    </row>
    <row r="1915" spans="1:11" s="1" customFormat="1" ht="15" customHeight="1" x14ac:dyDescent="0.15">
      <c r="A1915" s="69" t="s">
        <v>5876</v>
      </c>
      <c r="B1915" s="69" t="s">
        <v>6000</v>
      </c>
      <c r="C1915" s="77">
        <v>601723</v>
      </c>
      <c r="D1915" s="67" t="s">
        <v>6086</v>
      </c>
      <c r="E1915" s="80">
        <v>0</v>
      </c>
      <c r="F1915" s="129">
        <v>14.9</v>
      </c>
      <c r="G1915" s="68">
        <v>5</v>
      </c>
      <c r="H1915" s="69" t="s">
        <v>8551</v>
      </c>
      <c r="I1915" s="69" t="s">
        <v>11292</v>
      </c>
      <c r="J1915" s="69" t="s">
        <v>11293</v>
      </c>
      <c r="K1915" s="69" t="s">
        <v>5876</v>
      </c>
    </row>
    <row r="1916" spans="1:11" s="1" customFormat="1" ht="15" customHeight="1" x14ac:dyDescent="0.15">
      <c r="A1916" s="69" t="s">
        <v>5801</v>
      </c>
      <c r="B1916" s="69" t="s">
        <v>5925</v>
      </c>
      <c r="C1916" s="77">
        <v>601724</v>
      </c>
      <c r="D1916" s="67" t="s">
        <v>6049</v>
      </c>
      <c r="E1916" s="80">
        <v>0</v>
      </c>
      <c r="F1916" s="129">
        <v>14.9</v>
      </c>
      <c r="G1916" s="68">
        <v>5</v>
      </c>
      <c r="H1916" s="69" t="s">
        <v>8551</v>
      </c>
      <c r="I1916" s="69" t="s">
        <v>11294</v>
      </c>
      <c r="J1916" s="69" t="s">
        <v>11295</v>
      </c>
      <c r="K1916" s="69" t="s">
        <v>5801</v>
      </c>
    </row>
    <row r="1917" spans="1:11" s="1" customFormat="1" ht="15" customHeight="1" x14ac:dyDescent="0.15">
      <c r="A1917" s="69" t="s">
        <v>8094</v>
      </c>
      <c r="B1917" s="69" t="s">
        <v>8095</v>
      </c>
      <c r="C1917" s="77">
        <v>601726</v>
      </c>
      <c r="D1917" s="67" t="s">
        <v>8108</v>
      </c>
      <c r="E1917" s="80">
        <v>0</v>
      </c>
      <c r="F1917" s="129">
        <v>14.9</v>
      </c>
      <c r="G1917" s="68">
        <v>5</v>
      </c>
      <c r="H1917" s="69" t="s">
        <v>8551</v>
      </c>
      <c r="I1917" s="69" t="s">
        <v>11296</v>
      </c>
      <c r="J1917" s="69" t="s">
        <v>11297</v>
      </c>
      <c r="K1917" s="69" t="s">
        <v>8094</v>
      </c>
    </row>
    <row r="1918" spans="1:11" s="1" customFormat="1" ht="15" customHeight="1" x14ac:dyDescent="0.15">
      <c r="A1918" s="69" t="s">
        <v>17028</v>
      </c>
      <c r="B1918" s="69" t="s">
        <v>17029</v>
      </c>
      <c r="C1918" s="77">
        <v>601727</v>
      </c>
      <c r="D1918" s="67" t="s">
        <v>16916</v>
      </c>
      <c r="E1918" s="80">
        <v>0</v>
      </c>
      <c r="F1918" s="129">
        <v>14.9</v>
      </c>
      <c r="G1918" s="68">
        <v>5</v>
      </c>
      <c r="H1918" s="69" t="s">
        <v>8551</v>
      </c>
      <c r="I1918" s="69" t="s">
        <v>17156</v>
      </c>
      <c r="J1918" s="69" t="s">
        <v>17226</v>
      </c>
      <c r="K1918" s="69" t="s">
        <v>17028</v>
      </c>
    </row>
    <row r="1919" spans="1:11" s="1" customFormat="1" ht="15" customHeight="1" x14ac:dyDescent="0.15">
      <c r="A1919" s="69" t="s">
        <v>17030</v>
      </c>
      <c r="B1919" s="69" t="s">
        <v>17031</v>
      </c>
      <c r="C1919" s="77">
        <v>601728</v>
      </c>
      <c r="D1919" s="67" t="s">
        <v>16917</v>
      </c>
      <c r="E1919" s="80">
        <v>0</v>
      </c>
      <c r="F1919" s="129">
        <v>14.9</v>
      </c>
      <c r="G1919" s="68">
        <v>5</v>
      </c>
      <c r="H1919" s="69" t="s">
        <v>8551</v>
      </c>
      <c r="I1919" s="69" t="s">
        <v>17157</v>
      </c>
      <c r="J1919" s="69" t="s">
        <v>17227</v>
      </c>
      <c r="K1919" s="69" t="s">
        <v>17030</v>
      </c>
    </row>
    <row r="1920" spans="1:11" s="1" customFormat="1" ht="15" customHeight="1" x14ac:dyDescent="0.15">
      <c r="A1920" s="69" t="s">
        <v>17032</v>
      </c>
      <c r="B1920" s="69" t="s">
        <v>17033</v>
      </c>
      <c r="C1920" s="77">
        <v>601729</v>
      </c>
      <c r="D1920" s="67" t="s">
        <v>16918</v>
      </c>
      <c r="E1920" s="80">
        <v>0</v>
      </c>
      <c r="F1920" s="129">
        <v>14.9</v>
      </c>
      <c r="G1920" s="68">
        <v>5</v>
      </c>
      <c r="H1920" s="69" t="s">
        <v>8551</v>
      </c>
      <c r="I1920" s="69" t="s">
        <v>17158</v>
      </c>
      <c r="J1920" s="69" t="s">
        <v>17228</v>
      </c>
      <c r="K1920" s="69" t="s">
        <v>17032</v>
      </c>
    </row>
    <row r="1921" spans="1:11" s="1" customFormat="1" ht="15" customHeight="1" x14ac:dyDescent="0.15">
      <c r="A1921" s="69" t="s">
        <v>8096</v>
      </c>
      <c r="B1921" s="69" t="s">
        <v>8097</v>
      </c>
      <c r="C1921" s="77">
        <v>601730</v>
      </c>
      <c r="D1921" s="67" t="s">
        <v>8109</v>
      </c>
      <c r="E1921" s="80">
        <v>0</v>
      </c>
      <c r="F1921" s="129">
        <v>14.9</v>
      </c>
      <c r="G1921" s="68">
        <v>5</v>
      </c>
      <c r="H1921" s="69" t="s">
        <v>8551</v>
      </c>
      <c r="I1921" s="69" t="s">
        <v>11298</v>
      </c>
      <c r="J1921" s="69" t="s">
        <v>11299</v>
      </c>
      <c r="K1921" s="69" t="s">
        <v>8096</v>
      </c>
    </row>
    <row r="1922" spans="1:11" s="1" customFormat="1" ht="15" customHeight="1" x14ac:dyDescent="0.15">
      <c r="A1922" s="69" t="s">
        <v>17034</v>
      </c>
      <c r="B1922" s="69" t="s">
        <v>17035</v>
      </c>
      <c r="C1922" s="77">
        <v>601731</v>
      </c>
      <c r="D1922" s="67" t="s">
        <v>16919</v>
      </c>
      <c r="E1922" s="80">
        <v>0</v>
      </c>
      <c r="F1922" s="129">
        <v>14.9</v>
      </c>
      <c r="G1922" s="68">
        <v>5</v>
      </c>
      <c r="H1922" s="69" t="s">
        <v>8551</v>
      </c>
      <c r="I1922" s="69" t="s">
        <v>17159</v>
      </c>
      <c r="J1922" s="69" t="s">
        <v>17229</v>
      </c>
      <c r="K1922" s="69" t="s">
        <v>17034</v>
      </c>
    </row>
    <row r="1923" spans="1:11" s="1" customFormat="1" ht="15" customHeight="1" x14ac:dyDescent="0.15">
      <c r="A1923" s="69" t="s">
        <v>17036</v>
      </c>
      <c r="B1923" s="69" t="s">
        <v>17037</v>
      </c>
      <c r="C1923" s="77">
        <v>601732</v>
      </c>
      <c r="D1923" s="67" t="s">
        <v>16920</v>
      </c>
      <c r="E1923" s="80">
        <v>0</v>
      </c>
      <c r="F1923" s="129">
        <v>14.9</v>
      </c>
      <c r="G1923" s="68">
        <v>5</v>
      </c>
      <c r="H1923" s="69" t="s">
        <v>8551</v>
      </c>
      <c r="I1923" s="69" t="s">
        <v>17160</v>
      </c>
      <c r="J1923" s="69" t="s">
        <v>17230</v>
      </c>
      <c r="K1923" s="69" t="s">
        <v>17036</v>
      </c>
    </row>
    <row r="1924" spans="1:11" s="1" customFormat="1" ht="15" customHeight="1" x14ac:dyDescent="0.15">
      <c r="A1924" s="69" t="s">
        <v>17038</v>
      </c>
      <c r="B1924" s="69" t="s">
        <v>17039</v>
      </c>
      <c r="C1924" s="77">
        <v>601733</v>
      </c>
      <c r="D1924" s="67" t="s">
        <v>16921</v>
      </c>
      <c r="E1924" s="80">
        <v>0</v>
      </c>
      <c r="F1924" s="129">
        <v>14.9</v>
      </c>
      <c r="G1924" s="68">
        <v>5</v>
      </c>
      <c r="H1924" s="69" t="s">
        <v>8551</v>
      </c>
      <c r="I1924" s="69" t="s">
        <v>17161</v>
      </c>
      <c r="J1924" s="69" t="s">
        <v>17231</v>
      </c>
      <c r="K1924" s="69" t="s">
        <v>17038</v>
      </c>
    </row>
    <row r="1925" spans="1:11" s="1" customFormat="1" ht="15" customHeight="1" x14ac:dyDescent="0.15">
      <c r="A1925" s="69" t="s">
        <v>5802</v>
      </c>
      <c r="B1925" s="69" t="s">
        <v>5926</v>
      </c>
      <c r="C1925" s="77">
        <v>601734</v>
      </c>
      <c r="D1925" s="67" t="s">
        <v>6050</v>
      </c>
      <c r="E1925" s="80">
        <v>0</v>
      </c>
      <c r="F1925" s="129">
        <v>14.9</v>
      </c>
      <c r="G1925" s="68">
        <v>5</v>
      </c>
      <c r="H1925" s="69" t="s">
        <v>8551</v>
      </c>
      <c r="I1925" s="69" t="s">
        <v>11300</v>
      </c>
      <c r="J1925" s="69" t="s">
        <v>11301</v>
      </c>
      <c r="K1925" s="69" t="s">
        <v>5802</v>
      </c>
    </row>
    <row r="1926" spans="1:11" s="1" customFormat="1" ht="15" customHeight="1" x14ac:dyDescent="0.15">
      <c r="A1926" s="69" t="s">
        <v>5803</v>
      </c>
      <c r="B1926" s="69" t="s">
        <v>5927</v>
      </c>
      <c r="C1926" s="77">
        <v>601735</v>
      </c>
      <c r="D1926" s="67" t="s">
        <v>6051</v>
      </c>
      <c r="E1926" s="80">
        <v>0</v>
      </c>
      <c r="F1926" s="129">
        <v>14.9</v>
      </c>
      <c r="G1926" s="68">
        <v>5</v>
      </c>
      <c r="H1926" s="69" t="s">
        <v>8551</v>
      </c>
      <c r="I1926" s="69" t="s">
        <v>11302</v>
      </c>
      <c r="J1926" s="69" t="s">
        <v>11303</v>
      </c>
      <c r="K1926" s="69" t="s">
        <v>5803</v>
      </c>
    </row>
    <row r="1927" spans="1:11" s="1" customFormat="1" ht="15" customHeight="1" x14ac:dyDescent="0.15">
      <c r="A1927" s="69" t="s">
        <v>5804</v>
      </c>
      <c r="B1927" s="69" t="s">
        <v>5928</v>
      </c>
      <c r="C1927" s="77">
        <v>601736</v>
      </c>
      <c r="D1927" s="67" t="s">
        <v>6052</v>
      </c>
      <c r="E1927" s="80">
        <v>0</v>
      </c>
      <c r="F1927" s="129">
        <v>14.9</v>
      </c>
      <c r="G1927" s="68">
        <v>5</v>
      </c>
      <c r="H1927" s="69" t="s">
        <v>8551</v>
      </c>
      <c r="I1927" s="69" t="s">
        <v>11304</v>
      </c>
      <c r="J1927" s="69" t="s">
        <v>11305</v>
      </c>
      <c r="K1927" s="69" t="s">
        <v>5804</v>
      </c>
    </row>
    <row r="1928" spans="1:11" s="1" customFormat="1" ht="15" customHeight="1" x14ac:dyDescent="0.15">
      <c r="A1928" s="69" t="s">
        <v>5805</v>
      </c>
      <c r="B1928" s="69" t="s">
        <v>5929</v>
      </c>
      <c r="C1928" s="77">
        <v>601737</v>
      </c>
      <c r="D1928" s="67" t="s">
        <v>6053</v>
      </c>
      <c r="E1928" s="80">
        <v>0</v>
      </c>
      <c r="F1928" s="129">
        <v>14.9</v>
      </c>
      <c r="G1928" s="68">
        <v>5</v>
      </c>
      <c r="H1928" s="69" t="s">
        <v>8551</v>
      </c>
      <c r="I1928" s="69" t="s">
        <v>11306</v>
      </c>
      <c r="J1928" s="69" t="s">
        <v>11307</v>
      </c>
      <c r="K1928" s="69" t="s">
        <v>5805</v>
      </c>
    </row>
    <row r="1929" spans="1:11" s="1" customFormat="1" ht="15" customHeight="1" x14ac:dyDescent="0.15">
      <c r="A1929" s="69" t="s">
        <v>5806</v>
      </c>
      <c r="B1929" s="69" t="s">
        <v>5930</v>
      </c>
      <c r="C1929" s="77">
        <v>601738</v>
      </c>
      <c r="D1929" s="67" t="s">
        <v>6054</v>
      </c>
      <c r="E1929" s="80">
        <v>0</v>
      </c>
      <c r="F1929" s="129">
        <v>14.9</v>
      </c>
      <c r="G1929" s="68">
        <v>5</v>
      </c>
      <c r="H1929" s="69" t="s">
        <v>8551</v>
      </c>
      <c r="I1929" s="69" t="s">
        <v>11308</v>
      </c>
      <c r="J1929" s="69" t="s">
        <v>11309</v>
      </c>
      <c r="K1929" s="69" t="s">
        <v>5806</v>
      </c>
    </row>
    <row r="1930" spans="1:11" s="1" customFormat="1" ht="15" customHeight="1" x14ac:dyDescent="0.15">
      <c r="A1930" s="69" t="s">
        <v>5807</v>
      </c>
      <c r="B1930" s="69" t="s">
        <v>5931</v>
      </c>
      <c r="C1930" s="77">
        <v>601739</v>
      </c>
      <c r="D1930" s="67" t="s">
        <v>6055</v>
      </c>
      <c r="E1930" s="80">
        <v>0</v>
      </c>
      <c r="F1930" s="129">
        <v>14.9</v>
      </c>
      <c r="G1930" s="68">
        <v>5</v>
      </c>
      <c r="H1930" s="69" t="s">
        <v>8551</v>
      </c>
      <c r="I1930" s="69" t="s">
        <v>11310</v>
      </c>
      <c r="J1930" s="69" t="s">
        <v>11311</v>
      </c>
      <c r="K1930" s="69" t="s">
        <v>5807</v>
      </c>
    </row>
    <row r="1931" spans="1:11" s="1" customFormat="1" ht="15" customHeight="1" x14ac:dyDescent="0.15">
      <c r="A1931" s="69" t="s">
        <v>5808</v>
      </c>
      <c r="B1931" s="69" t="s">
        <v>5932</v>
      </c>
      <c r="C1931" s="77">
        <v>601740</v>
      </c>
      <c r="D1931" s="67" t="s">
        <v>6056</v>
      </c>
      <c r="E1931" s="80">
        <v>0</v>
      </c>
      <c r="F1931" s="129">
        <v>14.9</v>
      </c>
      <c r="G1931" s="68">
        <v>5</v>
      </c>
      <c r="H1931" s="69" t="s">
        <v>8551</v>
      </c>
      <c r="I1931" s="69" t="s">
        <v>11312</v>
      </c>
      <c r="J1931" s="69" t="s">
        <v>11313</v>
      </c>
      <c r="K1931" s="69" t="s">
        <v>5808</v>
      </c>
    </row>
    <row r="1932" spans="1:11" s="1" customFormat="1" ht="15" customHeight="1" x14ac:dyDescent="0.15">
      <c r="A1932" s="69" t="s">
        <v>5809</v>
      </c>
      <c r="B1932" s="69" t="s">
        <v>5933</v>
      </c>
      <c r="C1932" s="77">
        <v>601741</v>
      </c>
      <c r="D1932" s="67" t="s">
        <v>6057</v>
      </c>
      <c r="E1932" s="80">
        <v>0</v>
      </c>
      <c r="F1932" s="129">
        <v>14.9</v>
      </c>
      <c r="G1932" s="68">
        <v>5</v>
      </c>
      <c r="H1932" s="69" t="s">
        <v>8551</v>
      </c>
      <c r="I1932" s="69" t="s">
        <v>11314</v>
      </c>
      <c r="J1932" s="69" t="s">
        <v>11315</v>
      </c>
      <c r="K1932" s="69" t="s">
        <v>5809</v>
      </c>
    </row>
    <row r="1933" spans="1:11" s="1" customFormat="1" ht="15" customHeight="1" x14ac:dyDescent="0.15">
      <c r="A1933" s="69" t="s">
        <v>5810</v>
      </c>
      <c r="B1933" s="69" t="s">
        <v>5934</v>
      </c>
      <c r="C1933" s="77">
        <v>601742</v>
      </c>
      <c r="D1933" s="67" t="s">
        <v>6058</v>
      </c>
      <c r="E1933" s="80">
        <v>0</v>
      </c>
      <c r="F1933" s="129">
        <v>14.9</v>
      </c>
      <c r="G1933" s="68">
        <v>5</v>
      </c>
      <c r="H1933" s="69" t="s">
        <v>8551</v>
      </c>
      <c r="I1933" s="69" t="s">
        <v>11316</v>
      </c>
      <c r="J1933" s="69" t="s">
        <v>11317</v>
      </c>
      <c r="K1933" s="69" t="s">
        <v>5810</v>
      </c>
    </row>
    <row r="1934" spans="1:11" s="1" customFormat="1" ht="15" customHeight="1" x14ac:dyDescent="0.15">
      <c r="A1934" s="69" t="s">
        <v>5811</v>
      </c>
      <c r="B1934" s="69" t="s">
        <v>5935</v>
      </c>
      <c r="C1934" s="77">
        <v>601743</v>
      </c>
      <c r="D1934" s="67" t="s">
        <v>6059</v>
      </c>
      <c r="E1934" s="80">
        <v>0</v>
      </c>
      <c r="F1934" s="129">
        <v>14.9</v>
      </c>
      <c r="G1934" s="68">
        <v>5</v>
      </c>
      <c r="H1934" s="69" t="s">
        <v>8551</v>
      </c>
      <c r="I1934" s="69" t="s">
        <v>11318</v>
      </c>
      <c r="J1934" s="69" t="s">
        <v>11319</v>
      </c>
      <c r="K1934" s="69" t="s">
        <v>5811</v>
      </c>
    </row>
    <row r="1935" spans="1:11" s="1" customFormat="1" ht="15" customHeight="1" x14ac:dyDescent="0.15">
      <c r="A1935" s="69" t="s">
        <v>1835</v>
      </c>
      <c r="B1935" s="69" t="s">
        <v>1881</v>
      </c>
      <c r="C1935" s="77">
        <v>313020</v>
      </c>
      <c r="D1935" s="67" t="s">
        <v>1927</v>
      </c>
      <c r="E1935" s="80">
        <v>0</v>
      </c>
      <c r="F1935" s="129">
        <v>54</v>
      </c>
      <c r="G1935" s="68">
        <v>3</v>
      </c>
      <c r="H1935" s="69" t="s">
        <v>8551</v>
      </c>
      <c r="I1935" s="69" t="s">
        <v>11320</v>
      </c>
      <c r="J1935" s="69" t="s">
        <v>11321</v>
      </c>
      <c r="K1935" s="69" t="s">
        <v>1835</v>
      </c>
    </row>
    <row r="1936" spans="1:11" s="1" customFormat="1" ht="15" customHeight="1" x14ac:dyDescent="0.15">
      <c r="A1936" s="69" t="s">
        <v>1836</v>
      </c>
      <c r="B1936" s="69" t="s">
        <v>1882</v>
      </c>
      <c r="C1936" s="77">
        <v>313021</v>
      </c>
      <c r="D1936" s="67" t="s">
        <v>1928</v>
      </c>
      <c r="E1936" s="80">
        <v>0</v>
      </c>
      <c r="F1936" s="129">
        <v>66</v>
      </c>
      <c r="G1936" s="68">
        <v>3</v>
      </c>
      <c r="H1936" s="69" t="s">
        <v>8551</v>
      </c>
      <c r="I1936" s="69" t="s">
        <v>11322</v>
      </c>
      <c r="J1936" s="69" t="s">
        <v>11323</v>
      </c>
      <c r="K1936" s="69" t="s">
        <v>1836</v>
      </c>
    </row>
    <row r="1937" spans="1:11" s="1" customFormat="1" ht="15" customHeight="1" x14ac:dyDescent="0.15">
      <c r="A1937" s="69" t="s">
        <v>34</v>
      </c>
      <c r="B1937" s="69" t="s">
        <v>35</v>
      </c>
      <c r="C1937" s="77">
        <v>101025</v>
      </c>
      <c r="D1937" s="67" t="s">
        <v>1004</v>
      </c>
      <c r="E1937" s="80">
        <v>0</v>
      </c>
      <c r="F1937" s="129">
        <v>28</v>
      </c>
      <c r="G1937" s="68">
        <v>3</v>
      </c>
      <c r="H1937" s="69" t="s">
        <v>8551</v>
      </c>
      <c r="I1937" s="69" t="s">
        <v>11324</v>
      </c>
      <c r="J1937" s="69" t="s">
        <v>11325</v>
      </c>
      <c r="K1937" s="69" t="s">
        <v>34</v>
      </c>
    </row>
    <row r="1938" spans="1:11" s="1" customFormat="1" ht="15" customHeight="1" x14ac:dyDescent="0.15">
      <c r="A1938" s="69" t="s">
        <v>1828</v>
      </c>
      <c r="B1938" s="69" t="s">
        <v>1874</v>
      </c>
      <c r="C1938" s="77">
        <v>312015</v>
      </c>
      <c r="D1938" s="67" t="s">
        <v>1920</v>
      </c>
      <c r="E1938" s="80">
        <v>0</v>
      </c>
      <c r="F1938" s="129">
        <v>54</v>
      </c>
      <c r="G1938" s="68">
        <v>3</v>
      </c>
      <c r="H1938" s="69" t="s">
        <v>8551</v>
      </c>
      <c r="I1938" s="69" t="s">
        <v>11326</v>
      </c>
      <c r="J1938" s="69" t="s">
        <v>11327</v>
      </c>
      <c r="K1938" s="69" t="s">
        <v>1828</v>
      </c>
    </row>
    <row r="1939" spans="1:11" s="1" customFormat="1" ht="15" customHeight="1" x14ac:dyDescent="0.15">
      <c r="A1939" s="69" t="s">
        <v>6130</v>
      </c>
      <c r="B1939" s="69" t="s">
        <v>6217</v>
      </c>
      <c r="C1939" s="77">
        <v>394014</v>
      </c>
      <c r="D1939" s="67" t="s">
        <v>6303</v>
      </c>
      <c r="E1939" s="80">
        <v>0</v>
      </c>
      <c r="F1939" s="129">
        <v>79</v>
      </c>
      <c r="G1939" s="68">
        <v>3</v>
      </c>
      <c r="H1939" s="69" t="s">
        <v>8551</v>
      </c>
      <c r="I1939" s="69" t="s">
        <v>11328</v>
      </c>
      <c r="J1939" s="69" t="s">
        <v>11329</v>
      </c>
      <c r="K1939" s="69" t="s">
        <v>6130</v>
      </c>
    </row>
    <row r="1940" spans="1:11" s="1" customFormat="1" ht="15" customHeight="1" x14ac:dyDescent="0.15">
      <c r="A1940" s="69" t="s">
        <v>6131</v>
      </c>
      <c r="B1940" s="69" t="s">
        <v>6218</v>
      </c>
      <c r="C1940" s="77">
        <v>394015</v>
      </c>
      <c r="D1940" s="67" t="s">
        <v>6304</v>
      </c>
      <c r="E1940" s="80">
        <v>0</v>
      </c>
      <c r="F1940" s="129">
        <v>46</v>
      </c>
      <c r="G1940" s="68">
        <v>3</v>
      </c>
      <c r="H1940" s="69" t="s">
        <v>8551</v>
      </c>
      <c r="I1940" s="69" t="s">
        <v>11330</v>
      </c>
      <c r="J1940" s="69" t="s">
        <v>11331</v>
      </c>
      <c r="K1940" s="69" t="s">
        <v>6131</v>
      </c>
    </row>
    <row r="1941" spans="1:11" s="1" customFormat="1" ht="15" customHeight="1" x14ac:dyDescent="0.15">
      <c r="A1941" s="69" t="s">
        <v>6132</v>
      </c>
      <c r="B1941" s="69" t="s">
        <v>6219</v>
      </c>
      <c r="C1941" s="77">
        <v>394016</v>
      </c>
      <c r="D1941" s="67" t="s">
        <v>6305</v>
      </c>
      <c r="E1941" s="80">
        <v>0</v>
      </c>
      <c r="F1941" s="129">
        <v>54</v>
      </c>
      <c r="G1941" s="68">
        <v>3</v>
      </c>
      <c r="H1941" s="69" t="s">
        <v>8551</v>
      </c>
      <c r="I1941" s="69" t="s">
        <v>11332</v>
      </c>
      <c r="J1941" s="69" t="s">
        <v>11333</v>
      </c>
      <c r="K1941" s="69" t="s">
        <v>6132</v>
      </c>
    </row>
    <row r="1942" spans="1:11" s="1" customFormat="1" ht="15" customHeight="1" x14ac:dyDescent="0.15">
      <c r="A1942" s="69" t="s">
        <v>7768</v>
      </c>
      <c r="B1942" s="69" t="s">
        <v>7769</v>
      </c>
      <c r="C1942" s="77">
        <v>113120</v>
      </c>
      <c r="D1942" s="67" t="s">
        <v>8009</v>
      </c>
      <c r="E1942" s="80">
        <v>0</v>
      </c>
      <c r="F1942" s="129">
        <v>29.9</v>
      </c>
      <c r="G1942" s="68">
        <v>3</v>
      </c>
      <c r="H1942" s="69" t="s">
        <v>8551</v>
      </c>
      <c r="I1942" s="69" t="s">
        <v>11334</v>
      </c>
      <c r="J1942" s="69" t="s">
        <v>11335</v>
      </c>
      <c r="K1942" s="69" t="s">
        <v>7768</v>
      </c>
    </row>
    <row r="1943" spans="1:11" s="1" customFormat="1" ht="15" customHeight="1" x14ac:dyDescent="0.15">
      <c r="A1943" s="69" t="s">
        <v>7770</v>
      </c>
      <c r="B1943" s="69" t="s">
        <v>7771</v>
      </c>
      <c r="C1943" s="77">
        <v>113121</v>
      </c>
      <c r="D1943" s="67" t="s">
        <v>8010</v>
      </c>
      <c r="E1943" s="80">
        <v>0</v>
      </c>
      <c r="F1943" s="129">
        <v>29.9</v>
      </c>
      <c r="G1943" s="68">
        <v>3</v>
      </c>
      <c r="H1943" s="69" t="s">
        <v>8551</v>
      </c>
      <c r="I1943" s="69" t="s">
        <v>11336</v>
      </c>
      <c r="J1943" s="69" t="s">
        <v>11337</v>
      </c>
      <c r="K1943" s="69" t="s">
        <v>7770</v>
      </c>
    </row>
    <row r="1944" spans="1:11" s="1" customFormat="1" ht="15" customHeight="1" x14ac:dyDescent="0.15">
      <c r="A1944" s="69" t="s">
        <v>7772</v>
      </c>
      <c r="B1944" s="69" t="s">
        <v>7773</v>
      </c>
      <c r="C1944" s="77">
        <v>113122</v>
      </c>
      <c r="D1944" s="67" t="s">
        <v>8011</v>
      </c>
      <c r="E1944" s="80">
        <v>0</v>
      </c>
      <c r="F1944" s="129">
        <v>29.9</v>
      </c>
      <c r="G1944" s="68">
        <v>3</v>
      </c>
      <c r="H1944" s="69" t="s">
        <v>8551</v>
      </c>
      <c r="I1944" s="69" t="s">
        <v>11338</v>
      </c>
      <c r="J1944" s="69" t="s">
        <v>11339</v>
      </c>
      <c r="K1944" s="69" t="s">
        <v>7772</v>
      </c>
    </row>
    <row r="1945" spans="1:11" s="1" customFormat="1" ht="15" customHeight="1" x14ac:dyDescent="0.15">
      <c r="A1945" s="69" t="s">
        <v>7774</v>
      </c>
      <c r="B1945" s="69" t="s">
        <v>7775</v>
      </c>
      <c r="C1945" s="77">
        <v>113123</v>
      </c>
      <c r="D1945" s="67" t="s">
        <v>8012</v>
      </c>
      <c r="E1945" s="80">
        <v>0</v>
      </c>
      <c r="F1945" s="129">
        <v>29.9</v>
      </c>
      <c r="G1945" s="68">
        <v>3</v>
      </c>
      <c r="H1945" s="69" t="s">
        <v>8551</v>
      </c>
      <c r="I1945" s="69" t="s">
        <v>11340</v>
      </c>
      <c r="J1945" s="69" t="s">
        <v>11341</v>
      </c>
      <c r="K1945" s="69" t="s">
        <v>7774</v>
      </c>
    </row>
    <row r="1946" spans="1:11" s="1" customFormat="1" ht="15" customHeight="1" x14ac:dyDescent="0.15">
      <c r="A1946" s="69" t="s">
        <v>7501</v>
      </c>
      <c r="B1946" s="69" t="s">
        <v>7502</v>
      </c>
      <c r="C1946" s="77">
        <v>215006</v>
      </c>
      <c r="D1946" s="67" t="s">
        <v>7503</v>
      </c>
      <c r="E1946" s="80">
        <v>0</v>
      </c>
      <c r="F1946" s="129">
        <v>43.5</v>
      </c>
      <c r="G1946" s="68">
        <v>3</v>
      </c>
      <c r="H1946" s="69" t="s">
        <v>8551</v>
      </c>
      <c r="I1946" s="69" t="s">
        <v>11342</v>
      </c>
      <c r="J1946" s="69" t="s">
        <v>11343</v>
      </c>
      <c r="K1946" s="69" t="s">
        <v>7501</v>
      </c>
    </row>
    <row r="1947" spans="1:11" s="1" customFormat="1" ht="15" customHeight="1" x14ac:dyDescent="0.15">
      <c r="A1947" s="69" t="s">
        <v>7504</v>
      </c>
      <c r="B1947" s="69" t="s">
        <v>7505</v>
      </c>
      <c r="C1947" s="77">
        <v>215007</v>
      </c>
      <c r="D1947" s="67" t="s">
        <v>7506</v>
      </c>
      <c r="E1947" s="80">
        <v>0</v>
      </c>
      <c r="F1947" s="129">
        <v>50</v>
      </c>
      <c r="G1947" s="68">
        <v>3</v>
      </c>
      <c r="H1947" s="69" t="s">
        <v>8551</v>
      </c>
      <c r="I1947" s="69" t="s">
        <v>11344</v>
      </c>
      <c r="J1947" s="69" t="s">
        <v>11345</v>
      </c>
      <c r="K1947" s="69" t="s">
        <v>7504</v>
      </c>
    </row>
    <row r="1948" spans="1:11" s="1" customFormat="1" ht="15" customHeight="1" x14ac:dyDescent="0.15">
      <c r="A1948" s="69" t="s">
        <v>5070</v>
      </c>
      <c r="B1948" s="69" t="s">
        <v>5175</v>
      </c>
      <c r="C1948" s="77">
        <v>131015</v>
      </c>
      <c r="D1948" s="67" t="s">
        <v>5279</v>
      </c>
      <c r="E1948" s="80">
        <v>0</v>
      </c>
      <c r="F1948" s="129">
        <v>48</v>
      </c>
      <c r="G1948" s="68">
        <v>3</v>
      </c>
      <c r="H1948" s="69" t="s">
        <v>8551</v>
      </c>
      <c r="I1948" s="69" t="s">
        <v>11346</v>
      </c>
      <c r="J1948" s="69" t="s">
        <v>11347</v>
      </c>
      <c r="K1948" s="69" t="s">
        <v>5070</v>
      </c>
    </row>
    <row r="1949" spans="1:11" s="1" customFormat="1" ht="15" customHeight="1" x14ac:dyDescent="0.15">
      <c r="A1949" s="69" t="s">
        <v>2522</v>
      </c>
      <c r="B1949" s="69" t="s">
        <v>2523</v>
      </c>
      <c r="C1949" s="77">
        <v>107029</v>
      </c>
      <c r="D1949" s="67" t="s">
        <v>2542</v>
      </c>
      <c r="E1949" s="80">
        <v>0</v>
      </c>
      <c r="F1949" s="129">
        <v>66</v>
      </c>
      <c r="G1949" s="68">
        <v>3</v>
      </c>
      <c r="H1949" s="69" t="s">
        <v>8551</v>
      </c>
      <c r="I1949" s="69" t="s">
        <v>11348</v>
      </c>
      <c r="J1949" s="69" t="s">
        <v>11349</v>
      </c>
      <c r="K1949" s="69" t="s">
        <v>2522</v>
      </c>
    </row>
    <row r="1950" spans="1:11" s="1" customFormat="1" ht="15" customHeight="1" x14ac:dyDescent="0.15">
      <c r="A1950" s="69" t="s">
        <v>2524</v>
      </c>
      <c r="B1950" s="69" t="s">
        <v>2525</v>
      </c>
      <c r="C1950" s="77">
        <v>107030</v>
      </c>
      <c r="D1950" s="67" t="s">
        <v>2543</v>
      </c>
      <c r="E1950" s="80">
        <v>0</v>
      </c>
      <c r="F1950" s="129">
        <v>36</v>
      </c>
      <c r="G1950" s="68">
        <v>3</v>
      </c>
      <c r="H1950" s="69" t="s">
        <v>8551</v>
      </c>
      <c r="I1950" s="69" t="s">
        <v>11350</v>
      </c>
      <c r="J1950" s="69" t="s">
        <v>11351</v>
      </c>
      <c r="K1950" s="69" t="s">
        <v>2524</v>
      </c>
    </row>
    <row r="1951" spans="1:11" s="1" customFormat="1" ht="15" customHeight="1" x14ac:dyDescent="0.15">
      <c r="A1951" s="69" t="s">
        <v>1846</v>
      </c>
      <c r="B1951" s="69" t="s">
        <v>1892</v>
      </c>
      <c r="C1951" s="77">
        <v>314023</v>
      </c>
      <c r="D1951" s="67" t="s">
        <v>1938</v>
      </c>
      <c r="E1951" s="80">
        <v>0</v>
      </c>
      <c r="F1951" s="129">
        <v>48</v>
      </c>
      <c r="G1951" s="68">
        <v>3</v>
      </c>
      <c r="H1951" s="69" t="s">
        <v>8551</v>
      </c>
      <c r="I1951" s="69" t="s">
        <v>11352</v>
      </c>
      <c r="J1951" s="69" t="s">
        <v>11353</v>
      </c>
      <c r="K1951" s="69" t="s">
        <v>1846</v>
      </c>
    </row>
    <row r="1952" spans="1:11" s="1" customFormat="1" ht="15" customHeight="1" x14ac:dyDescent="0.15">
      <c r="A1952" s="69" t="s">
        <v>2827</v>
      </c>
      <c r="B1952" s="69" t="s">
        <v>2828</v>
      </c>
      <c r="C1952" s="77">
        <v>207028</v>
      </c>
      <c r="D1952" s="67" t="s">
        <v>2859</v>
      </c>
      <c r="E1952" s="80">
        <v>0</v>
      </c>
      <c r="F1952" s="129">
        <v>69</v>
      </c>
      <c r="G1952" s="68">
        <v>3</v>
      </c>
      <c r="H1952" s="69" t="s">
        <v>8551</v>
      </c>
      <c r="I1952" s="69" t="s">
        <v>11354</v>
      </c>
      <c r="J1952" s="69" t="s">
        <v>11355</v>
      </c>
      <c r="K1952" s="69" t="s">
        <v>2827</v>
      </c>
    </row>
    <row r="1953" spans="1:11" s="1" customFormat="1" ht="15" customHeight="1" x14ac:dyDescent="0.15">
      <c r="A1953" s="69" t="s">
        <v>2829</v>
      </c>
      <c r="B1953" s="69" t="s">
        <v>2830</v>
      </c>
      <c r="C1953" s="77">
        <v>207029</v>
      </c>
      <c r="D1953" s="67" t="s">
        <v>2860</v>
      </c>
      <c r="E1953" s="80">
        <v>0</v>
      </c>
      <c r="F1953" s="129">
        <v>79</v>
      </c>
      <c r="G1953" s="68">
        <v>3</v>
      </c>
      <c r="H1953" s="69" t="s">
        <v>8551</v>
      </c>
      <c r="I1953" s="69" t="s">
        <v>11356</v>
      </c>
      <c r="J1953" s="69" t="s">
        <v>11357</v>
      </c>
      <c r="K1953" s="69" t="s">
        <v>2829</v>
      </c>
    </row>
    <row r="1954" spans="1:11" s="1" customFormat="1" ht="15" customHeight="1" x14ac:dyDescent="0.15">
      <c r="A1954" s="69" t="s">
        <v>2831</v>
      </c>
      <c r="B1954" s="69" t="s">
        <v>2832</v>
      </c>
      <c r="C1954" s="77">
        <v>207030</v>
      </c>
      <c r="D1954" s="67" t="s">
        <v>2861</v>
      </c>
      <c r="E1954" s="80">
        <v>0</v>
      </c>
      <c r="F1954" s="129">
        <v>48</v>
      </c>
      <c r="G1954" s="68">
        <v>3</v>
      </c>
      <c r="H1954" s="69" t="s">
        <v>8551</v>
      </c>
      <c r="I1954" s="69" t="s">
        <v>11358</v>
      </c>
      <c r="J1954" s="69" t="s">
        <v>11359</v>
      </c>
      <c r="K1954" s="69" t="s">
        <v>2831</v>
      </c>
    </row>
    <row r="1955" spans="1:11" s="1" customFormat="1" ht="15" customHeight="1" x14ac:dyDescent="0.15">
      <c r="A1955" s="69" t="s">
        <v>3198</v>
      </c>
      <c r="B1955" s="69" t="s">
        <v>3175</v>
      </c>
      <c r="C1955" s="77">
        <v>305034</v>
      </c>
      <c r="D1955" s="67" t="s">
        <v>3176</v>
      </c>
      <c r="E1955" s="80">
        <v>0</v>
      </c>
      <c r="F1955" s="129">
        <v>59</v>
      </c>
      <c r="G1955" s="68">
        <v>3</v>
      </c>
      <c r="H1955" s="69" t="s">
        <v>8551</v>
      </c>
      <c r="I1955" s="69" t="s">
        <v>11360</v>
      </c>
      <c r="J1955" s="69" t="s">
        <v>11361</v>
      </c>
      <c r="K1955" s="69" t="s">
        <v>3198</v>
      </c>
    </row>
    <row r="1956" spans="1:11" s="1" customFormat="1" ht="15" customHeight="1" x14ac:dyDescent="0.15">
      <c r="A1956" s="69" t="s">
        <v>3199</v>
      </c>
      <c r="B1956" s="69" t="s">
        <v>3177</v>
      </c>
      <c r="C1956" s="77">
        <v>305035</v>
      </c>
      <c r="D1956" s="67" t="s">
        <v>3178</v>
      </c>
      <c r="E1956" s="80">
        <v>0</v>
      </c>
      <c r="F1956" s="129">
        <v>59</v>
      </c>
      <c r="G1956" s="68">
        <v>3</v>
      </c>
      <c r="H1956" s="69" t="s">
        <v>8551</v>
      </c>
      <c r="I1956" s="69" t="s">
        <v>11362</v>
      </c>
      <c r="J1956" s="69" t="s">
        <v>11363</v>
      </c>
      <c r="K1956" s="69" t="s">
        <v>3199</v>
      </c>
    </row>
    <row r="1957" spans="1:11" s="1" customFormat="1" ht="15" customHeight="1" x14ac:dyDescent="0.15">
      <c r="A1957" s="69" t="s">
        <v>15968</v>
      </c>
      <c r="B1957" s="69" t="s">
        <v>16171</v>
      </c>
      <c r="C1957" s="77">
        <v>204271</v>
      </c>
      <c r="D1957" s="67" t="s">
        <v>16371</v>
      </c>
      <c r="E1957" s="80">
        <v>0</v>
      </c>
      <c r="F1957" s="129">
        <v>38</v>
      </c>
      <c r="G1957" s="68">
        <v>3</v>
      </c>
      <c r="H1957" s="69" t="s">
        <v>8552</v>
      </c>
      <c r="I1957" s="69" t="s">
        <v>16582</v>
      </c>
      <c r="J1957" s="69" t="s">
        <v>16778</v>
      </c>
      <c r="K1957" s="69" t="s">
        <v>15968</v>
      </c>
    </row>
    <row r="1958" spans="1:11" s="1" customFormat="1" ht="15" customHeight="1" x14ac:dyDescent="0.15">
      <c r="A1958" s="69" t="s">
        <v>15969</v>
      </c>
      <c r="B1958" s="69" t="s">
        <v>16172</v>
      </c>
      <c r="C1958" s="77">
        <v>204084</v>
      </c>
      <c r="D1958" s="67" t="s">
        <v>16372</v>
      </c>
      <c r="E1958" s="80">
        <v>0</v>
      </c>
      <c r="F1958" s="129">
        <v>36</v>
      </c>
      <c r="G1958" s="68">
        <v>3</v>
      </c>
      <c r="H1958" s="69" t="s">
        <v>8552</v>
      </c>
      <c r="I1958" s="69" t="s">
        <v>16583</v>
      </c>
      <c r="J1958" s="69" t="s">
        <v>16779</v>
      </c>
      <c r="K1958" s="69" t="s">
        <v>15969</v>
      </c>
    </row>
    <row r="1959" spans="1:11" s="1" customFormat="1" ht="15" customHeight="1" x14ac:dyDescent="0.15">
      <c r="A1959" s="69" t="s">
        <v>4638</v>
      </c>
      <c r="B1959" s="69" t="s">
        <v>4639</v>
      </c>
      <c r="C1959" s="77">
        <v>129012</v>
      </c>
      <c r="D1959" s="67" t="s">
        <v>6745</v>
      </c>
      <c r="E1959" s="80">
        <v>0</v>
      </c>
      <c r="F1959" s="129">
        <v>36</v>
      </c>
      <c r="G1959" s="68">
        <v>3</v>
      </c>
      <c r="H1959" s="69" t="s">
        <v>8551</v>
      </c>
      <c r="I1959" s="69" t="s">
        <v>11364</v>
      </c>
      <c r="J1959" s="69" t="s">
        <v>11365</v>
      </c>
      <c r="K1959" s="69" t="s">
        <v>4638</v>
      </c>
    </row>
    <row r="1960" spans="1:11" s="1" customFormat="1" ht="15" customHeight="1" x14ac:dyDescent="0.15">
      <c r="A1960" s="69" t="s">
        <v>4640</v>
      </c>
      <c r="B1960" s="69" t="s">
        <v>4641</v>
      </c>
      <c r="C1960" s="77">
        <v>129013</v>
      </c>
      <c r="D1960" s="67" t="s">
        <v>4707</v>
      </c>
      <c r="E1960" s="80">
        <v>0</v>
      </c>
      <c r="F1960" s="129">
        <v>59</v>
      </c>
      <c r="G1960" s="68">
        <v>3</v>
      </c>
      <c r="H1960" s="69" t="s">
        <v>8551</v>
      </c>
      <c r="I1960" s="69" t="s">
        <v>11366</v>
      </c>
      <c r="J1960" s="69" t="s">
        <v>11367</v>
      </c>
      <c r="K1960" s="69" t="s">
        <v>4640</v>
      </c>
    </row>
    <row r="1961" spans="1:11" s="1" customFormat="1" ht="15" customHeight="1" x14ac:dyDescent="0.15">
      <c r="A1961" s="69" t="s">
        <v>4642</v>
      </c>
      <c r="B1961" s="69" t="s">
        <v>4643</v>
      </c>
      <c r="C1961" s="77">
        <v>129014</v>
      </c>
      <c r="D1961" s="67" t="s">
        <v>4708</v>
      </c>
      <c r="E1961" s="80">
        <v>0</v>
      </c>
      <c r="F1961" s="129">
        <v>36</v>
      </c>
      <c r="G1961" s="68">
        <v>3</v>
      </c>
      <c r="H1961" s="69" t="s">
        <v>8551</v>
      </c>
      <c r="I1961" s="69" t="s">
        <v>11368</v>
      </c>
      <c r="J1961" s="69" t="s">
        <v>11369</v>
      </c>
      <c r="K1961" s="69" t="s">
        <v>4642</v>
      </c>
    </row>
    <row r="1962" spans="1:11" s="1" customFormat="1" ht="15" customHeight="1" x14ac:dyDescent="0.15">
      <c r="A1962" s="69" t="s">
        <v>7135</v>
      </c>
      <c r="B1962" s="69" t="s">
        <v>7136</v>
      </c>
      <c r="C1962" s="77">
        <v>129030</v>
      </c>
      <c r="D1962" s="67" t="s">
        <v>7256</v>
      </c>
      <c r="E1962" s="80">
        <v>0</v>
      </c>
      <c r="F1962" s="129">
        <v>36</v>
      </c>
      <c r="G1962" s="68">
        <v>3</v>
      </c>
      <c r="H1962" s="69" t="s">
        <v>8551</v>
      </c>
      <c r="I1962" s="69" t="s">
        <v>11370</v>
      </c>
      <c r="J1962" s="69" t="s">
        <v>11371</v>
      </c>
      <c r="K1962" s="69" t="s">
        <v>7135</v>
      </c>
    </row>
    <row r="1963" spans="1:11" s="1" customFormat="1" ht="15" customHeight="1" x14ac:dyDescent="0.15">
      <c r="A1963" s="69" t="s">
        <v>6746</v>
      </c>
      <c r="B1963" s="69" t="s">
        <v>6747</v>
      </c>
      <c r="C1963" s="77">
        <v>129023</v>
      </c>
      <c r="D1963" s="67" t="s">
        <v>6748</v>
      </c>
      <c r="E1963" s="80">
        <v>0</v>
      </c>
      <c r="F1963" s="129">
        <v>36</v>
      </c>
      <c r="G1963" s="68">
        <v>3</v>
      </c>
      <c r="H1963" s="69" t="s">
        <v>8551</v>
      </c>
      <c r="I1963" s="69" t="s">
        <v>11372</v>
      </c>
      <c r="J1963" s="69" t="s">
        <v>11373</v>
      </c>
      <c r="K1963" s="69" t="s">
        <v>6746</v>
      </c>
    </row>
    <row r="1964" spans="1:11" s="1" customFormat="1" ht="15" customHeight="1" x14ac:dyDescent="0.15">
      <c r="A1964" s="69" t="s">
        <v>5026</v>
      </c>
      <c r="B1964" s="69" t="s">
        <v>5131</v>
      </c>
      <c r="C1964" s="77">
        <v>120052</v>
      </c>
      <c r="D1964" s="67" t="s">
        <v>5236</v>
      </c>
      <c r="E1964" s="80">
        <v>0</v>
      </c>
      <c r="F1964" s="129">
        <v>36</v>
      </c>
      <c r="G1964" s="68">
        <v>3</v>
      </c>
      <c r="H1964" s="69" t="s">
        <v>8551</v>
      </c>
      <c r="I1964" s="69" t="s">
        <v>11374</v>
      </c>
      <c r="J1964" s="69" t="s">
        <v>11375</v>
      </c>
      <c r="K1964" s="69" t="s">
        <v>5026</v>
      </c>
    </row>
    <row r="1965" spans="1:11" s="1" customFormat="1" ht="15" customHeight="1" x14ac:dyDescent="0.15">
      <c r="A1965" s="69" t="s">
        <v>5027</v>
      </c>
      <c r="B1965" s="69" t="s">
        <v>5132</v>
      </c>
      <c r="C1965" s="77">
        <v>120053</v>
      </c>
      <c r="D1965" s="67" t="s">
        <v>15574</v>
      </c>
      <c r="E1965" s="80">
        <v>0</v>
      </c>
      <c r="F1965" s="129">
        <v>48</v>
      </c>
      <c r="G1965" s="68">
        <v>3</v>
      </c>
      <c r="H1965" s="69" t="s">
        <v>8551</v>
      </c>
      <c r="I1965" s="69" t="s">
        <v>11376</v>
      </c>
      <c r="J1965" s="69" t="s">
        <v>11377</v>
      </c>
      <c r="K1965" s="69" t="s">
        <v>5027</v>
      </c>
    </row>
    <row r="1966" spans="1:11" s="1" customFormat="1" ht="15" customHeight="1" x14ac:dyDescent="0.15">
      <c r="A1966" s="69" t="s">
        <v>5028</v>
      </c>
      <c r="B1966" s="69" t="s">
        <v>5133</v>
      </c>
      <c r="C1966" s="77">
        <v>120054</v>
      </c>
      <c r="D1966" s="67" t="s">
        <v>5237</v>
      </c>
      <c r="E1966" s="80">
        <v>0</v>
      </c>
      <c r="F1966" s="129">
        <v>48</v>
      </c>
      <c r="G1966" s="68">
        <v>3</v>
      </c>
      <c r="H1966" s="69" t="s">
        <v>8551</v>
      </c>
      <c r="I1966" s="69" t="s">
        <v>11378</v>
      </c>
      <c r="J1966" s="69" t="s">
        <v>11379</v>
      </c>
      <c r="K1966" s="69" t="s">
        <v>5028</v>
      </c>
    </row>
    <row r="1967" spans="1:11" s="1" customFormat="1" ht="15" customHeight="1" x14ac:dyDescent="0.15">
      <c r="A1967" s="69" t="s">
        <v>1435</v>
      </c>
      <c r="B1967" s="69" t="s">
        <v>1441</v>
      </c>
      <c r="C1967" s="77">
        <v>120024</v>
      </c>
      <c r="D1967" s="67" t="s">
        <v>1446</v>
      </c>
      <c r="E1967" s="80">
        <v>0</v>
      </c>
      <c r="F1967" s="129">
        <v>54</v>
      </c>
      <c r="G1967" s="68">
        <v>3</v>
      </c>
      <c r="H1967" s="69" t="s">
        <v>8551</v>
      </c>
      <c r="I1967" s="69" t="s">
        <v>11380</v>
      </c>
      <c r="J1967" s="69" t="s">
        <v>11381</v>
      </c>
      <c r="K1967" s="69" t="s">
        <v>1435</v>
      </c>
    </row>
    <row r="1968" spans="1:11" s="1" customFormat="1" ht="15" customHeight="1" x14ac:dyDescent="0.15">
      <c r="A1968" s="69" t="s">
        <v>1852</v>
      </c>
      <c r="B1968" s="69" t="s">
        <v>1898</v>
      </c>
      <c r="C1968" s="77">
        <v>315022</v>
      </c>
      <c r="D1968" s="67" t="s">
        <v>1944</v>
      </c>
      <c r="E1968" s="80">
        <v>0</v>
      </c>
      <c r="F1968" s="129">
        <v>48</v>
      </c>
      <c r="G1968" s="68">
        <v>3</v>
      </c>
      <c r="H1968" s="69" t="s">
        <v>8551</v>
      </c>
      <c r="I1968" s="69" t="s">
        <v>11382</v>
      </c>
      <c r="J1968" s="69" t="s">
        <v>11383</v>
      </c>
      <c r="K1968" s="69" t="s">
        <v>1852</v>
      </c>
    </row>
    <row r="1969" spans="1:11" s="1" customFormat="1" ht="15" customHeight="1" x14ac:dyDescent="0.15">
      <c r="A1969" s="69" t="s">
        <v>2408</v>
      </c>
      <c r="B1969" s="69" t="s">
        <v>2409</v>
      </c>
      <c r="C1969" s="77">
        <v>384019</v>
      </c>
      <c r="D1969" s="67" t="s">
        <v>2467</v>
      </c>
      <c r="E1969" s="80">
        <v>0</v>
      </c>
      <c r="F1969" s="129">
        <v>36</v>
      </c>
      <c r="G1969" s="68">
        <v>3</v>
      </c>
      <c r="H1969" s="69" t="s">
        <v>8551</v>
      </c>
      <c r="I1969" s="69" t="s">
        <v>11384</v>
      </c>
      <c r="J1969" s="69" t="s">
        <v>11385</v>
      </c>
      <c r="K1969" s="69" t="s">
        <v>2408</v>
      </c>
    </row>
    <row r="1970" spans="1:11" s="1" customFormat="1" ht="15" customHeight="1" x14ac:dyDescent="0.15">
      <c r="A1970" s="69" t="s">
        <v>6749</v>
      </c>
      <c r="B1970" s="69" t="s">
        <v>6750</v>
      </c>
      <c r="C1970" s="77">
        <v>393027</v>
      </c>
      <c r="D1970" s="67" t="s">
        <v>6751</v>
      </c>
      <c r="E1970" s="80">
        <v>0</v>
      </c>
      <c r="F1970" s="129">
        <v>54</v>
      </c>
      <c r="G1970" s="68">
        <v>3</v>
      </c>
      <c r="H1970" s="69" t="s">
        <v>8551</v>
      </c>
      <c r="I1970" s="69" t="s">
        <v>11386</v>
      </c>
      <c r="J1970" s="69" t="s">
        <v>11387</v>
      </c>
      <c r="K1970" s="69" t="s">
        <v>6749</v>
      </c>
    </row>
    <row r="1971" spans="1:11" s="1" customFormat="1" ht="15" customHeight="1" x14ac:dyDescent="0.15">
      <c r="A1971" s="69" t="s">
        <v>3092</v>
      </c>
      <c r="B1971" s="69" t="s">
        <v>3120</v>
      </c>
      <c r="C1971" s="77">
        <v>125019</v>
      </c>
      <c r="D1971" s="67" t="s">
        <v>3150</v>
      </c>
      <c r="E1971" s="80">
        <v>0</v>
      </c>
      <c r="F1971" s="129">
        <v>42</v>
      </c>
      <c r="G1971" s="68">
        <v>3</v>
      </c>
      <c r="H1971" s="69" t="s">
        <v>8551</v>
      </c>
      <c r="I1971" s="69" t="s">
        <v>11388</v>
      </c>
      <c r="J1971" s="69" t="s">
        <v>11389</v>
      </c>
      <c r="K1971" s="69" t="s">
        <v>3092</v>
      </c>
    </row>
    <row r="1972" spans="1:11" s="1" customFormat="1" ht="15" customHeight="1" x14ac:dyDescent="0.15">
      <c r="A1972" s="69" t="s">
        <v>3093</v>
      </c>
      <c r="B1972" s="69" t="s">
        <v>3121</v>
      </c>
      <c r="C1972" s="77">
        <v>125020</v>
      </c>
      <c r="D1972" s="67" t="s">
        <v>3151</v>
      </c>
      <c r="E1972" s="80">
        <v>0</v>
      </c>
      <c r="F1972" s="129">
        <v>42</v>
      </c>
      <c r="G1972" s="68">
        <v>3</v>
      </c>
      <c r="H1972" s="69" t="s">
        <v>8551</v>
      </c>
      <c r="I1972" s="69" t="s">
        <v>11390</v>
      </c>
      <c r="J1972" s="69" t="s">
        <v>11391</v>
      </c>
      <c r="K1972" s="69" t="s">
        <v>3093</v>
      </c>
    </row>
    <row r="1973" spans="1:11" s="1" customFormat="1" ht="15" customHeight="1" x14ac:dyDescent="0.15">
      <c r="A1973" s="69" t="s">
        <v>3094</v>
      </c>
      <c r="B1973" s="69" t="s">
        <v>3122</v>
      </c>
      <c r="C1973" s="77">
        <v>125021</v>
      </c>
      <c r="D1973" s="67" t="s">
        <v>3152</v>
      </c>
      <c r="E1973" s="80">
        <v>0</v>
      </c>
      <c r="F1973" s="129">
        <v>42</v>
      </c>
      <c r="G1973" s="68">
        <v>3</v>
      </c>
      <c r="H1973" s="69" t="s">
        <v>8551</v>
      </c>
      <c r="I1973" s="69" t="s">
        <v>11392</v>
      </c>
      <c r="J1973" s="69" t="s">
        <v>11393</v>
      </c>
      <c r="K1973" s="69" t="s">
        <v>3094</v>
      </c>
    </row>
    <row r="1974" spans="1:11" s="1" customFormat="1" ht="15" customHeight="1" x14ac:dyDescent="0.15">
      <c r="A1974" s="69" t="s">
        <v>3095</v>
      </c>
      <c r="B1974" s="69" t="s">
        <v>3123</v>
      </c>
      <c r="C1974" s="77">
        <v>125022</v>
      </c>
      <c r="D1974" s="67" t="s">
        <v>3153</v>
      </c>
      <c r="E1974" s="80">
        <v>0</v>
      </c>
      <c r="F1974" s="129">
        <v>42</v>
      </c>
      <c r="G1974" s="68">
        <v>3</v>
      </c>
      <c r="H1974" s="69" t="s">
        <v>8551</v>
      </c>
      <c r="I1974" s="69" t="s">
        <v>11394</v>
      </c>
      <c r="J1974" s="69" t="s">
        <v>11395</v>
      </c>
      <c r="K1974" s="69" t="s">
        <v>3095</v>
      </c>
    </row>
    <row r="1975" spans="1:11" s="1" customFormat="1" ht="15" customHeight="1" x14ac:dyDescent="0.15">
      <c r="A1975" s="69" t="s">
        <v>2618</v>
      </c>
      <c r="B1975" s="69" t="s">
        <v>2619</v>
      </c>
      <c r="C1975" s="77">
        <v>325012</v>
      </c>
      <c r="D1975" s="67" t="s">
        <v>2733</v>
      </c>
      <c r="E1975" s="80">
        <v>0</v>
      </c>
      <c r="F1975" s="129">
        <v>54</v>
      </c>
      <c r="G1975" s="68">
        <v>3</v>
      </c>
      <c r="H1975" s="69" t="s">
        <v>8551</v>
      </c>
      <c r="I1975" s="69" t="s">
        <v>11396</v>
      </c>
      <c r="J1975" s="69" t="s">
        <v>11397</v>
      </c>
      <c r="K1975" s="69" t="s">
        <v>2618</v>
      </c>
    </row>
    <row r="1976" spans="1:11" s="1" customFormat="1" ht="15" customHeight="1" x14ac:dyDescent="0.15">
      <c r="A1976" s="69" t="s">
        <v>2884</v>
      </c>
      <c r="B1976" s="69" t="s">
        <v>2885</v>
      </c>
      <c r="C1976" s="77">
        <v>201029</v>
      </c>
      <c r="D1976" s="67" t="s">
        <v>2940</v>
      </c>
      <c r="E1976" s="80">
        <v>0</v>
      </c>
      <c r="F1976" s="129">
        <v>22</v>
      </c>
      <c r="G1976" s="68">
        <v>3</v>
      </c>
      <c r="H1976" s="69" t="s">
        <v>8551</v>
      </c>
      <c r="I1976" s="69" t="s">
        <v>11398</v>
      </c>
      <c r="J1976" s="69" t="s">
        <v>11399</v>
      </c>
      <c r="K1976" s="69" t="s">
        <v>2884</v>
      </c>
    </row>
    <row r="1977" spans="1:11" s="1" customFormat="1" ht="15" customHeight="1" x14ac:dyDescent="0.15">
      <c r="A1977" s="69" t="s">
        <v>2886</v>
      </c>
      <c r="B1977" s="69" t="s">
        <v>2887</v>
      </c>
      <c r="C1977" s="77">
        <v>201030</v>
      </c>
      <c r="D1977" s="67" t="s">
        <v>2941</v>
      </c>
      <c r="E1977" s="80">
        <v>0</v>
      </c>
      <c r="F1977" s="129">
        <v>59</v>
      </c>
      <c r="G1977" s="68">
        <v>3</v>
      </c>
      <c r="H1977" s="69" t="s">
        <v>8551</v>
      </c>
      <c r="I1977" s="69" t="s">
        <v>11400</v>
      </c>
      <c r="J1977" s="69" t="s">
        <v>11401</v>
      </c>
      <c r="K1977" s="69" t="s">
        <v>2886</v>
      </c>
    </row>
    <row r="1978" spans="1:11" s="1" customFormat="1" ht="15" customHeight="1" x14ac:dyDescent="0.15">
      <c r="A1978" s="69" t="s">
        <v>2888</v>
      </c>
      <c r="B1978" s="69" t="s">
        <v>2889</v>
      </c>
      <c r="C1978" s="77">
        <v>201031</v>
      </c>
      <c r="D1978" s="67" t="s">
        <v>2942</v>
      </c>
      <c r="E1978" s="80">
        <v>0</v>
      </c>
      <c r="F1978" s="129">
        <v>46</v>
      </c>
      <c r="G1978" s="68">
        <v>3</v>
      </c>
      <c r="H1978" s="69" t="s">
        <v>8551</v>
      </c>
      <c r="I1978" s="69" t="s">
        <v>11402</v>
      </c>
      <c r="J1978" s="69" t="s">
        <v>11403</v>
      </c>
      <c r="K1978" s="69" t="s">
        <v>2888</v>
      </c>
    </row>
    <row r="1979" spans="1:11" s="1" customFormat="1" ht="15" customHeight="1" x14ac:dyDescent="0.15">
      <c r="A1979" s="69" t="s">
        <v>4121</v>
      </c>
      <c r="B1979" s="69" t="s">
        <v>4122</v>
      </c>
      <c r="C1979" s="77">
        <v>201064</v>
      </c>
      <c r="D1979" s="67" t="s">
        <v>4151</v>
      </c>
      <c r="E1979" s="80">
        <v>0</v>
      </c>
      <c r="F1979" s="129">
        <v>39</v>
      </c>
      <c r="G1979" s="68">
        <v>3</v>
      </c>
      <c r="H1979" s="69" t="s">
        <v>8551</v>
      </c>
      <c r="I1979" s="69" t="s">
        <v>11404</v>
      </c>
      <c r="J1979" s="69" t="s">
        <v>11405</v>
      </c>
      <c r="K1979" s="69" t="s">
        <v>4121</v>
      </c>
    </row>
    <row r="1980" spans="1:11" s="1" customFormat="1" ht="15" customHeight="1" x14ac:dyDescent="0.15">
      <c r="A1980" s="69" t="s">
        <v>2968</v>
      </c>
      <c r="B1980" s="69" t="s">
        <v>2969</v>
      </c>
      <c r="C1980" s="77">
        <v>201032</v>
      </c>
      <c r="D1980" s="67" t="s">
        <v>2974</v>
      </c>
      <c r="E1980" s="80">
        <v>0</v>
      </c>
      <c r="F1980" s="129">
        <v>49</v>
      </c>
      <c r="G1980" s="68">
        <v>3</v>
      </c>
      <c r="H1980" s="69" t="s">
        <v>8551</v>
      </c>
      <c r="I1980" s="69" t="s">
        <v>11406</v>
      </c>
      <c r="J1980" s="69" t="s">
        <v>11407</v>
      </c>
      <c r="K1980" s="69" t="s">
        <v>2968</v>
      </c>
    </row>
    <row r="1981" spans="1:11" s="1" customFormat="1" ht="15" customHeight="1" x14ac:dyDescent="0.15">
      <c r="A1981" s="69" t="s">
        <v>2970</v>
      </c>
      <c r="B1981" s="69" t="s">
        <v>2971</v>
      </c>
      <c r="C1981" s="77">
        <v>201033</v>
      </c>
      <c r="D1981" s="67" t="s">
        <v>2975</v>
      </c>
      <c r="E1981" s="80">
        <v>0</v>
      </c>
      <c r="F1981" s="129">
        <v>78</v>
      </c>
      <c r="G1981" s="68">
        <v>3</v>
      </c>
      <c r="H1981" s="69" t="s">
        <v>8551</v>
      </c>
      <c r="I1981" s="69" t="s">
        <v>11408</v>
      </c>
      <c r="J1981" s="69" t="s">
        <v>11409</v>
      </c>
      <c r="K1981" s="69" t="s">
        <v>2970</v>
      </c>
    </row>
    <row r="1982" spans="1:11" s="1" customFormat="1" ht="15" customHeight="1" x14ac:dyDescent="0.15">
      <c r="A1982" s="69" t="s">
        <v>2890</v>
      </c>
      <c r="B1982" s="69" t="s">
        <v>2891</v>
      </c>
      <c r="C1982" s="77">
        <v>201034</v>
      </c>
      <c r="D1982" s="67" t="s">
        <v>2943</v>
      </c>
      <c r="E1982" s="80">
        <v>0</v>
      </c>
      <c r="F1982" s="129">
        <v>22</v>
      </c>
      <c r="G1982" s="68">
        <v>3</v>
      </c>
      <c r="H1982" s="69" t="s">
        <v>8551</v>
      </c>
      <c r="I1982" s="69" t="s">
        <v>11410</v>
      </c>
      <c r="J1982" s="69" t="s">
        <v>11411</v>
      </c>
      <c r="K1982" s="69" t="s">
        <v>2890</v>
      </c>
    </row>
    <row r="1983" spans="1:11" s="1" customFormat="1" ht="15" customHeight="1" x14ac:dyDescent="0.15">
      <c r="A1983" s="69" t="s">
        <v>2892</v>
      </c>
      <c r="B1983" s="69" t="s">
        <v>2893</v>
      </c>
      <c r="C1983" s="77">
        <v>201035</v>
      </c>
      <c r="D1983" s="67" t="s">
        <v>2944</v>
      </c>
      <c r="E1983" s="80">
        <v>0</v>
      </c>
      <c r="F1983" s="129">
        <v>22</v>
      </c>
      <c r="G1983" s="68">
        <v>3</v>
      </c>
      <c r="H1983" s="69" t="s">
        <v>8551</v>
      </c>
      <c r="I1983" s="69" t="s">
        <v>11412</v>
      </c>
      <c r="J1983" s="69" t="s">
        <v>11413</v>
      </c>
      <c r="K1983" s="69" t="s">
        <v>2892</v>
      </c>
    </row>
    <row r="1984" spans="1:11" s="1" customFormat="1" ht="15" customHeight="1" x14ac:dyDescent="0.15">
      <c r="A1984" s="69" t="s">
        <v>2894</v>
      </c>
      <c r="B1984" s="69" t="s">
        <v>2895</v>
      </c>
      <c r="C1984" s="77">
        <v>201036</v>
      </c>
      <c r="D1984" s="67" t="s">
        <v>2945</v>
      </c>
      <c r="E1984" s="80">
        <v>0</v>
      </c>
      <c r="F1984" s="129">
        <v>35</v>
      </c>
      <c r="G1984" s="68">
        <v>3</v>
      </c>
      <c r="H1984" s="69" t="s">
        <v>8551</v>
      </c>
      <c r="I1984" s="69" t="s">
        <v>11414</v>
      </c>
      <c r="J1984" s="69" t="s">
        <v>11415</v>
      </c>
      <c r="K1984" s="69" t="s">
        <v>2894</v>
      </c>
    </row>
    <row r="1985" spans="1:11" s="1" customFormat="1" ht="15" customHeight="1" x14ac:dyDescent="0.15">
      <c r="A1985" s="69" t="s">
        <v>2896</v>
      </c>
      <c r="B1985" s="69" t="s">
        <v>2897</v>
      </c>
      <c r="C1985" s="77">
        <v>201037</v>
      </c>
      <c r="D1985" s="67" t="s">
        <v>2946</v>
      </c>
      <c r="E1985" s="80">
        <v>0</v>
      </c>
      <c r="F1985" s="129">
        <v>58</v>
      </c>
      <c r="G1985" s="68">
        <v>3</v>
      </c>
      <c r="H1985" s="69" t="s">
        <v>8551</v>
      </c>
      <c r="I1985" s="69" t="s">
        <v>11416</v>
      </c>
      <c r="J1985" s="69" t="s">
        <v>11417</v>
      </c>
      <c r="K1985" s="69" t="s">
        <v>2896</v>
      </c>
    </row>
    <row r="1986" spans="1:11" s="1" customFormat="1" ht="15" customHeight="1" x14ac:dyDescent="0.15">
      <c r="A1986" s="69" t="s">
        <v>2898</v>
      </c>
      <c r="B1986" s="69" t="s">
        <v>2899</v>
      </c>
      <c r="C1986" s="77">
        <v>201038</v>
      </c>
      <c r="D1986" s="67" t="s">
        <v>2947</v>
      </c>
      <c r="E1986" s="80">
        <v>0</v>
      </c>
      <c r="F1986" s="129">
        <v>146</v>
      </c>
      <c r="G1986" s="68">
        <v>3</v>
      </c>
      <c r="H1986" s="69" t="s">
        <v>8551</v>
      </c>
      <c r="I1986" s="69" t="s">
        <v>11418</v>
      </c>
      <c r="J1986" s="69" t="s">
        <v>11419</v>
      </c>
      <c r="K1986" s="69" t="s">
        <v>2898</v>
      </c>
    </row>
    <row r="1987" spans="1:11" s="1" customFormat="1" ht="15" customHeight="1" x14ac:dyDescent="0.15">
      <c r="A1987" s="69" t="s">
        <v>2900</v>
      </c>
      <c r="B1987" s="69" t="s">
        <v>2901</v>
      </c>
      <c r="C1987" s="77">
        <v>201039</v>
      </c>
      <c r="D1987" s="67" t="s">
        <v>2948</v>
      </c>
      <c r="E1987" s="80">
        <v>0</v>
      </c>
      <c r="F1987" s="129">
        <v>104</v>
      </c>
      <c r="G1987" s="68">
        <v>3</v>
      </c>
      <c r="H1987" s="69" t="s">
        <v>8551</v>
      </c>
      <c r="I1987" s="69" t="s">
        <v>11420</v>
      </c>
      <c r="J1987" s="69" t="s">
        <v>11421</v>
      </c>
      <c r="K1987" s="69" t="s">
        <v>2900</v>
      </c>
    </row>
    <row r="1988" spans="1:11" s="1" customFormat="1" ht="15" customHeight="1" x14ac:dyDescent="0.15">
      <c r="A1988" s="69" t="s">
        <v>2902</v>
      </c>
      <c r="B1988" s="69" t="s">
        <v>2903</v>
      </c>
      <c r="C1988" s="77">
        <v>201040</v>
      </c>
      <c r="D1988" s="67" t="s">
        <v>2949</v>
      </c>
      <c r="E1988" s="80">
        <v>0</v>
      </c>
      <c r="F1988" s="129">
        <v>69</v>
      </c>
      <c r="G1988" s="68">
        <v>3</v>
      </c>
      <c r="H1988" s="69" t="s">
        <v>8551</v>
      </c>
      <c r="I1988" s="69" t="s">
        <v>11422</v>
      </c>
      <c r="J1988" s="69" t="s">
        <v>11423</v>
      </c>
      <c r="K1988" s="69" t="s">
        <v>2902</v>
      </c>
    </row>
    <row r="1989" spans="1:11" s="1" customFormat="1" ht="15" customHeight="1" x14ac:dyDescent="0.15">
      <c r="A1989" s="69" t="s">
        <v>2904</v>
      </c>
      <c r="B1989" s="69" t="s">
        <v>2905</v>
      </c>
      <c r="C1989" s="77">
        <v>201041</v>
      </c>
      <c r="D1989" s="67" t="s">
        <v>2950</v>
      </c>
      <c r="E1989" s="80">
        <v>0</v>
      </c>
      <c r="F1989" s="129">
        <v>65</v>
      </c>
      <c r="G1989" s="68">
        <v>3</v>
      </c>
      <c r="H1989" s="69" t="s">
        <v>8551</v>
      </c>
      <c r="I1989" s="69" t="s">
        <v>11424</v>
      </c>
      <c r="J1989" s="69" t="s">
        <v>11425</v>
      </c>
      <c r="K1989" s="69" t="s">
        <v>2904</v>
      </c>
    </row>
    <row r="1990" spans="1:11" s="1" customFormat="1" ht="15" customHeight="1" x14ac:dyDescent="0.15">
      <c r="A1990" s="69" t="s">
        <v>4123</v>
      </c>
      <c r="B1990" s="69" t="s">
        <v>4124</v>
      </c>
      <c r="C1990" s="77">
        <v>201065</v>
      </c>
      <c r="D1990" s="67" t="s">
        <v>4152</v>
      </c>
      <c r="E1990" s="80">
        <v>0</v>
      </c>
      <c r="F1990" s="129">
        <v>39</v>
      </c>
      <c r="G1990" s="68">
        <v>3</v>
      </c>
      <c r="H1990" s="69" t="s">
        <v>8551</v>
      </c>
      <c r="I1990" s="69" t="s">
        <v>11426</v>
      </c>
      <c r="J1990" s="69" t="s">
        <v>11427</v>
      </c>
      <c r="K1990" s="69" t="s">
        <v>4123</v>
      </c>
    </row>
    <row r="1991" spans="1:11" s="1" customFormat="1" ht="15" customHeight="1" x14ac:dyDescent="0.15">
      <c r="A1991" s="69" t="s">
        <v>4141</v>
      </c>
      <c r="B1991" s="69" t="s">
        <v>4142</v>
      </c>
      <c r="C1991" s="77">
        <v>330001</v>
      </c>
      <c r="D1991" s="67" t="s">
        <v>4161</v>
      </c>
      <c r="E1991" s="80">
        <v>0</v>
      </c>
      <c r="F1991" s="129">
        <v>98</v>
      </c>
      <c r="G1991" s="68">
        <v>3</v>
      </c>
      <c r="H1991" s="69" t="s">
        <v>8551</v>
      </c>
      <c r="I1991" s="69" t="s">
        <v>11428</v>
      </c>
      <c r="J1991" s="69" t="s">
        <v>11429</v>
      </c>
      <c r="K1991" s="69" t="s">
        <v>4141</v>
      </c>
    </row>
    <row r="1992" spans="1:11" s="1" customFormat="1" ht="15" customHeight="1" x14ac:dyDescent="0.15">
      <c r="A1992" s="69" t="s">
        <v>4143</v>
      </c>
      <c r="B1992" s="69" t="s">
        <v>4144</v>
      </c>
      <c r="C1992" s="77">
        <v>330002</v>
      </c>
      <c r="D1992" s="67" t="s">
        <v>4162</v>
      </c>
      <c r="E1992" s="80">
        <v>0</v>
      </c>
      <c r="F1992" s="129">
        <v>105</v>
      </c>
      <c r="G1992" s="68">
        <v>3</v>
      </c>
      <c r="H1992" s="69" t="s">
        <v>8551</v>
      </c>
      <c r="I1992" s="69" t="s">
        <v>11430</v>
      </c>
      <c r="J1992" s="69" t="s">
        <v>11431</v>
      </c>
      <c r="K1992" s="69" t="s">
        <v>4143</v>
      </c>
    </row>
    <row r="1993" spans="1:11" s="1" customFormat="1" ht="15" customHeight="1" x14ac:dyDescent="0.15">
      <c r="A1993" s="69" t="s">
        <v>2906</v>
      </c>
      <c r="B1993" s="69" t="s">
        <v>2907</v>
      </c>
      <c r="C1993" s="77">
        <v>201042</v>
      </c>
      <c r="D1993" s="67" t="s">
        <v>2951</v>
      </c>
      <c r="E1993" s="80">
        <v>0</v>
      </c>
      <c r="F1993" s="129">
        <v>35</v>
      </c>
      <c r="G1993" s="68">
        <v>3</v>
      </c>
      <c r="H1993" s="69" t="s">
        <v>8551</v>
      </c>
      <c r="I1993" s="69" t="s">
        <v>11432</v>
      </c>
      <c r="J1993" s="69" t="s">
        <v>11433</v>
      </c>
      <c r="K1993" s="69" t="s">
        <v>2906</v>
      </c>
    </row>
    <row r="1994" spans="1:11" s="1" customFormat="1" ht="15" customHeight="1" x14ac:dyDescent="0.15">
      <c r="A1994" s="69" t="s">
        <v>5757</v>
      </c>
      <c r="B1994" s="69" t="s">
        <v>5881</v>
      </c>
      <c r="C1994" s="77">
        <v>201076</v>
      </c>
      <c r="D1994" s="67" t="s">
        <v>6005</v>
      </c>
      <c r="E1994" s="80">
        <v>0</v>
      </c>
      <c r="F1994" s="129">
        <v>22</v>
      </c>
      <c r="G1994" s="68">
        <v>3</v>
      </c>
      <c r="H1994" s="69" t="s">
        <v>8551</v>
      </c>
      <c r="I1994" s="69" t="s">
        <v>11434</v>
      </c>
      <c r="J1994" s="69" t="s">
        <v>11435</v>
      </c>
      <c r="K1994" s="69" t="s">
        <v>5757</v>
      </c>
    </row>
    <row r="1995" spans="1:11" s="1" customFormat="1" ht="15" customHeight="1" x14ac:dyDescent="0.15">
      <c r="A1995" s="69" t="s">
        <v>152</v>
      </c>
      <c r="B1995" s="69" t="s">
        <v>153</v>
      </c>
      <c r="C1995" s="77">
        <v>201006</v>
      </c>
      <c r="D1995" s="67" t="s">
        <v>1062</v>
      </c>
      <c r="E1995" s="80">
        <v>0</v>
      </c>
      <c r="F1995" s="129">
        <v>46</v>
      </c>
      <c r="G1995" s="68">
        <v>3</v>
      </c>
      <c r="H1995" s="69" t="s">
        <v>8551</v>
      </c>
      <c r="I1995" s="69" t="s">
        <v>11436</v>
      </c>
      <c r="J1995" s="69" t="s">
        <v>11437</v>
      </c>
      <c r="K1995" s="69" t="s">
        <v>152</v>
      </c>
    </row>
    <row r="1996" spans="1:11" s="1" customFormat="1" ht="15" customHeight="1" x14ac:dyDescent="0.15">
      <c r="A1996" s="69" t="s">
        <v>5758</v>
      </c>
      <c r="B1996" s="69" t="s">
        <v>5882</v>
      </c>
      <c r="C1996" s="77">
        <v>201077</v>
      </c>
      <c r="D1996" s="67" t="s">
        <v>6006</v>
      </c>
      <c r="E1996" s="80">
        <v>0</v>
      </c>
      <c r="F1996" s="129">
        <v>42</v>
      </c>
      <c r="G1996" s="68">
        <v>3</v>
      </c>
      <c r="H1996" s="69" t="s">
        <v>8551</v>
      </c>
      <c r="I1996" s="69" t="s">
        <v>11438</v>
      </c>
      <c r="J1996" s="69" t="s">
        <v>11439</v>
      </c>
      <c r="K1996" s="69" t="s">
        <v>5758</v>
      </c>
    </row>
    <row r="1997" spans="1:11" s="1" customFormat="1" ht="15" customHeight="1" x14ac:dyDescent="0.15">
      <c r="A1997" s="69" t="s">
        <v>2908</v>
      </c>
      <c r="B1997" s="69" t="s">
        <v>2909</v>
      </c>
      <c r="C1997" s="77">
        <v>201043</v>
      </c>
      <c r="D1997" s="67" t="s">
        <v>2952</v>
      </c>
      <c r="E1997" s="80">
        <v>0</v>
      </c>
      <c r="F1997" s="129">
        <v>48</v>
      </c>
      <c r="G1997" s="68">
        <v>3</v>
      </c>
      <c r="H1997" s="69" t="s">
        <v>8551</v>
      </c>
      <c r="I1997" s="69" t="s">
        <v>11440</v>
      </c>
      <c r="J1997" s="69" t="s">
        <v>11441</v>
      </c>
      <c r="K1997" s="69" t="s">
        <v>2908</v>
      </c>
    </row>
    <row r="1998" spans="1:11" s="1" customFormat="1" ht="15" customHeight="1" x14ac:dyDescent="0.15">
      <c r="A1998" s="69" t="s">
        <v>2910</v>
      </c>
      <c r="B1998" s="69" t="s">
        <v>2911</v>
      </c>
      <c r="C1998" s="77">
        <v>201044</v>
      </c>
      <c r="D1998" s="67" t="s">
        <v>2953</v>
      </c>
      <c r="E1998" s="80">
        <v>0</v>
      </c>
      <c r="F1998" s="129">
        <v>48</v>
      </c>
      <c r="G1998" s="68">
        <v>3</v>
      </c>
      <c r="H1998" s="69" t="s">
        <v>8551</v>
      </c>
      <c r="I1998" s="69" t="s">
        <v>11442</v>
      </c>
      <c r="J1998" s="69" t="s">
        <v>11443</v>
      </c>
      <c r="K1998" s="69" t="s">
        <v>2910</v>
      </c>
    </row>
    <row r="1999" spans="1:11" s="1" customFormat="1" ht="15" customHeight="1" x14ac:dyDescent="0.15">
      <c r="A1999" s="69" t="s">
        <v>2912</v>
      </c>
      <c r="B1999" s="69" t="s">
        <v>2913</v>
      </c>
      <c r="C1999" s="77">
        <v>201045</v>
      </c>
      <c r="D1999" s="67" t="s">
        <v>2954</v>
      </c>
      <c r="E1999" s="80">
        <v>0</v>
      </c>
      <c r="F1999" s="129">
        <v>48</v>
      </c>
      <c r="G1999" s="68">
        <v>3</v>
      </c>
      <c r="H1999" s="69" t="s">
        <v>8551</v>
      </c>
      <c r="I1999" s="69" t="s">
        <v>11444</v>
      </c>
      <c r="J1999" s="69" t="s">
        <v>11445</v>
      </c>
      <c r="K1999" s="69" t="s">
        <v>2912</v>
      </c>
    </row>
    <row r="2000" spans="1:11" s="1" customFormat="1" ht="15" customHeight="1" x14ac:dyDescent="0.15">
      <c r="A2000" s="69" t="s">
        <v>5759</v>
      </c>
      <c r="B2000" s="69" t="s">
        <v>5883</v>
      </c>
      <c r="C2000" s="77">
        <v>201078</v>
      </c>
      <c r="D2000" s="67" t="s">
        <v>6007</v>
      </c>
      <c r="E2000" s="80">
        <v>0</v>
      </c>
      <c r="F2000" s="129">
        <v>42</v>
      </c>
      <c r="G2000" s="68">
        <v>3</v>
      </c>
      <c r="H2000" s="69" t="s">
        <v>8551</v>
      </c>
      <c r="I2000" s="69" t="s">
        <v>11446</v>
      </c>
      <c r="J2000" s="69" t="s">
        <v>11447</v>
      </c>
      <c r="K2000" s="69" t="s">
        <v>5759</v>
      </c>
    </row>
    <row r="2001" spans="1:11" s="1" customFormat="1" ht="15" customHeight="1" x14ac:dyDescent="0.15">
      <c r="A2001" s="69" t="s">
        <v>2914</v>
      </c>
      <c r="B2001" s="69" t="s">
        <v>2915</v>
      </c>
      <c r="C2001" s="77">
        <v>201046</v>
      </c>
      <c r="D2001" s="67" t="s">
        <v>2955</v>
      </c>
      <c r="E2001" s="80">
        <v>0</v>
      </c>
      <c r="F2001" s="129">
        <v>48</v>
      </c>
      <c r="G2001" s="68">
        <v>3</v>
      </c>
      <c r="H2001" s="69" t="s">
        <v>8551</v>
      </c>
      <c r="I2001" s="69" t="s">
        <v>11448</v>
      </c>
      <c r="J2001" s="69" t="s">
        <v>11449</v>
      </c>
      <c r="K2001" s="69" t="s">
        <v>2914</v>
      </c>
    </row>
    <row r="2002" spans="1:11" s="1" customFormat="1" ht="15" customHeight="1" x14ac:dyDescent="0.15">
      <c r="A2002" s="69" t="s">
        <v>2916</v>
      </c>
      <c r="B2002" s="69" t="s">
        <v>2917</v>
      </c>
      <c r="C2002" s="77">
        <v>201047</v>
      </c>
      <c r="D2002" s="67" t="s">
        <v>2956</v>
      </c>
      <c r="E2002" s="80">
        <v>0</v>
      </c>
      <c r="F2002" s="129">
        <v>48</v>
      </c>
      <c r="G2002" s="68">
        <v>3</v>
      </c>
      <c r="H2002" s="69" t="s">
        <v>8551</v>
      </c>
      <c r="I2002" s="69" t="s">
        <v>11450</v>
      </c>
      <c r="J2002" s="69" t="s">
        <v>11451</v>
      </c>
      <c r="K2002" s="69" t="s">
        <v>2916</v>
      </c>
    </row>
    <row r="2003" spans="1:11" s="1" customFormat="1" ht="15" customHeight="1" x14ac:dyDescent="0.15">
      <c r="A2003" s="69" t="s">
        <v>2918</v>
      </c>
      <c r="B2003" s="69" t="s">
        <v>2919</v>
      </c>
      <c r="C2003" s="77">
        <v>201048</v>
      </c>
      <c r="D2003" s="67" t="s">
        <v>2957</v>
      </c>
      <c r="E2003" s="80">
        <v>0</v>
      </c>
      <c r="F2003" s="129">
        <v>48</v>
      </c>
      <c r="G2003" s="68">
        <v>3</v>
      </c>
      <c r="H2003" s="69" t="s">
        <v>8551</v>
      </c>
      <c r="I2003" s="69" t="s">
        <v>11452</v>
      </c>
      <c r="J2003" s="69" t="s">
        <v>11453</v>
      </c>
      <c r="K2003" s="69" t="s">
        <v>2918</v>
      </c>
    </row>
    <row r="2004" spans="1:11" s="1" customFormat="1" ht="15" customHeight="1" x14ac:dyDescent="0.15">
      <c r="A2004" s="69" t="s">
        <v>2920</v>
      </c>
      <c r="B2004" s="69" t="s">
        <v>2921</v>
      </c>
      <c r="C2004" s="77">
        <v>201049</v>
      </c>
      <c r="D2004" s="67" t="s">
        <v>2958</v>
      </c>
      <c r="E2004" s="80">
        <v>0</v>
      </c>
      <c r="F2004" s="129">
        <v>22</v>
      </c>
      <c r="G2004" s="68">
        <v>3</v>
      </c>
      <c r="H2004" s="69" t="s">
        <v>8551</v>
      </c>
      <c r="I2004" s="69" t="s">
        <v>11454</v>
      </c>
      <c r="J2004" s="69" t="s">
        <v>11455</v>
      </c>
      <c r="K2004" s="69" t="s">
        <v>2920</v>
      </c>
    </row>
    <row r="2005" spans="1:11" s="1" customFormat="1" ht="15" customHeight="1" x14ac:dyDescent="0.15">
      <c r="A2005" s="69" t="s">
        <v>2922</v>
      </c>
      <c r="B2005" s="69" t="s">
        <v>2923</v>
      </c>
      <c r="C2005" s="77">
        <v>201050</v>
      </c>
      <c r="D2005" s="67" t="s">
        <v>2959</v>
      </c>
      <c r="E2005" s="80">
        <v>0</v>
      </c>
      <c r="F2005" s="129">
        <v>22</v>
      </c>
      <c r="G2005" s="68">
        <v>3</v>
      </c>
      <c r="H2005" s="69" t="s">
        <v>8551</v>
      </c>
      <c r="I2005" s="69" t="s">
        <v>11456</v>
      </c>
      <c r="J2005" s="69" t="s">
        <v>11457</v>
      </c>
      <c r="K2005" s="69" t="s">
        <v>2922</v>
      </c>
    </row>
    <row r="2006" spans="1:11" s="1" customFormat="1" ht="15" customHeight="1" x14ac:dyDescent="0.15">
      <c r="A2006" s="69" t="s">
        <v>2924</v>
      </c>
      <c r="B2006" s="69" t="s">
        <v>2925</v>
      </c>
      <c r="C2006" s="77">
        <v>201051</v>
      </c>
      <c r="D2006" s="67" t="s">
        <v>2960</v>
      </c>
      <c r="E2006" s="80">
        <v>0</v>
      </c>
      <c r="F2006" s="129">
        <v>22</v>
      </c>
      <c r="G2006" s="68">
        <v>3</v>
      </c>
      <c r="H2006" s="69" t="s">
        <v>8551</v>
      </c>
      <c r="I2006" s="69" t="s">
        <v>11458</v>
      </c>
      <c r="J2006" s="69" t="s">
        <v>11459</v>
      </c>
      <c r="K2006" s="69" t="s">
        <v>2924</v>
      </c>
    </row>
    <row r="2007" spans="1:11" s="1" customFormat="1" ht="15" customHeight="1" x14ac:dyDescent="0.15">
      <c r="A2007" s="69" t="s">
        <v>2926</v>
      </c>
      <c r="B2007" s="69" t="s">
        <v>2927</v>
      </c>
      <c r="C2007" s="77">
        <v>201052</v>
      </c>
      <c r="D2007" s="67" t="s">
        <v>2961</v>
      </c>
      <c r="E2007" s="80">
        <v>0</v>
      </c>
      <c r="F2007" s="129">
        <v>89</v>
      </c>
      <c r="G2007" s="68">
        <v>3</v>
      </c>
      <c r="H2007" s="69" t="s">
        <v>8551</v>
      </c>
      <c r="I2007" s="69" t="s">
        <v>11460</v>
      </c>
      <c r="J2007" s="69" t="s">
        <v>11461</v>
      </c>
      <c r="K2007" s="69" t="s">
        <v>2926</v>
      </c>
    </row>
    <row r="2008" spans="1:11" s="1" customFormat="1" ht="15" customHeight="1" x14ac:dyDescent="0.15">
      <c r="A2008" s="69" t="s">
        <v>2928</v>
      </c>
      <c r="B2008" s="69" t="s">
        <v>2929</v>
      </c>
      <c r="C2008" s="77">
        <v>201053</v>
      </c>
      <c r="D2008" s="67" t="s">
        <v>2962</v>
      </c>
      <c r="E2008" s="80">
        <v>0</v>
      </c>
      <c r="F2008" s="129">
        <v>38</v>
      </c>
      <c r="G2008" s="68">
        <v>3</v>
      </c>
      <c r="H2008" s="69" t="s">
        <v>8551</v>
      </c>
      <c r="I2008" s="69" t="s">
        <v>11462</v>
      </c>
      <c r="J2008" s="69" t="s">
        <v>11463</v>
      </c>
      <c r="K2008" s="69" t="s">
        <v>2928</v>
      </c>
    </row>
    <row r="2009" spans="1:11" s="1" customFormat="1" ht="15" customHeight="1" x14ac:dyDescent="0.15">
      <c r="A2009" s="69" t="s">
        <v>2930</v>
      </c>
      <c r="B2009" s="69" t="s">
        <v>2931</v>
      </c>
      <c r="C2009" s="77">
        <v>201054</v>
      </c>
      <c r="D2009" s="67" t="s">
        <v>2963</v>
      </c>
      <c r="E2009" s="80">
        <v>0</v>
      </c>
      <c r="F2009" s="129">
        <v>33</v>
      </c>
      <c r="G2009" s="68">
        <v>3</v>
      </c>
      <c r="H2009" s="69" t="s">
        <v>8551</v>
      </c>
      <c r="I2009" s="69" t="s">
        <v>11464</v>
      </c>
      <c r="J2009" s="69" t="s">
        <v>11465</v>
      </c>
      <c r="K2009" s="69" t="s">
        <v>2930</v>
      </c>
    </row>
    <row r="2010" spans="1:11" s="1" customFormat="1" ht="15" customHeight="1" x14ac:dyDescent="0.15">
      <c r="A2010" s="69" t="s">
        <v>2972</v>
      </c>
      <c r="B2010" s="69" t="s">
        <v>2973</v>
      </c>
      <c r="C2010" s="77">
        <v>201056</v>
      </c>
      <c r="D2010" s="67" t="s">
        <v>2976</v>
      </c>
      <c r="E2010" s="80">
        <v>0</v>
      </c>
      <c r="F2010" s="129">
        <v>54</v>
      </c>
      <c r="G2010" s="68">
        <v>3</v>
      </c>
      <c r="H2010" s="69" t="s">
        <v>8551</v>
      </c>
      <c r="I2010" s="69" t="s">
        <v>11466</v>
      </c>
      <c r="J2010" s="69" t="s">
        <v>11467</v>
      </c>
      <c r="K2010" s="69" t="s">
        <v>2972</v>
      </c>
    </row>
    <row r="2011" spans="1:11" s="1" customFormat="1" ht="15" customHeight="1" x14ac:dyDescent="0.15">
      <c r="A2011" s="69" t="s">
        <v>4749</v>
      </c>
      <c r="B2011" s="69" t="s">
        <v>4750</v>
      </c>
      <c r="C2011" s="77">
        <v>106056</v>
      </c>
      <c r="D2011" s="67" t="s">
        <v>4867</v>
      </c>
      <c r="E2011" s="80">
        <v>0</v>
      </c>
      <c r="F2011" s="129">
        <v>42</v>
      </c>
      <c r="G2011" s="68">
        <v>3</v>
      </c>
      <c r="H2011" s="69" t="s">
        <v>8551</v>
      </c>
      <c r="I2011" s="69" t="s">
        <v>11468</v>
      </c>
      <c r="J2011" s="69" t="s">
        <v>11469</v>
      </c>
      <c r="K2011" s="69" t="s">
        <v>4749</v>
      </c>
    </row>
    <row r="2012" spans="1:11" s="1" customFormat="1" ht="15" customHeight="1" x14ac:dyDescent="0.15">
      <c r="A2012" s="69" t="s">
        <v>4751</v>
      </c>
      <c r="B2012" s="69" t="s">
        <v>4752</v>
      </c>
      <c r="C2012" s="77">
        <v>106057</v>
      </c>
      <c r="D2012" s="67" t="s">
        <v>4868</v>
      </c>
      <c r="E2012" s="80">
        <v>0</v>
      </c>
      <c r="F2012" s="129">
        <v>36</v>
      </c>
      <c r="G2012" s="68">
        <v>3</v>
      </c>
      <c r="H2012" s="69" t="s">
        <v>8551</v>
      </c>
      <c r="I2012" s="69" t="s">
        <v>11470</v>
      </c>
      <c r="J2012" s="69" t="s">
        <v>11471</v>
      </c>
      <c r="K2012" s="69" t="s">
        <v>4751</v>
      </c>
    </row>
    <row r="2013" spans="1:11" s="1" customFormat="1" ht="15" customHeight="1" x14ac:dyDescent="0.15">
      <c r="A2013" s="69" t="s">
        <v>4753</v>
      </c>
      <c r="B2013" s="69" t="s">
        <v>4754</v>
      </c>
      <c r="C2013" s="77">
        <v>106058</v>
      </c>
      <c r="D2013" s="67" t="s">
        <v>4869</v>
      </c>
      <c r="E2013" s="80">
        <v>0</v>
      </c>
      <c r="F2013" s="129">
        <v>36</v>
      </c>
      <c r="G2013" s="68">
        <v>3</v>
      </c>
      <c r="H2013" s="69" t="s">
        <v>8551</v>
      </c>
      <c r="I2013" s="69" t="s">
        <v>11472</v>
      </c>
      <c r="J2013" s="69" t="s">
        <v>11473</v>
      </c>
      <c r="K2013" s="69" t="s">
        <v>4753</v>
      </c>
    </row>
    <row r="2014" spans="1:11" s="1" customFormat="1" ht="15" customHeight="1" x14ac:dyDescent="0.15">
      <c r="A2014" s="69" t="s">
        <v>4755</v>
      </c>
      <c r="B2014" s="69" t="s">
        <v>4756</v>
      </c>
      <c r="C2014" s="77">
        <v>106059</v>
      </c>
      <c r="D2014" s="67" t="s">
        <v>4870</v>
      </c>
      <c r="E2014" s="80">
        <v>0</v>
      </c>
      <c r="F2014" s="129">
        <v>42</v>
      </c>
      <c r="G2014" s="68">
        <v>3</v>
      </c>
      <c r="H2014" s="69" t="s">
        <v>8551</v>
      </c>
      <c r="I2014" s="69" t="s">
        <v>11474</v>
      </c>
      <c r="J2014" s="69" t="s">
        <v>11475</v>
      </c>
      <c r="K2014" s="69" t="s">
        <v>4755</v>
      </c>
    </row>
    <row r="2015" spans="1:11" s="1" customFormat="1" ht="15" customHeight="1" x14ac:dyDescent="0.15">
      <c r="A2015" s="69" t="s">
        <v>7776</v>
      </c>
      <c r="B2015" s="69" t="s">
        <v>7777</v>
      </c>
      <c r="C2015" s="77">
        <v>106022</v>
      </c>
      <c r="D2015" s="67" t="s">
        <v>8013</v>
      </c>
      <c r="E2015" s="80">
        <v>0</v>
      </c>
      <c r="F2015" s="129">
        <v>40.94</v>
      </c>
      <c r="G2015" s="68">
        <v>3</v>
      </c>
      <c r="H2015" s="69" t="s">
        <v>8551</v>
      </c>
      <c r="I2015" s="69" t="s">
        <v>11476</v>
      </c>
      <c r="J2015" s="69" t="s">
        <v>11477</v>
      </c>
      <c r="K2015" s="69" t="s">
        <v>7776</v>
      </c>
    </row>
    <row r="2016" spans="1:11" s="1" customFormat="1" ht="15" customHeight="1" x14ac:dyDescent="0.15">
      <c r="A2016" s="69" t="s">
        <v>4552</v>
      </c>
      <c r="B2016" s="69" t="s">
        <v>4553</v>
      </c>
      <c r="C2016" s="77">
        <v>113092</v>
      </c>
      <c r="D2016" s="67" t="s">
        <v>15575</v>
      </c>
      <c r="E2016" s="80">
        <v>0</v>
      </c>
      <c r="F2016" s="129">
        <v>27.2</v>
      </c>
      <c r="G2016" s="68">
        <v>3</v>
      </c>
      <c r="H2016" s="69" t="s">
        <v>8552</v>
      </c>
      <c r="I2016" s="69" t="s">
        <v>11478</v>
      </c>
      <c r="J2016" s="69" t="s">
        <v>11479</v>
      </c>
      <c r="K2016" s="69" t="s">
        <v>4552</v>
      </c>
    </row>
    <row r="2017" spans="1:11" s="1" customFormat="1" ht="15" customHeight="1" x14ac:dyDescent="0.15">
      <c r="A2017" s="69" t="s">
        <v>88</v>
      </c>
      <c r="B2017" s="69" t="s">
        <v>89</v>
      </c>
      <c r="C2017" s="77">
        <v>113001</v>
      </c>
      <c r="D2017" s="67" t="s">
        <v>1031</v>
      </c>
      <c r="E2017" s="80">
        <v>0</v>
      </c>
      <c r="F2017" s="129">
        <v>27.2</v>
      </c>
      <c r="G2017" s="68">
        <v>3</v>
      </c>
      <c r="H2017" s="69" t="s">
        <v>8551</v>
      </c>
      <c r="I2017" s="69" t="s">
        <v>11480</v>
      </c>
      <c r="J2017" s="69" t="s">
        <v>11481</v>
      </c>
      <c r="K2017" s="69" t="s">
        <v>88</v>
      </c>
    </row>
    <row r="2018" spans="1:11" s="1" customFormat="1" ht="15" customHeight="1" x14ac:dyDescent="0.15">
      <c r="A2018" s="69" t="s">
        <v>90</v>
      </c>
      <c r="B2018" s="69" t="s">
        <v>91</v>
      </c>
      <c r="C2018" s="77">
        <v>113002</v>
      </c>
      <c r="D2018" s="67" t="s">
        <v>1032</v>
      </c>
      <c r="E2018" s="80">
        <v>0</v>
      </c>
      <c r="F2018" s="129">
        <v>27.2</v>
      </c>
      <c r="G2018" s="68">
        <v>3</v>
      </c>
      <c r="H2018" s="69" t="s">
        <v>8551</v>
      </c>
      <c r="I2018" s="69" t="s">
        <v>11482</v>
      </c>
      <c r="J2018" s="69" t="s">
        <v>11483</v>
      </c>
      <c r="K2018" s="69" t="s">
        <v>90</v>
      </c>
    </row>
    <row r="2019" spans="1:11" s="1" customFormat="1" ht="15" customHeight="1" x14ac:dyDescent="0.15">
      <c r="A2019" s="69" t="s">
        <v>92</v>
      </c>
      <c r="B2019" s="69" t="s">
        <v>93</v>
      </c>
      <c r="C2019" s="77">
        <v>113003</v>
      </c>
      <c r="D2019" s="67" t="s">
        <v>1033</v>
      </c>
      <c r="E2019" s="80">
        <v>0</v>
      </c>
      <c r="F2019" s="129">
        <v>27.2</v>
      </c>
      <c r="G2019" s="68">
        <v>3</v>
      </c>
      <c r="H2019" s="69" t="s">
        <v>8551</v>
      </c>
      <c r="I2019" s="69" t="s">
        <v>11484</v>
      </c>
      <c r="J2019" s="69" t="s">
        <v>11485</v>
      </c>
      <c r="K2019" s="69" t="s">
        <v>92</v>
      </c>
    </row>
    <row r="2020" spans="1:11" s="1" customFormat="1" ht="15" customHeight="1" x14ac:dyDescent="0.15">
      <c r="A2020" s="69" t="s">
        <v>4799</v>
      </c>
      <c r="B2020" s="69" t="s">
        <v>4800</v>
      </c>
      <c r="C2020" s="77">
        <v>113004</v>
      </c>
      <c r="D2020" s="67" t="s">
        <v>4890</v>
      </c>
      <c r="E2020" s="80">
        <v>0</v>
      </c>
      <c r="F2020" s="129">
        <v>27.2</v>
      </c>
      <c r="G2020" s="68">
        <v>3</v>
      </c>
      <c r="H2020" s="69" t="s">
        <v>8551</v>
      </c>
      <c r="I2020" s="69" t="s">
        <v>11486</v>
      </c>
      <c r="J2020" s="69" t="s">
        <v>11487</v>
      </c>
      <c r="K2020" s="69" t="s">
        <v>4799</v>
      </c>
    </row>
    <row r="2021" spans="1:11" s="1" customFormat="1" ht="15" customHeight="1" x14ac:dyDescent="0.15">
      <c r="A2021" s="69" t="s">
        <v>94</v>
      </c>
      <c r="B2021" s="69" t="s">
        <v>95</v>
      </c>
      <c r="C2021" s="77">
        <v>113005</v>
      </c>
      <c r="D2021" s="67" t="s">
        <v>1034</v>
      </c>
      <c r="E2021" s="80">
        <v>0</v>
      </c>
      <c r="F2021" s="129">
        <v>27.2</v>
      </c>
      <c r="G2021" s="68">
        <v>3</v>
      </c>
      <c r="H2021" s="69" t="s">
        <v>8551</v>
      </c>
      <c r="I2021" s="69" t="s">
        <v>11488</v>
      </c>
      <c r="J2021" s="69" t="s">
        <v>11489</v>
      </c>
      <c r="K2021" s="69" t="s">
        <v>94</v>
      </c>
    </row>
    <row r="2022" spans="1:11" s="1" customFormat="1" ht="15" customHeight="1" x14ac:dyDescent="0.15">
      <c r="A2022" s="69" t="s">
        <v>96</v>
      </c>
      <c r="B2022" s="69" t="s">
        <v>97</v>
      </c>
      <c r="C2022" s="77">
        <v>113006</v>
      </c>
      <c r="D2022" s="67" t="s">
        <v>1035</v>
      </c>
      <c r="E2022" s="80">
        <v>0</v>
      </c>
      <c r="F2022" s="129">
        <v>29.9</v>
      </c>
      <c r="G2022" s="68">
        <v>3</v>
      </c>
      <c r="H2022" s="69" t="s">
        <v>8551</v>
      </c>
      <c r="I2022" s="69" t="s">
        <v>11490</v>
      </c>
      <c r="J2022" s="69" t="s">
        <v>11491</v>
      </c>
      <c r="K2022" s="69" t="s">
        <v>96</v>
      </c>
    </row>
    <row r="2023" spans="1:11" s="1" customFormat="1" ht="15" customHeight="1" x14ac:dyDescent="0.15">
      <c r="A2023" s="69" t="s">
        <v>1664</v>
      </c>
      <c r="B2023" s="69" t="s">
        <v>1689</v>
      </c>
      <c r="C2023" s="77">
        <v>113054</v>
      </c>
      <c r="D2023" s="67" t="s">
        <v>1712</v>
      </c>
      <c r="E2023" s="80">
        <v>0</v>
      </c>
      <c r="F2023" s="129">
        <v>29.9</v>
      </c>
      <c r="G2023" s="68">
        <v>3</v>
      </c>
      <c r="H2023" s="69" t="s">
        <v>8551</v>
      </c>
      <c r="I2023" s="69" t="s">
        <v>11492</v>
      </c>
      <c r="J2023" s="69" t="s">
        <v>11493</v>
      </c>
      <c r="K2023" s="69" t="s">
        <v>1664</v>
      </c>
    </row>
    <row r="2024" spans="1:11" s="1" customFormat="1" ht="15" customHeight="1" x14ac:dyDescent="0.15">
      <c r="A2024" s="69" t="s">
        <v>4554</v>
      </c>
      <c r="B2024" s="69" t="s">
        <v>4555</v>
      </c>
      <c r="C2024" s="77">
        <v>113093</v>
      </c>
      <c r="D2024" s="67" t="s">
        <v>15576</v>
      </c>
      <c r="E2024" s="80">
        <v>0</v>
      </c>
      <c r="F2024" s="129">
        <v>29.9</v>
      </c>
      <c r="G2024" s="68">
        <v>3</v>
      </c>
      <c r="H2024" s="69" t="s">
        <v>8552</v>
      </c>
      <c r="I2024" s="69" t="s">
        <v>11494</v>
      </c>
      <c r="J2024" s="69" t="s">
        <v>11495</v>
      </c>
      <c r="K2024" s="69" t="s">
        <v>4554</v>
      </c>
    </row>
    <row r="2025" spans="1:11" s="1" customFormat="1" ht="15" customHeight="1" x14ac:dyDescent="0.15">
      <c r="A2025" s="69" t="s">
        <v>14036</v>
      </c>
      <c r="B2025" s="69" t="s">
        <v>14037</v>
      </c>
      <c r="C2025" s="77">
        <v>113132</v>
      </c>
      <c r="D2025" s="67" t="s">
        <v>14519</v>
      </c>
      <c r="E2025" s="80">
        <v>0</v>
      </c>
      <c r="F2025" s="129">
        <v>29.9</v>
      </c>
      <c r="G2025" s="68">
        <v>3</v>
      </c>
      <c r="H2025" s="69" t="s">
        <v>8551</v>
      </c>
      <c r="I2025" s="69" t="s">
        <v>14935</v>
      </c>
      <c r="J2025" s="69" t="s">
        <v>14936</v>
      </c>
      <c r="K2025" s="69" t="s">
        <v>14036</v>
      </c>
    </row>
    <row r="2026" spans="1:11" s="1" customFormat="1" ht="15" customHeight="1" x14ac:dyDescent="0.15">
      <c r="A2026" s="69" t="s">
        <v>98</v>
      </c>
      <c r="B2026" s="69" t="s">
        <v>99</v>
      </c>
      <c r="C2026" s="77">
        <v>113007</v>
      </c>
      <c r="D2026" s="67" t="s">
        <v>1036</v>
      </c>
      <c r="E2026" s="80">
        <v>0</v>
      </c>
      <c r="F2026" s="129">
        <v>29.9</v>
      </c>
      <c r="G2026" s="68">
        <v>3</v>
      </c>
      <c r="H2026" s="69" t="s">
        <v>8551</v>
      </c>
      <c r="I2026" s="69" t="s">
        <v>11496</v>
      </c>
      <c r="J2026" s="69" t="s">
        <v>11497</v>
      </c>
      <c r="K2026" s="69" t="s">
        <v>98</v>
      </c>
    </row>
    <row r="2027" spans="1:11" s="1" customFormat="1" ht="15" customHeight="1" x14ac:dyDescent="0.15">
      <c r="A2027" s="69" t="s">
        <v>4556</v>
      </c>
      <c r="B2027" s="69" t="s">
        <v>4557</v>
      </c>
      <c r="C2027" s="77">
        <v>113094</v>
      </c>
      <c r="D2027" s="67" t="s">
        <v>15577</v>
      </c>
      <c r="E2027" s="80">
        <v>0</v>
      </c>
      <c r="F2027" s="129">
        <v>29.9</v>
      </c>
      <c r="G2027" s="68">
        <v>3</v>
      </c>
      <c r="H2027" s="69" t="s">
        <v>8552</v>
      </c>
      <c r="I2027" s="69" t="s">
        <v>11498</v>
      </c>
      <c r="J2027" s="69" t="s">
        <v>11499</v>
      </c>
      <c r="K2027" s="69" t="s">
        <v>4556</v>
      </c>
    </row>
    <row r="2028" spans="1:11" s="1" customFormat="1" ht="15" customHeight="1" x14ac:dyDescent="0.15">
      <c r="A2028" s="69" t="s">
        <v>4558</v>
      </c>
      <c r="B2028" s="69" t="s">
        <v>4559</v>
      </c>
      <c r="C2028" s="77">
        <v>113095</v>
      </c>
      <c r="D2028" s="67" t="s">
        <v>15578</v>
      </c>
      <c r="E2028" s="80">
        <v>0</v>
      </c>
      <c r="F2028" s="129">
        <v>29.9</v>
      </c>
      <c r="G2028" s="68">
        <v>3</v>
      </c>
      <c r="H2028" s="69" t="s">
        <v>8552</v>
      </c>
      <c r="I2028" s="69" t="s">
        <v>11500</v>
      </c>
      <c r="J2028" s="69" t="s">
        <v>11501</v>
      </c>
      <c r="K2028" s="69" t="s">
        <v>4558</v>
      </c>
    </row>
    <row r="2029" spans="1:11" s="1" customFormat="1" ht="15" customHeight="1" x14ac:dyDescent="0.15">
      <c r="A2029" s="69" t="s">
        <v>4560</v>
      </c>
      <c r="B2029" s="69" t="s">
        <v>4561</v>
      </c>
      <c r="C2029" s="77">
        <v>113096</v>
      </c>
      <c r="D2029" s="67" t="s">
        <v>15579</v>
      </c>
      <c r="E2029" s="80">
        <v>0</v>
      </c>
      <c r="F2029" s="129">
        <v>29.9</v>
      </c>
      <c r="G2029" s="68">
        <v>3</v>
      </c>
      <c r="H2029" s="69" t="s">
        <v>8552</v>
      </c>
      <c r="I2029" s="69" t="s">
        <v>11502</v>
      </c>
      <c r="J2029" s="69" t="s">
        <v>11503</v>
      </c>
      <c r="K2029" s="69" t="s">
        <v>4560</v>
      </c>
    </row>
    <row r="2030" spans="1:11" s="1" customFormat="1" ht="15" customHeight="1" x14ac:dyDescent="0.15">
      <c r="A2030" s="69" t="s">
        <v>4562</v>
      </c>
      <c r="B2030" s="69" t="s">
        <v>4563</v>
      </c>
      <c r="C2030" s="77">
        <v>113097</v>
      </c>
      <c r="D2030" s="67" t="s">
        <v>15580</v>
      </c>
      <c r="E2030" s="80">
        <v>0</v>
      </c>
      <c r="F2030" s="129">
        <v>29.9</v>
      </c>
      <c r="G2030" s="68">
        <v>3</v>
      </c>
      <c r="H2030" s="69" t="s">
        <v>8552</v>
      </c>
      <c r="I2030" s="69" t="s">
        <v>11504</v>
      </c>
      <c r="J2030" s="69" t="s">
        <v>11505</v>
      </c>
      <c r="K2030" s="69" t="s">
        <v>4562</v>
      </c>
    </row>
    <row r="2031" spans="1:11" s="1" customFormat="1" ht="15" customHeight="1" x14ac:dyDescent="0.15">
      <c r="A2031" s="69" t="s">
        <v>4544</v>
      </c>
      <c r="B2031" s="69" t="s">
        <v>4545</v>
      </c>
      <c r="C2031" s="77">
        <v>113055</v>
      </c>
      <c r="D2031" s="67" t="s">
        <v>4682</v>
      </c>
      <c r="E2031" s="80">
        <v>0</v>
      </c>
      <c r="F2031" s="129">
        <v>29.9</v>
      </c>
      <c r="G2031" s="68">
        <v>3</v>
      </c>
      <c r="H2031" s="69" t="s">
        <v>8551</v>
      </c>
      <c r="I2031" s="69" t="s">
        <v>11506</v>
      </c>
      <c r="J2031" s="69" t="s">
        <v>11507</v>
      </c>
      <c r="K2031" s="69" t="s">
        <v>4544</v>
      </c>
    </row>
    <row r="2032" spans="1:11" s="1" customFormat="1" ht="15" customHeight="1" x14ac:dyDescent="0.15">
      <c r="A2032" s="69" t="s">
        <v>4564</v>
      </c>
      <c r="B2032" s="69" t="s">
        <v>4565</v>
      </c>
      <c r="C2032" s="77">
        <v>113098</v>
      </c>
      <c r="D2032" s="67" t="s">
        <v>15581</v>
      </c>
      <c r="E2032" s="80">
        <v>0</v>
      </c>
      <c r="F2032" s="129">
        <v>29.9</v>
      </c>
      <c r="G2032" s="68">
        <v>3</v>
      </c>
      <c r="H2032" s="69" t="s">
        <v>8552</v>
      </c>
      <c r="I2032" s="69" t="s">
        <v>11508</v>
      </c>
      <c r="J2032" s="69" t="s">
        <v>11509</v>
      </c>
      <c r="K2032" s="69" t="s">
        <v>4564</v>
      </c>
    </row>
    <row r="2033" spans="1:11" s="1" customFormat="1" ht="15" customHeight="1" x14ac:dyDescent="0.15">
      <c r="A2033" s="69" t="s">
        <v>1665</v>
      </c>
      <c r="B2033" s="69" t="s">
        <v>1690</v>
      </c>
      <c r="C2033" s="77">
        <v>113056</v>
      </c>
      <c r="D2033" s="67" t="s">
        <v>1713</v>
      </c>
      <c r="E2033" s="80">
        <v>0</v>
      </c>
      <c r="F2033" s="129">
        <v>29.9</v>
      </c>
      <c r="G2033" s="68">
        <v>3</v>
      </c>
      <c r="H2033" s="69" t="s">
        <v>8551</v>
      </c>
      <c r="I2033" s="69" t="s">
        <v>11510</v>
      </c>
      <c r="J2033" s="69" t="s">
        <v>11511</v>
      </c>
      <c r="K2033" s="69" t="s">
        <v>1665</v>
      </c>
    </row>
    <row r="2034" spans="1:11" s="1" customFormat="1" ht="15" customHeight="1" x14ac:dyDescent="0.15">
      <c r="A2034" s="69" t="s">
        <v>4566</v>
      </c>
      <c r="B2034" s="69" t="s">
        <v>4567</v>
      </c>
      <c r="C2034" s="77">
        <v>113099</v>
      </c>
      <c r="D2034" s="67" t="s">
        <v>15582</v>
      </c>
      <c r="E2034" s="80">
        <v>0</v>
      </c>
      <c r="F2034" s="129">
        <v>29.9</v>
      </c>
      <c r="G2034" s="68">
        <v>3</v>
      </c>
      <c r="H2034" s="69" t="s">
        <v>8552</v>
      </c>
      <c r="I2034" s="69" t="s">
        <v>11512</v>
      </c>
      <c r="J2034" s="69" t="s">
        <v>11513</v>
      </c>
      <c r="K2034" s="69" t="s">
        <v>4566</v>
      </c>
    </row>
    <row r="2035" spans="1:11" s="1" customFormat="1" ht="15" customHeight="1" x14ac:dyDescent="0.15">
      <c r="A2035" s="69" t="s">
        <v>100</v>
      </c>
      <c r="B2035" s="69" t="s">
        <v>101</v>
      </c>
      <c r="C2035" s="77">
        <v>113008</v>
      </c>
      <c r="D2035" s="67" t="s">
        <v>1037</v>
      </c>
      <c r="E2035" s="80">
        <v>0</v>
      </c>
      <c r="F2035" s="129">
        <v>29.9</v>
      </c>
      <c r="G2035" s="68">
        <v>3</v>
      </c>
      <c r="H2035" s="69" t="s">
        <v>8551</v>
      </c>
      <c r="I2035" s="69" t="s">
        <v>11514</v>
      </c>
      <c r="J2035" s="69" t="s">
        <v>11515</v>
      </c>
      <c r="K2035" s="69" t="s">
        <v>100</v>
      </c>
    </row>
    <row r="2036" spans="1:11" s="1" customFormat="1" ht="15" customHeight="1" x14ac:dyDescent="0.15">
      <c r="A2036" s="69" t="s">
        <v>1666</v>
      </c>
      <c r="B2036" s="69" t="s">
        <v>1691</v>
      </c>
      <c r="C2036" s="77">
        <v>113057</v>
      </c>
      <c r="D2036" s="67" t="s">
        <v>1714</v>
      </c>
      <c r="E2036" s="80">
        <v>0</v>
      </c>
      <c r="F2036" s="129">
        <v>29.9</v>
      </c>
      <c r="G2036" s="68">
        <v>3</v>
      </c>
      <c r="H2036" s="69" t="s">
        <v>8551</v>
      </c>
      <c r="I2036" s="69" t="s">
        <v>11516</v>
      </c>
      <c r="J2036" s="69" t="s">
        <v>11517</v>
      </c>
      <c r="K2036" s="69" t="s">
        <v>1666</v>
      </c>
    </row>
    <row r="2037" spans="1:11" s="1" customFormat="1" ht="15" customHeight="1" x14ac:dyDescent="0.15">
      <c r="A2037" s="69" t="s">
        <v>4546</v>
      </c>
      <c r="B2037" s="69" t="s">
        <v>4547</v>
      </c>
      <c r="C2037" s="77">
        <v>113058</v>
      </c>
      <c r="D2037" s="67" t="s">
        <v>4683</v>
      </c>
      <c r="E2037" s="80">
        <v>0</v>
      </c>
      <c r="F2037" s="129">
        <v>29.9</v>
      </c>
      <c r="G2037" s="68">
        <v>3</v>
      </c>
      <c r="H2037" s="69" t="s">
        <v>8551</v>
      </c>
      <c r="I2037" s="69" t="s">
        <v>11518</v>
      </c>
      <c r="J2037" s="69" t="s">
        <v>11519</v>
      </c>
      <c r="K2037" s="69" t="s">
        <v>4546</v>
      </c>
    </row>
    <row r="2038" spans="1:11" s="1" customFormat="1" ht="15" customHeight="1" x14ac:dyDescent="0.15">
      <c r="A2038" s="69" t="s">
        <v>4568</v>
      </c>
      <c r="B2038" s="69" t="s">
        <v>4569</v>
      </c>
      <c r="C2038" s="77">
        <v>113100</v>
      </c>
      <c r="D2038" s="67" t="s">
        <v>15583</v>
      </c>
      <c r="E2038" s="80">
        <v>0</v>
      </c>
      <c r="F2038" s="129">
        <v>29.9</v>
      </c>
      <c r="G2038" s="68">
        <v>3</v>
      </c>
      <c r="H2038" s="69" t="s">
        <v>8552</v>
      </c>
      <c r="I2038" s="69" t="s">
        <v>11520</v>
      </c>
      <c r="J2038" s="69" t="s">
        <v>11521</v>
      </c>
      <c r="K2038" s="69" t="s">
        <v>4568</v>
      </c>
    </row>
    <row r="2039" spans="1:11" s="1" customFormat="1" ht="15" customHeight="1" x14ac:dyDescent="0.15">
      <c r="A2039" s="69" t="s">
        <v>4801</v>
      </c>
      <c r="B2039" s="69" t="s">
        <v>4802</v>
      </c>
      <c r="C2039" s="77">
        <v>113009</v>
      </c>
      <c r="D2039" s="67" t="s">
        <v>4891</v>
      </c>
      <c r="E2039" s="80">
        <v>0</v>
      </c>
      <c r="F2039" s="129">
        <v>29.9</v>
      </c>
      <c r="G2039" s="68">
        <v>3</v>
      </c>
      <c r="H2039" s="69" t="s">
        <v>8551</v>
      </c>
      <c r="I2039" s="69" t="s">
        <v>11522</v>
      </c>
      <c r="J2039" s="69" t="s">
        <v>11523</v>
      </c>
      <c r="K2039" s="69" t="s">
        <v>4801</v>
      </c>
    </row>
    <row r="2040" spans="1:11" s="1" customFormat="1" ht="15" customHeight="1" x14ac:dyDescent="0.15">
      <c r="A2040" s="69" t="s">
        <v>4604</v>
      </c>
      <c r="B2040" s="69" t="s">
        <v>4605</v>
      </c>
      <c r="C2040" s="77">
        <v>113118</v>
      </c>
      <c r="D2040" s="67" t="s">
        <v>15584</v>
      </c>
      <c r="E2040" s="80">
        <v>0</v>
      </c>
      <c r="F2040" s="129">
        <v>29.9</v>
      </c>
      <c r="G2040" s="68">
        <v>3</v>
      </c>
      <c r="H2040" s="69" t="s">
        <v>8552</v>
      </c>
      <c r="I2040" s="69" t="s">
        <v>11524</v>
      </c>
      <c r="J2040" s="69" t="s">
        <v>11525</v>
      </c>
      <c r="K2040" s="69" t="s">
        <v>4604</v>
      </c>
    </row>
    <row r="2041" spans="1:11" s="1" customFormat="1" ht="15" customHeight="1" x14ac:dyDescent="0.15">
      <c r="A2041" s="69" t="s">
        <v>102</v>
      </c>
      <c r="B2041" s="69" t="s">
        <v>103</v>
      </c>
      <c r="C2041" s="77">
        <v>113010</v>
      </c>
      <c r="D2041" s="67" t="s">
        <v>1038</v>
      </c>
      <c r="E2041" s="80">
        <v>0</v>
      </c>
      <c r="F2041" s="129">
        <v>29.9</v>
      </c>
      <c r="G2041" s="68">
        <v>3</v>
      </c>
      <c r="H2041" s="69" t="s">
        <v>8551</v>
      </c>
      <c r="I2041" s="69" t="s">
        <v>11526</v>
      </c>
      <c r="J2041" s="69" t="s">
        <v>11527</v>
      </c>
      <c r="K2041" s="69" t="s">
        <v>102</v>
      </c>
    </row>
    <row r="2042" spans="1:11" s="1" customFormat="1" ht="15" customHeight="1" x14ac:dyDescent="0.15">
      <c r="A2042" s="69" t="s">
        <v>4570</v>
      </c>
      <c r="B2042" s="69" t="s">
        <v>4571</v>
      </c>
      <c r="C2042" s="77">
        <v>113101</v>
      </c>
      <c r="D2042" s="67" t="s">
        <v>15585</v>
      </c>
      <c r="E2042" s="80">
        <v>0</v>
      </c>
      <c r="F2042" s="129">
        <v>27.2</v>
      </c>
      <c r="G2042" s="68">
        <v>3</v>
      </c>
      <c r="H2042" s="69" t="s">
        <v>8552</v>
      </c>
      <c r="I2042" s="69" t="s">
        <v>11528</v>
      </c>
      <c r="J2042" s="69" t="s">
        <v>11529</v>
      </c>
      <c r="K2042" s="69" t="s">
        <v>4570</v>
      </c>
    </row>
    <row r="2043" spans="1:11" s="1" customFormat="1" ht="15" customHeight="1" x14ac:dyDescent="0.15">
      <c r="A2043" s="69" t="s">
        <v>14038</v>
      </c>
      <c r="B2043" s="69" t="s">
        <v>14039</v>
      </c>
      <c r="C2043" s="77">
        <v>113133</v>
      </c>
      <c r="D2043" s="67" t="s">
        <v>14520</v>
      </c>
      <c r="E2043" s="80">
        <v>0</v>
      </c>
      <c r="F2043" s="129">
        <v>44</v>
      </c>
      <c r="G2043" s="68">
        <v>3</v>
      </c>
      <c r="H2043" s="69" t="s">
        <v>8551</v>
      </c>
      <c r="I2043" s="69" t="s">
        <v>14937</v>
      </c>
      <c r="J2043" s="69" t="s">
        <v>14938</v>
      </c>
      <c r="K2043" s="69" t="s">
        <v>14038</v>
      </c>
    </row>
    <row r="2044" spans="1:11" s="1" customFormat="1" ht="15" customHeight="1" x14ac:dyDescent="0.15">
      <c r="A2044" s="69" t="s">
        <v>14040</v>
      </c>
      <c r="B2044" s="69" t="s">
        <v>14041</v>
      </c>
      <c r="C2044" s="77">
        <v>113134</v>
      </c>
      <c r="D2044" s="67" t="s">
        <v>14521</v>
      </c>
      <c r="E2044" s="80">
        <v>0</v>
      </c>
      <c r="F2044" s="129">
        <v>44</v>
      </c>
      <c r="G2044" s="68">
        <v>3</v>
      </c>
      <c r="H2044" s="69" t="s">
        <v>8551</v>
      </c>
      <c r="I2044" s="69" t="s">
        <v>14939</v>
      </c>
      <c r="J2044" s="69" t="s">
        <v>14940</v>
      </c>
      <c r="K2044" s="69" t="s">
        <v>14040</v>
      </c>
    </row>
    <row r="2045" spans="1:11" s="1" customFormat="1" ht="15" customHeight="1" x14ac:dyDescent="0.15">
      <c r="A2045" s="69" t="s">
        <v>14042</v>
      </c>
      <c r="B2045" s="69" t="s">
        <v>14043</v>
      </c>
      <c r="C2045" s="77">
        <v>113135</v>
      </c>
      <c r="D2045" s="67" t="s">
        <v>14522</v>
      </c>
      <c r="E2045" s="80">
        <v>0</v>
      </c>
      <c r="F2045" s="129">
        <v>44</v>
      </c>
      <c r="G2045" s="68">
        <v>3</v>
      </c>
      <c r="H2045" s="69" t="s">
        <v>8551</v>
      </c>
      <c r="I2045" s="69" t="s">
        <v>14941</v>
      </c>
      <c r="J2045" s="69" t="s">
        <v>14942</v>
      </c>
      <c r="K2045" s="69" t="s">
        <v>14042</v>
      </c>
    </row>
    <row r="2046" spans="1:11" s="1" customFormat="1" ht="15" customHeight="1" x14ac:dyDescent="0.15">
      <c r="A2046" s="69" t="s">
        <v>14044</v>
      </c>
      <c r="B2046" s="69" t="s">
        <v>14045</v>
      </c>
      <c r="C2046" s="77">
        <v>113136</v>
      </c>
      <c r="D2046" s="67" t="s">
        <v>14523</v>
      </c>
      <c r="E2046" s="80">
        <v>0</v>
      </c>
      <c r="F2046" s="129">
        <v>44</v>
      </c>
      <c r="G2046" s="68">
        <v>3</v>
      </c>
      <c r="H2046" s="69" t="s">
        <v>8551</v>
      </c>
      <c r="I2046" s="69" t="s">
        <v>14943</v>
      </c>
      <c r="J2046" s="69" t="s">
        <v>14944</v>
      </c>
      <c r="K2046" s="69" t="s">
        <v>14044</v>
      </c>
    </row>
    <row r="2047" spans="1:11" s="1" customFormat="1" ht="15" customHeight="1" x14ac:dyDescent="0.15">
      <c r="A2047" s="69" t="s">
        <v>14046</v>
      </c>
      <c r="B2047" s="69" t="s">
        <v>14047</v>
      </c>
      <c r="C2047" s="77">
        <v>113137</v>
      </c>
      <c r="D2047" s="67" t="s">
        <v>14524</v>
      </c>
      <c r="E2047" s="80">
        <v>0</v>
      </c>
      <c r="F2047" s="129">
        <v>44</v>
      </c>
      <c r="G2047" s="68">
        <v>3</v>
      </c>
      <c r="H2047" s="69" t="s">
        <v>8551</v>
      </c>
      <c r="I2047" s="69" t="s">
        <v>14945</v>
      </c>
      <c r="J2047" s="69" t="s">
        <v>14946</v>
      </c>
      <c r="K2047" s="69" t="s">
        <v>14046</v>
      </c>
    </row>
    <row r="2048" spans="1:11" s="1" customFormat="1" ht="15" customHeight="1" x14ac:dyDescent="0.15">
      <c r="A2048" s="69" t="s">
        <v>4572</v>
      </c>
      <c r="B2048" s="69" t="s">
        <v>4573</v>
      </c>
      <c r="C2048" s="77">
        <v>113102</v>
      </c>
      <c r="D2048" s="67" t="s">
        <v>15586</v>
      </c>
      <c r="E2048" s="80">
        <v>0</v>
      </c>
      <c r="F2048" s="129">
        <v>27.2</v>
      </c>
      <c r="G2048" s="68">
        <v>3</v>
      </c>
      <c r="H2048" s="69" t="s">
        <v>8552</v>
      </c>
      <c r="I2048" s="69" t="s">
        <v>11530</v>
      </c>
      <c r="J2048" s="69" t="s">
        <v>11531</v>
      </c>
      <c r="K2048" s="69" t="s">
        <v>4572</v>
      </c>
    </row>
    <row r="2049" spans="1:11" s="1" customFormat="1" ht="15" customHeight="1" x14ac:dyDescent="0.15">
      <c r="A2049" s="69" t="s">
        <v>4574</v>
      </c>
      <c r="B2049" s="69" t="s">
        <v>4575</v>
      </c>
      <c r="C2049" s="77">
        <v>113103</v>
      </c>
      <c r="D2049" s="67" t="s">
        <v>15587</v>
      </c>
      <c r="E2049" s="80">
        <v>0</v>
      </c>
      <c r="F2049" s="129">
        <v>27.2</v>
      </c>
      <c r="G2049" s="68">
        <v>3</v>
      </c>
      <c r="H2049" s="69" t="s">
        <v>8552</v>
      </c>
      <c r="I2049" s="69" t="s">
        <v>11532</v>
      </c>
      <c r="J2049" s="69" t="s">
        <v>11533</v>
      </c>
      <c r="K2049" s="69" t="s">
        <v>4574</v>
      </c>
    </row>
    <row r="2050" spans="1:11" s="1" customFormat="1" ht="15" customHeight="1" x14ac:dyDescent="0.15">
      <c r="A2050" s="69" t="s">
        <v>4606</v>
      </c>
      <c r="B2050" s="69" t="s">
        <v>4607</v>
      </c>
      <c r="C2050" s="77">
        <v>113119</v>
      </c>
      <c r="D2050" s="67" t="s">
        <v>15588</v>
      </c>
      <c r="E2050" s="80">
        <v>0</v>
      </c>
      <c r="F2050" s="129">
        <v>27.2</v>
      </c>
      <c r="G2050" s="68">
        <v>3</v>
      </c>
      <c r="H2050" s="69" t="s">
        <v>8552</v>
      </c>
      <c r="I2050" s="69" t="s">
        <v>11534</v>
      </c>
      <c r="J2050" s="69" t="s">
        <v>11535</v>
      </c>
      <c r="K2050" s="69" t="s">
        <v>4606</v>
      </c>
    </row>
    <row r="2051" spans="1:11" s="1" customFormat="1" ht="15" customHeight="1" x14ac:dyDescent="0.15">
      <c r="A2051" s="69" t="s">
        <v>4534</v>
      </c>
      <c r="B2051" s="69" t="s">
        <v>4535</v>
      </c>
      <c r="C2051" s="77">
        <v>113014</v>
      </c>
      <c r="D2051" s="67" t="s">
        <v>4677</v>
      </c>
      <c r="E2051" s="80">
        <v>0</v>
      </c>
      <c r="F2051" s="129">
        <v>27.2</v>
      </c>
      <c r="G2051" s="68">
        <v>3</v>
      </c>
      <c r="H2051" s="69" t="s">
        <v>8551</v>
      </c>
      <c r="I2051" s="69" t="s">
        <v>11536</v>
      </c>
      <c r="J2051" s="69" t="s">
        <v>11537</v>
      </c>
      <c r="K2051" s="69" t="s">
        <v>4534</v>
      </c>
    </row>
    <row r="2052" spans="1:11" s="1" customFormat="1" ht="15" customHeight="1" x14ac:dyDescent="0.15">
      <c r="A2052" s="69" t="s">
        <v>3218</v>
      </c>
      <c r="B2052" s="69" t="s">
        <v>3219</v>
      </c>
      <c r="C2052" s="77">
        <v>113070</v>
      </c>
      <c r="D2052" s="67" t="s">
        <v>3600</v>
      </c>
      <c r="E2052" s="80">
        <v>0</v>
      </c>
      <c r="F2052" s="129">
        <v>29.9</v>
      </c>
      <c r="G2052" s="68">
        <v>3</v>
      </c>
      <c r="H2052" s="69" t="s">
        <v>8551</v>
      </c>
      <c r="I2052" s="69" t="s">
        <v>11538</v>
      </c>
      <c r="J2052" s="69" t="s">
        <v>11539</v>
      </c>
      <c r="K2052" s="69" t="s">
        <v>3218</v>
      </c>
    </row>
    <row r="2053" spans="1:11" s="1" customFormat="1" ht="15" customHeight="1" x14ac:dyDescent="0.15">
      <c r="A2053" s="69" t="s">
        <v>3220</v>
      </c>
      <c r="B2053" s="69" t="s">
        <v>3221</v>
      </c>
      <c r="C2053" s="77">
        <v>113071</v>
      </c>
      <c r="D2053" s="67" t="s">
        <v>3601</v>
      </c>
      <c r="E2053" s="80">
        <v>0</v>
      </c>
      <c r="F2053" s="129">
        <v>29.9</v>
      </c>
      <c r="G2053" s="68">
        <v>3</v>
      </c>
      <c r="H2053" s="69" t="s">
        <v>8551</v>
      </c>
      <c r="I2053" s="69" t="s">
        <v>11540</v>
      </c>
      <c r="J2053" s="69" t="s">
        <v>11541</v>
      </c>
      <c r="K2053" s="69" t="s">
        <v>3220</v>
      </c>
    </row>
    <row r="2054" spans="1:11" s="1" customFormat="1" ht="15" customHeight="1" x14ac:dyDescent="0.15">
      <c r="A2054" s="69" t="s">
        <v>3222</v>
      </c>
      <c r="B2054" s="69" t="s">
        <v>3223</v>
      </c>
      <c r="C2054" s="77">
        <v>113072</v>
      </c>
      <c r="D2054" s="67" t="s">
        <v>3602</v>
      </c>
      <c r="E2054" s="80">
        <v>0</v>
      </c>
      <c r="F2054" s="129">
        <v>29.9</v>
      </c>
      <c r="G2054" s="68">
        <v>3</v>
      </c>
      <c r="H2054" s="69" t="s">
        <v>8551</v>
      </c>
      <c r="I2054" s="69" t="s">
        <v>11542</v>
      </c>
      <c r="J2054" s="69" t="s">
        <v>11543</v>
      </c>
      <c r="K2054" s="69" t="s">
        <v>3222</v>
      </c>
    </row>
    <row r="2055" spans="1:11" s="1" customFormat="1" ht="15" customHeight="1" x14ac:dyDescent="0.15">
      <c r="A2055" s="69" t="s">
        <v>3860</v>
      </c>
      <c r="B2055" s="69" t="s">
        <v>3861</v>
      </c>
      <c r="C2055" s="77">
        <v>113089</v>
      </c>
      <c r="D2055" s="67" t="s">
        <v>4688</v>
      </c>
      <c r="E2055" s="80">
        <v>0</v>
      </c>
      <c r="F2055" s="129">
        <v>29.9</v>
      </c>
      <c r="G2055" s="68">
        <v>3</v>
      </c>
      <c r="H2055" s="69" t="s">
        <v>8551</v>
      </c>
      <c r="I2055" s="69" t="s">
        <v>11544</v>
      </c>
      <c r="J2055" s="69" t="s">
        <v>11545</v>
      </c>
      <c r="K2055" s="69" t="s">
        <v>3860</v>
      </c>
    </row>
    <row r="2056" spans="1:11" s="1" customFormat="1" ht="15" customHeight="1" x14ac:dyDescent="0.15">
      <c r="A2056" s="69" t="s">
        <v>3224</v>
      </c>
      <c r="B2056" s="69" t="s">
        <v>3225</v>
      </c>
      <c r="C2056" s="77">
        <v>113073</v>
      </c>
      <c r="D2056" s="67" t="s">
        <v>3603</v>
      </c>
      <c r="E2056" s="80">
        <v>0</v>
      </c>
      <c r="F2056" s="129">
        <v>29.9</v>
      </c>
      <c r="G2056" s="68">
        <v>3</v>
      </c>
      <c r="H2056" s="69" t="s">
        <v>8551</v>
      </c>
      <c r="I2056" s="69" t="s">
        <v>11546</v>
      </c>
      <c r="J2056" s="69" t="s">
        <v>11547</v>
      </c>
      <c r="K2056" s="69" t="s">
        <v>3224</v>
      </c>
    </row>
    <row r="2057" spans="1:11" s="1" customFormat="1" ht="15" customHeight="1" x14ac:dyDescent="0.15">
      <c r="A2057" s="69" t="s">
        <v>3226</v>
      </c>
      <c r="B2057" s="69" t="s">
        <v>3227</v>
      </c>
      <c r="C2057" s="77">
        <v>113074</v>
      </c>
      <c r="D2057" s="67" t="s">
        <v>3604</v>
      </c>
      <c r="E2057" s="80">
        <v>0</v>
      </c>
      <c r="F2057" s="129">
        <v>44</v>
      </c>
      <c r="G2057" s="68">
        <v>3</v>
      </c>
      <c r="H2057" s="69" t="s">
        <v>8551</v>
      </c>
      <c r="I2057" s="69" t="s">
        <v>11548</v>
      </c>
      <c r="J2057" s="69" t="s">
        <v>11549</v>
      </c>
      <c r="K2057" s="69" t="s">
        <v>3226</v>
      </c>
    </row>
    <row r="2058" spans="1:11" s="1" customFormat="1" ht="15" customHeight="1" x14ac:dyDescent="0.15">
      <c r="A2058" s="69" t="s">
        <v>3228</v>
      </c>
      <c r="B2058" s="69" t="s">
        <v>3229</v>
      </c>
      <c r="C2058" s="77">
        <v>113075</v>
      </c>
      <c r="D2058" s="67" t="s">
        <v>3605</v>
      </c>
      <c r="E2058" s="80">
        <v>0</v>
      </c>
      <c r="F2058" s="129">
        <v>44</v>
      </c>
      <c r="G2058" s="68">
        <v>3</v>
      </c>
      <c r="H2058" s="69" t="s">
        <v>8551</v>
      </c>
      <c r="I2058" s="69" t="s">
        <v>11550</v>
      </c>
      <c r="J2058" s="69" t="s">
        <v>11551</v>
      </c>
      <c r="K2058" s="69" t="s">
        <v>3228</v>
      </c>
    </row>
    <row r="2059" spans="1:11" s="1" customFormat="1" ht="15" customHeight="1" x14ac:dyDescent="0.15">
      <c r="A2059" s="69" t="s">
        <v>3862</v>
      </c>
      <c r="B2059" s="69" t="s">
        <v>3863</v>
      </c>
      <c r="C2059" s="77">
        <v>113090</v>
      </c>
      <c r="D2059" s="67" t="s">
        <v>4689</v>
      </c>
      <c r="E2059" s="80">
        <v>0</v>
      </c>
      <c r="F2059" s="129">
        <v>44</v>
      </c>
      <c r="G2059" s="68">
        <v>3</v>
      </c>
      <c r="H2059" s="69" t="s">
        <v>8551</v>
      </c>
      <c r="I2059" s="69" t="s">
        <v>11552</v>
      </c>
      <c r="J2059" s="69" t="s">
        <v>11553</v>
      </c>
      <c r="K2059" s="69" t="s">
        <v>3862</v>
      </c>
    </row>
    <row r="2060" spans="1:11" s="1" customFormat="1" ht="15" customHeight="1" x14ac:dyDescent="0.15">
      <c r="A2060" s="69" t="s">
        <v>3230</v>
      </c>
      <c r="B2060" s="69" t="s">
        <v>3231</v>
      </c>
      <c r="C2060" s="77">
        <v>113076</v>
      </c>
      <c r="D2060" s="67" t="s">
        <v>3606</v>
      </c>
      <c r="E2060" s="80">
        <v>0</v>
      </c>
      <c r="F2060" s="129">
        <v>44</v>
      </c>
      <c r="G2060" s="68">
        <v>3</v>
      </c>
      <c r="H2060" s="69" t="s">
        <v>8551</v>
      </c>
      <c r="I2060" s="69" t="s">
        <v>11554</v>
      </c>
      <c r="J2060" s="69" t="s">
        <v>11555</v>
      </c>
      <c r="K2060" s="69" t="s">
        <v>3230</v>
      </c>
    </row>
    <row r="2061" spans="1:11" s="1" customFormat="1" ht="15" customHeight="1" x14ac:dyDescent="0.15">
      <c r="A2061" s="69" t="s">
        <v>2526</v>
      </c>
      <c r="B2061" s="69" t="s">
        <v>2527</v>
      </c>
      <c r="C2061" s="77">
        <v>107031</v>
      </c>
      <c r="D2061" s="67" t="s">
        <v>2544</v>
      </c>
      <c r="E2061" s="80">
        <v>0</v>
      </c>
      <c r="F2061" s="129">
        <v>42</v>
      </c>
      <c r="G2061" s="68">
        <v>3</v>
      </c>
      <c r="H2061" s="69" t="s">
        <v>8551</v>
      </c>
      <c r="I2061" s="69" t="s">
        <v>11556</v>
      </c>
      <c r="J2061" s="69" t="s">
        <v>11557</v>
      </c>
      <c r="K2061" s="69" t="s">
        <v>2526</v>
      </c>
    </row>
    <row r="2062" spans="1:11" s="1" customFormat="1" ht="15" customHeight="1" x14ac:dyDescent="0.15">
      <c r="A2062" s="69" t="s">
        <v>2362</v>
      </c>
      <c r="B2062" s="69" t="s">
        <v>2363</v>
      </c>
      <c r="C2062" s="77">
        <v>110055</v>
      </c>
      <c r="D2062" s="67" t="s">
        <v>2444</v>
      </c>
      <c r="E2062" s="80">
        <v>0</v>
      </c>
      <c r="F2062" s="129">
        <v>42.5</v>
      </c>
      <c r="G2062" s="68">
        <v>3</v>
      </c>
      <c r="H2062" s="69" t="s">
        <v>8551</v>
      </c>
      <c r="I2062" s="69" t="s">
        <v>11558</v>
      </c>
      <c r="J2062" s="69" t="s">
        <v>11559</v>
      </c>
      <c r="K2062" s="69" t="s">
        <v>2362</v>
      </c>
    </row>
    <row r="2063" spans="1:11" s="1" customFormat="1" ht="15" customHeight="1" x14ac:dyDescent="0.15">
      <c r="A2063" s="69" t="s">
        <v>2364</v>
      </c>
      <c r="B2063" s="69" t="s">
        <v>2365</v>
      </c>
      <c r="C2063" s="77">
        <v>110056</v>
      </c>
      <c r="D2063" s="67" t="s">
        <v>2445</v>
      </c>
      <c r="E2063" s="80">
        <v>0</v>
      </c>
      <c r="F2063" s="129">
        <v>42.5</v>
      </c>
      <c r="G2063" s="68">
        <v>3</v>
      </c>
      <c r="H2063" s="69" t="s">
        <v>8551</v>
      </c>
      <c r="I2063" s="69" t="s">
        <v>11560</v>
      </c>
      <c r="J2063" s="69" t="s">
        <v>11561</v>
      </c>
      <c r="K2063" s="69" t="s">
        <v>2364</v>
      </c>
    </row>
    <row r="2064" spans="1:11" s="1" customFormat="1" ht="15" customHeight="1" x14ac:dyDescent="0.15">
      <c r="A2064" s="69" t="s">
        <v>2358</v>
      </c>
      <c r="B2064" s="69" t="s">
        <v>2359</v>
      </c>
      <c r="C2064" s="77">
        <v>110053</v>
      </c>
      <c r="D2064" s="67" t="s">
        <v>2442</v>
      </c>
      <c r="E2064" s="80">
        <v>0</v>
      </c>
      <c r="F2064" s="129">
        <v>42.5</v>
      </c>
      <c r="G2064" s="68">
        <v>3</v>
      </c>
      <c r="H2064" s="69" t="s">
        <v>8551</v>
      </c>
      <c r="I2064" s="69" t="s">
        <v>11562</v>
      </c>
      <c r="J2064" s="69" t="s">
        <v>11563</v>
      </c>
      <c r="K2064" s="69" t="s">
        <v>2358</v>
      </c>
    </row>
    <row r="2065" spans="1:11" s="1" customFormat="1" ht="15" customHeight="1" x14ac:dyDescent="0.15">
      <c r="A2065" s="69" t="s">
        <v>2356</v>
      </c>
      <c r="B2065" s="69" t="s">
        <v>2357</v>
      </c>
      <c r="C2065" s="77">
        <v>110052</v>
      </c>
      <c r="D2065" s="67" t="s">
        <v>2441</v>
      </c>
      <c r="E2065" s="80">
        <v>0</v>
      </c>
      <c r="F2065" s="129">
        <v>42.5</v>
      </c>
      <c r="G2065" s="68">
        <v>3</v>
      </c>
      <c r="H2065" s="69" t="s">
        <v>8551</v>
      </c>
      <c r="I2065" s="69" t="s">
        <v>11564</v>
      </c>
      <c r="J2065" s="69" t="s">
        <v>11565</v>
      </c>
      <c r="K2065" s="69" t="s">
        <v>2356</v>
      </c>
    </row>
    <row r="2066" spans="1:11" s="1" customFormat="1" ht="15" customHeight="1" x14ac:dyDescent="0.15">
      <c r="A2066" s="69" t="s">
        <v>2360</v>
      </c>
      <c r="B2066" s="69" t="s">
        <v>2361</v>
      </c>
      <c r="C2066" s="77">
        <v>110054</v>
      </c>
      <c r="D2066" s="67" t="s">
        <v>2443</v>
      </c>
      <c r="E2066" s="80">
        <v>0</v>
      </c>
      <c r="F2066" s="129">
        <v>42.5</v>
      </c>
      <c r="G2066" s="68">
        <v>3</v>
      </c>
      <c r="H2066" s="69" t="s">
        <v>8551</v>
      </c>
      <c r="I2066" s="69" t="s">
        <v>11566</v>
      </c>
      <c r="J2066" s="69" t="s">
        <v>11567</v>
      </c>
      <c r="K2066" s="69" t="s">
        <v>2360</v>
      </c>
    </row>
    <row r="2067" spans="1:11" s="1" customFormat="1" ht="15" customHeight="1" x14ac:dyDescent="0.15">
      <c r="A2067" s="69" t="s">
        <v>2352</v>
      </c>
      <c r="B2067" s="69" t="s">
        <v>2353</v>
      </c>
      <c r="C2067" s="77">
        <v>110049</v>
      </c>
      <c r="D2067" s="67" t="s">
        <v>2439</v>
      </c>
      <c r="E2067" s="80">
        <v>0</v>
      </c>
      <c r="F2067" s="129">
        <v>33</v>
      </c>
      <c r="G2067" s="68">
        <v>3</v>
      </c>
      <c r="H2067" s="69" t="s">
        <v>8551</v>
      </c>
      <c r="I2067" s="69" t="s">
        <v>11568</v>
      </c>
      <c r="J2067" s="69" t="s">
        <v>11569</v>
      </c>
      <c r="K2067" s="69" t="s">
        <v>2352</v>
      </c>
    </row>
    <row r="2068" spans="1:11" s="1" customFormat="1" ht="15" customHeight="1" x14ac:dyDescent="0.15">
      <c r="A2068" s="69" t="s">
        <v>2354</v>
      </c>
      <c r="B2068" s="69" t="s">
        <v>2355</v>
      </c>
      <c r="C2068" s="77">
        <v>110050</v>
      </c>
      <c r="D2068" s="67" t="s">
        <v>2440</v>
      </c>
      <c r="E2068" s="80">
        <v>0</v>
      </c>
      <c r="F2068" s="129">
        <v>33</v>
      </c>
      <c r="G2068" s="68">
        <v>3</v>
      </c>
      <c r="H2068" s="69" t="s">
        <v>8551</v>
      </c>
      <c r="I2068" s="69" t="s">
        <v>11570</v>
      </c>
      <c r="J2068" s="69" t="s">
        <v>11571</v>
      </c>
      <c r="K2068" s="69" t="s">
        <v>2354</v>
      </c>
    </row>
    <row r="2069" spans="1:11" s="1" customFormat="1" ht="15" customHeight="1" x14ac:dyDescent="0.15">
      <c r="A2069" s="69" t="s">
        <v>2348</v>
      </c>
      <c r="B2069" s="69" t="s">
        <v>2349</v>
      </c>
      <c r="C2069" s="77">
        <v>110047</v>
      </c>
      <c r="D2069" s="67" t="s">
        <v>2437</v>
      </c>
      <c r="E2069" s="80">
        <v>0</v>
      </c>
      <c r="F2069" s="129">
        <v>33</v>
      </c>
      <c r="G2069" s="68">
        <v>3</v>
      </c>
      <c r="H2069" s="69" t="s">
        <v>8551</v>
      </c>
      <c r="I2069" s="69" t="s">
        <v>11572</v>
      </c>
      <c r="J2069" s="69" t="s">
        <v>11573</v>
      </c>
      <c r="K2069" s="69" t="s">
        <v>2348</v>
      </c>
    </row>
    <row r="2070" spans="1:11" s="1" customFormat="1" ht="15" customHeight="1" x14ac:dyDescent="0.15">
      <c r="A2070" s="69" t="s">
        <v>2346</v>
      </c>
      <c r="B2070" s="69" t="s">
        <v>2347</v>
      </c>
      <c r="C2070" s="77">
        <v>110046</v>
      </c>
      <c r="D2070" s="67" t="s">
        <v>2436</v>
      </c>
      <c r="E2070" s="80">
        <v>0</v>
      </c>
      <c r="F2070" s="129">
        <v>33</v>
      </c>
      <c r="G2070" s="68">
        <v>3</v>
      </c>
      <c r="H2070" s="69" t="s">
        <v>8551</v>
      </c>
      <c r="I2070" s="69" t="s">
        <v>11574</v>
      </c>
      <c r="J2070" s="69" t="s">
        <v>11575</v>
      </c>
      <c r="K2070" s="69" t="s">
        <v>2346</v>
      </c>
    </row>
    <row r="2071" spans="1:11" s="1" customFormat="1" ht="15" customHeight="1" x14ac:dyDescent="0.15">
      <c r="A2071" s="69" t="s">
        <v>2350</v>
      </c>
      <c r="B2071" s="69" t="s">
        <v>2351</v>
      </c>
      <c r="C2071" s="77">
        <v>110048</v>
      </c>
      <c r="D2071" s="67" t="s">
        <v>2438</v>
      </c>
      <c r="E2071" s="80">
        <v>0</v>
      </c>
      <c r="F2071" s="129">
        <v>33</v>
      </c>
      <c r="G2071" s="68">
        <v>3</v>
      </c>
      <c r="H2071" s="69" t="s">
        <v>8551</v>
      </c>
      <c r="I2071" s="69" t="s">
        <v>11576</v>
      </c>
      <c r="J2071" s="69" t="s">
        <v>11577</v>
      </c>
      <c r="K2071" s="69" t="s">
        <v>2350</v>
      </c>
    </row>
    <row r="2072" spans="1:11" s="1" customFormat="1" ht="15" customHeight="1" x14ac:dyDescent="0.15">
      <c r="A2072" s="69" t="s">
        <v>2342</v>
      </c>
      <c r="B2072" s="69" t="s">
        <v>2343</v>
      </c>
      <c r="C2072" s="77">
        <v>110043</v>
      </c>
      <c r="D2072" s="67" t="s">
        <v>2434</v>
      </c>
      <c r="E2072" s="80">
        <v>0</v>
      </c>
      <c r="F2072" s="129">
        <v>26.5</v>
      </c>
      <c r="G2072" s="68">
        <v>3</v>
      </c>
      <c r="H2072" s="69" t="s">
        <v>8551</v>
      </c>
      <c r="I2072" s="69" t="s">
        <v>11578</v>
      </c>
      <c r="J2072" s="69" t="s">
        <v>11579</v>
      </c>
      <c r="K2072" s="69" t="s">
        <v>2342</v>
      </c>
    </row>
    <row r="2073" spans="1:11" s="1" customFormat="1" ht="15" customHeight="1" x14ac:dyDescent="0.15">
      <c r="A2073" s="69" t="s">
        <v>2344</v>
      </c>
      <c r="B2073" s="69" t="s">
        <v>2345</v>
      </c>
      <c r="C2073" s="77">
        <v>110044</v>
      </c>
      <c r="D2073" s="67" t="s">
        <v>2435</v>
      </c>
      <c r="E2073" s="80">
        <v>0</v>
      </c>
      <c r="F2073" s="129">
        <v>26.5</v>
      </c>
      <c r="G2073" s="68">
        <v>3</v>
      </c>
      <c r="H2073" s="69" t="s">
        <v>8551</v>
      </c>
      <c r="I2073" s="69" t="s">
        <v>11580</v>
      </c>
      <c r="J2073" s="69" t="s">
        <v>11581</v>
      </c>
      <c r="K2073" s="69" t="s">
        <v>2344</v>
      </c>
    </row>
    <row r="2074" spans="1:11" s="1" customFormat="1" ht="15" customHeight="1" x14ac:dyDescent="0.15">
      <c r="A2074" s="69" t="s">
        <v>2338</v>
      </c>
      <c r="B2074" s="69" t="s">
        <v>2339</v>
      </c>
      <c r="C2074" s="77">
        <v>110041</v>
      </c>
      <c r="D2074" s="67" t="s">
        <v>2432</v>
      </c>
      <c r="E2074" s="80">
        <v>0</v>
      </c>
      <c r="F2074" s="129">
        <v>26.5</v>
      </c>
      <c r="G2074" s="68">
        <v>3</v>
      </c>
      <c r="H2074" s="69" t="s">
        <v>8551</v>
      </c>
      <c r="I2074" s="69" t="s">
        <v>11582</v>
      </c>
      <c r="J2074" s="69" t="s">
        <v>11583</v>
      </c>
      <c r="K2074" s="69" t="s">
        <v>2338</v>
      </c>
    </row>
    <row r="2075" spans="1:11" s="1" customFormat="1" ht="15" customHeight="1" x14ac:dyDescent="0.15">
      <c r="A2075" s="69" t="s">
        <v>2336</v>
      </c>
      <c r="B2075" s="69" t="s">
        <v>2337</v>
      </c>
      <c r="C2075" s="77">
        <v>110040</v>
      </c>
      <c r="D2075" s="67" t="s">
        <v>2431</v>
      </c>
      <c r="E2075" s="80">
        <v>0</v>
      </c>
      <c r="F2075" s="129">
        <v>26.5</v>
      </c>
      <c r="G2075" s="68">
        <v>3</v>
      </c>
      <c r="H2075" s="69" t="s">
        <v>8551</v>
      </c>
      <c r="I2075" s="69" t="s">
        <v>11584</v>
      </c>
      <c r="J2075" s="69" t="s">
        <v>11585</v>
      </c>
      <c r="K2075" s="69" t="s">
        <v>2336</v>
      </c>
    </row>
    <row r="2076" spans="1:11" s="1" customFormat="1" ht="15" customHeight="1" x14ac:dyDescent="0.15">
      <c r="A2076" s="69" t="s">
        <v>2340</v>
      </c>
      <c r="B2076" s="69" t="s">
        <v>2341</v>
      </c>
      <c r="C2076" s="77">
        <v>110042</v>
      </c>
      <c r="D2076" s="67" t="s">
        <v>2433</v>
      </c>
      <c r="E2076" s="80">
        <v>0</v>
      </c>
      <c r="F2076" s="129">
        <v>26.5</v>
      </c>
      <c r="G2076" s="68">
        <v>3</v>
      </c>
      <c r="H2076" s="69" t="s">
        <v>8551</v>
      </c>
      <c r="I2076" s="69" t="s">
        <v>11586</v>
      </c>
      <c r="J2076" s="69" t="s">
        <v>11587</v>
      </c>
      <c r="K2076" s="69" t="s">
        <v>2340</v>
      </c>
    </row>
    <row r="2077" spans="1:11" s="1" customFormat="1" ht="15" customHeight="1" x14ac:dyDescent="0.15">
      <c r="A2077" s="69" t="s">
        <v>2320</v>
      </c>
      <c r="B2077" s="69" t="s">
        <v>2321</v>
      </c>
      <c r="C2077" s="77">
        <v>110018</v>
      </c>
      <c r="D2077" s="67" t="s">
        <v>2423</v>
      </c>
      <c r="E2077" s="80">
        <v>0</v>
      </c>
      <c r="F2077" s="129">
        <v>29.5</v>
      </c>
      <c r="G2077" s="68">
        <v>3</v>
      </c>
      <c r="H2077" s="69" t="s">
        <v>8551</v>
      </c>
      <c r="I2077" s="69" t="s">
        <v>11588</v>
      </c>
      <c r="J2077" s="69" t="s">
        <v>11589</v>
      </c>
      <c r="K2077" s="69" t="s">
        <v>2320</v>
      </c>
    </row>
    <row r="2078" spans="1:11" s="1" customFormat="1" ht="15" customHeight="1" x14ac:dyDescent="0.15">
      <c r="A2078" s="69" t="s">
        <v>2318</v>
      </c>
      <c r="B2078" s="69" t="s">
        <v>2319</v>
      </c>
      <c r="C2078" s="77">
        <v>110017</v>
      </c>
      <c r="D2078" s="67" t="s">
        <v>2422</v>
      </c>
      <c r="E2078" s="80">
        <v>0</v>
      </c>
      <c r="F2078" s="129">
        <v>29.5</v>
      </c>
      <c r="G2078" s="68">
        <v>3</v>
      </c>
      <c r="H2078" s="69" t="s">
        <v>8551</v>
      </c>
      <c r="I2078" s="69" t="s">
        <v>11590</v>
      </c>
      <c r="J2078" s="69" t="s">
        <v>11591</v>
      </c>
      <c r="K2078" s="69" t="s">
        <v>2318</v>
      </c>
    </row>
    <row r="2079" spans="1:11" s="1" customFormat="1" ht="15" customHeight="1" x14ac:dyDescent="0.15">
      <c r="A2079" s="69" t="s">
        <v>2332</v>
      </c>
      <c r="B2079" s="69" t="s">
        <v>2333</v>
      </c>
      <c r="C2079" s="77">
        <v>110032</v>
      </c>
      <c r="D2079" s="67" t="s">
        <v>2429</v>
      </c>
      <c r="E2079" s="80">
        <v>0</v>
      </c>
      <c r="F2079" s="129">
        <v>29.5</v>
      </c>
      <c r="G2079" s="68">
        <v>3</v>
      </c>
      <c r="H2079" s="69" t="s">
        <v>8551</v>
      </c>
      <c r="I2079" s="69" t="s">
        <v>11592</v>
      </c>
      <c r="J2079" s="69" t="s">
        <v>11593</v>
      </c>
      <c r="K2079" s="69" t="s">
        <v>2332</v>
      </c>
    </row>
    <row r="2080" spans="1:11" s="1" customFormat="1" ht="15" customHeight="1" x14ac:dyDescent="0.15">
      <c r="A2080" s="69" t="s">
        <v>2334</v>
      </c>
      <c r="B2080" s="69" t="s">
        <v>2335</v>
      </c>
      <c r="C2080" s="77">
        <v>110033</v>
      </c>
      <c r="D2080" s="67" t="s">
        <v>2430</v>
      </c>
      <c r="E2080" s="80">
        <v>0</v>
      </c>
      <c r="F2080" s="129">
        <v>29.5</v>
      </c>
      <c r="G2080" s="68">
        <v>3</v>
      </c>
      <c r="H2080" s="69" t="s">
        <v>8551</v>
      </c>
      <c r="I2080" s="69" t="s">
        <v>11594</v>
      </c>
      <c r="J2080" s="69" t="s">
        <v>11595</v>
      </c>
      <c r="K2080" s="69" t="s">
        <v>2334</v>
      </c>
    </row>
    <row r="2081" spans="1:11" s="1" customFormat="1" ht="15" customHeight="1" x14ac:dyDescent="0.15">
      <c r="A2081" s="69" t="s">
        <v>2330</v>
      </c>
      <c r="B2081" s="69" t="s">
        <v>2331</v>
      </c>
      <c r="C2081" s="77">
        <v>110031</v>
      </c>
      <c r="D2081" s="67" t="s">
        <v>2428</v>
      </c>
      <c r="E2081" s="80">
        <v>0</v>
      </c>
      <c r="F2081" s="129">
        <v>29.5</v>
      </c>
      <c r="G2081" s="68">
        <v>3</v>
      </c>
      <c r="H2081" s="69" t="s">
        <v>8551</v>
      </c>
      <c r="I2081" s="69" t="s">
        <v>11596</v>
      </c>
      <c r="J2081" s="69" t="s">
        <v>11597</v>
      </c>
      <c r="K2081" s="69" t="s">
        <v>2330</v>
      </c>
    </row>
    <row r="2082" spans="1:11" s="1" customFormat="1" ht="15" customHeight="1" x14ac:dyDescent="0.15">
      <c r="A2082" s="69" t="s">
        <v>2316</v>
      </c>
      <c r="B2082" s="69" t="s">
        <v>2317</v>
      </c>
      <c r="C2082" s="77">
        <v>110015</v>
      </c>
      <c r="D2082" s="67" t="s">
        <v>2421</v>
      </c>
      <c r="E2082" s="80">
        <v>0</v>
      </c>
      <c r="F2082" s="129">
        <v>29.5</v>
      </c>
      <c r="G2082" s="68">
        <v>3</v>
      </c>
      <c r="H2082" s="69" t="s">
        <v>8551</v>
      </c>
      <c r="I2082" s="69" t="s">
        <v>11598</v>
      </c>
      <c r="J2082" s="69" t="s">
        <v>11599</v>
      </c>
      <c r="K2082" s="69" t="s">
        <v>2316</v>
      </c>
    </row>
    <row r="2083" spans="1:11" s="1" customFormat="1" ht="15" customHeight="1" x14ac:dyDescent="0.15">
      <c r="A2083" s="69" t="s">
        <v>2314</v>
      </c>
      <c r="B2083" s="69" t="s">
        <v>2315</v>
      </c>
      <c r="C2083" s="77">
        <v>110013</v>
      </c>
      <c r="D2083" s="67" t="s">
        <v>2420</v>
      </c>
      <c r="E2083" s="80">
        <v>0</v>
      </c>
      <c r="F2083" s="129">
        <v>35</v>
      </c>
      <c r="G2083" s="68">
        <v>3</v>
      </c>
      <c r="H2083" s="69" t="s">
        <v>8551</v>
      </c>
      <c r="I2083" s="69" t="s">
        <v>11600</v>
      </c>
      <c r="J2083" s="69" t="s">
        <v>11601</v>
      </c>
      <c r="K2083" s="69" t="s">
        <v>2314</v>
      </c>
    </row>
    <row r="2084" spans="1:11" s="1" customFormat="1" ht="15" customHeight="1" x14ac:dyDescent="0.15">
      <c r="A2084" s="69" t="s">
        <v>2312</v>
      </c>
      <c r="B2084" s="69" t="s">
        <v>2313</v>
      </c>
      <c r="C2084" s="77">
        <v>110012</v>
      </c>
      <c r="D2084" s="67" t="s">
        <v>2419</v>
      </c>
      <c r="E2084" s="80">
        <v>0</v>
      </c>
      <c r="F2084" s="129">
        <v>35</v>
      </c>
      <c r="G2084" s="68">
        <v>3</v>
      </c>
      <c r="H2084" s="69" t="s">
        <v>8551</v>
      </c>
      <c r="I2084" s="69" t="s">
        <v>11602</v>
      </c>
      <c r="J2084" s="69" t="s">
        <v>11603</v>
      </c>
      <c r="K2084" s="69" t="s">
        <v>2312</v>
      </c>
    </row>
    <row r="2085" spans="1:11" s="1" customFormat="1" ht="15" customHeight="1" x14ac:dyDescent="0.15">
      <c r="A2085" s="69" t="s">
        <v>2326</v>
      </c>
      <c r="B2085" s="69" t="s">
        <v>2327</v>
      </c>
      <c r="C2085" s="77">
        <v>110027</v>
      </c>
      <c r="D2085" s="67" t="s">
        <v>2426</v>
      </c>
      <c r="E2085" s="80">
        <v>0</v>
      </c>
      <c r="F2085" s="129">
        <v>40</v>
      </c>
      <c r="G2085" s="68">
        <v>3</v>
      </c>
      <c r="H2085" s="69" t="s">
        <v>8551</v>
      </c>
      <c r="I2085" s="69" t="s">
        <v>11604</v>
      </c>
      <c r="J2085" s="69" t="s">
        <v>11605</v>
      </c>
      <c r="K2085" s="69" t="s">
        <v>2326</v>
      </c>
    </row>
    <row r="2086" spans="1:11" s="1" customFormat="1" ht="15" customHeight="1" x14ac:dyDescent="0.15">
      <c r="A2086" s="69" t="s">
        <v>2328</v>
      </c>
      <c r="B2086" s="69" t="s">
        <v>2329</v>
      </c>
      <c r="C2086" s="77">
        <v>110028</v>
      </c>
      <c r="D2086" s="67" t="s">
        <v>2427</v>
      </c>
      <c r="E2086" s="80">
        <v>0</v>
      </c>
      <c r="F2086" s="129">
        <v>40</v>
      </c>
      <c r="G2086" s="68">
        <v>3</v>
      </c>
      <c r="H2086" s="69" t="s">
        <v>8551</v>
      </c>
      <c r="I2086" s="69" t="s">
        <v>11606</v>
      </c>
      <c r="J2086" s="69" t="s">
        <v>11607</v>
      </c>
      <c r="K2086" s="69" t="s">
        <v>2328</v>
      </c>
    </row>
    <row r="2087" spans="1:11" s="1" customFormat="1" ht="15" customHeight="1" x14ac:dyDescent="0.15">
      <c r="A2087" s="69" t="s">
        <v>2324</v>
      </c>
      <c r="B2087" s="69" t="s">
        <v>2325</v>
      </c>
      <c r="C2087" s="77">
        <v>110026</v>
      </c>
      <c r="D2087" s="67" t="s">
        <v>2425</v>
      </c>
      <c r="E2087" s="80">
        <v>0</v>
      </c>
      <c r="F2087" s="129">
        <v>40</v>
      </c>
      <c r="G2087" s="68">
        <v>3</v>
      </c>
      <c r="H2087" s="69" t="s">
        <v>8551</v>
      </c>
      <c r="I2087" s="69" t="s">
        <v>11608</v>
      </c>
      <c r="J2087" s="69" t="s">
        <v>11609</v>
      </c>
      <c r="K2087" s="69" t="s">
        <v>2324</v>
      </c>
    </row>
    <row r="2088" spans="1:11" s="1" customFormat="1" ht="15" customHeight="1" x14ac:dyDescent="0.15">
      <c r="A2088" s="69" t="s">
        <v>2322</v>
      </c>
      <c r="B2088" s="69" t="s">
        <v>2323</v>
      </c>
      <c r="C2088" s="77">
        <v>110024</v>
      </c>
      <c r="D2088" s="67" t="s">
        <v>2424</v>
      </c>
      <c r="E2088" s="80">
        <v>0</v>
      </c>
      <c r="F2088" s="129">
        <v>40</v>
      </c>
      <c r="G2088" s="68">
        <v>3</v>
      </c>
      <c r="H2088" s="69" t="s">
        <v>8551</v>
      </c>
      <c r="I2088" s="69" t="s">
        <v>11610</v>
      </c>
      <c r="J2088" s="69" t="s">
        <v>11611</v>
      </c>
      <c r="K2088" s="69" t="s">
        <v>2322</v>
      </c>
    </row>
    <row r="2089" spans="1:11" s="1" customFormat="1" ht="15" customHeight="1" x14ac:dyDescent="0.15">
      <c r="A2089" s="69" t="s">
        <v>2310</v>
      </c>
      <c r="B2089" s="69" t="s">
        <v>2311</v>
      </c>
      <c r="C2089" s="77">
        <v>110010</v>
      </c>
      <c r="D2089" s="67" t="s">
        <v>2418</v>
      </c>
      <c r="E2089" s="80">
        <v>0</v>
      </c>
      <c r="F2089" s="129">
        <v>35</v>
      </c>
      <c r="G2089" s="68">
        <v>3</v>
      </c>
      <c r="H2089" s="69" t="s">
        <v>8551</v>
      </c>
      <c r="I2089" s="69" t="s">
        <v>11612</v>
      </c>
      <c r="J2089" s="69" t="s">
        <v>11613</v>
      </c>
      <c r="K2089" s="69" t="s">
        <v>2310</v>
      </c>
    </row>
    <row r="2090" spans="1:11" s="1" customFormat="1" ht="15" customHeight="1" x14ac:dyDescent="0.15">
      <c r="A2090" s="69" t="s">
        <v>2392</v>
      </c>
      <c r="B2090" s="69" t="s">
        <v>2393</v>
      </c>
      <c r="C2090" s="77">
        <v>110073</v>
      </c>
      <c r="D2090" s="67" t="s">
        <v>2459</v>
      </c>
      <c r="E2090" s="80">
        <v>0</v>
      </c>
      <c r="F2090" s="129">
        <v>42.5</v>
      </c>
      <c r="G2090" s="68">
        <v>3</v>
      </c>
      <c r="H2090" s="69" t="s">
        <v>8551</v>
      </c>
      <c r="I2090" s="69" t="s">
        <v>11614</v>
      </c>
      <c r="J2090" s="69" t="s">
        <v>11615</v>
      </c>
      <c r="K2090" s="69" t="s">
        <v>2392</v>
      </c>
    </row>
    <row r="2091" spans="1:11" s="1" customFormat="1" ht="15" customHeight="1" x14ac:dyDescent="0.15">
      <c r="A2091" s="69" t="s">
        <v>2394</v>
      </c>
      <c r="B2091" s="69" t="s">
        <v>2395</v>
      </c>
      <c r="C2091" s="77">
        <v>110074</v>
      </c>
      <c r="D2091" s="67" t="s">
        <v>2460</v>
      </c>
      <c r="E2091" s="80">
        <v>0</v>
      </c>
      <c r="F2091" s="129">
        <v>42.5</v>
      </c>
      <c r="G2091" s="68">
        <v>3</v>
      </c>
      <c r="H2091" s="69" t="s">
        <v>8551</v>
      </c>
      <c r="I2091" s="69" t="s">
        <v>11616</v>
      </c>
      <c r="J2091" s="69" t="s">
        <v>11617</v>
      </c>
      <c r="K2091" s="69" t="s">
        <v>2394</v>
      </c>
    </row>
    <row r="2092" spans="1:11" s="1" customFormat="1" ht="15" customHeight="1" x14ac:dyDescent="0.15">
      <c r="A2092" s="69" t="s">
        <v>2388</v>
      </c>
      <c r="B2092" s="69" t="s">
        <v>2389</v>
      </c>
      <c r="C2092" s="77">
        <v>110071</v>
      </c>
      <c r="D2092" s="67" t="s">
        <v>2457</v>
      </c>
      <c r="E2092" s="80">
        <v>0</v>
      </c>
      <c r="F2092" s="129">
        <v>42.5</v>
      </c>
      <c r="G2092" s="68">
        <v>3</v>
      </c>
      <c r="H2092" s="69" t="s">
        <v>8551</v>
      </c>
      <c r="I2092" s="69" t="s">
        <v>11618</v>
      </c>
      <c r="J2092" s="69" t="s">
        <v>11619</v>
      </c>
      <c r="K2092" s="69" t="s">
        <v>2388</v>
      </c>
    </row>
    <row r="2093" spans="1:11" s="1" customFormat="1" ht="15" customHeight="1" x14ac:dyDescent="0.15">
      <c r="A2093" s="69" t="s">
        <v>2386</v>
      </c>
      <c r="B2093" s="69" t="s">
        <v>2387</v>
      </c>
      <c r="C2093" s="77">
        <v>110070</v>
      </c>
      <c r="D2093" s="67" t="s">
        <v>2456</v>
      </c>
      <c r="E2093" s="80">
        <v>0</v>
      </c>
      <c r="F2093" s="129">
        <v>42.5</v>
      </c>
      <c r="G2093" s="68">
        <v>3</v>
      </c>
      <c r="H2093" s="69" t="s">
        <v>8551</v>
      </c>
      <c r="I2093" s="69" t="s">
        <v>11620</v>
      </c>
      <c r="J2093" s="69" t="s">
        <v>11621</v>
      </c>
      <c r="K2093" s="69" t="s">
        <v>2386</v>
      </c>
    </row>
    <row r="2094" spans="1:11" s="1" customFormat="1" ht="15" customHeight="1" x14ac:dyDescent="0.15">
      <c r="A2094" s="69" t="s">
        <v>2390</v>
      </c>
      <c r="B2094" s="69" t="s">
        <v>2391</v>
      </c>
      <c r="C2094" s="77">
        <v>110072</v>
      </c>
      <c r="D2094" s="67" t="s">
        <v>2458</v>
      </c>
      <c r="E2094" s="80">
        <v>0</v>
      </c>
      <c r="F2094" s="129">
        <v>42.5</v>
      </c>
      <c r="G2094" s="68">
        <v>3</v>
      </c>
      <c r="H2094" s="69" t="s">
        <v>8551</v>
      </c>
      <c r="I2094" s="69" t="s">
        <v>11622</v>
      </c>
      <c r="J2094" s="69" t="s">
        <v>11623</v>
      </c>
      <c r="K2094" s="69" t="s">
        <v>2390</v>
      </c>
    </row>
    <row r="2095" spans="1:11" s="1" customFormat="1" ht="15" customHeight="1" x14ac:dyDescent="0.15">
      <c r="A2095" s="69" t="s">
        <v>2382</v>
      </c>
      <c r="B2095" s="69" t="s">
        <v>2383</v>
      </c>
      <c r="C2095" s="77">
        <v>110067</v>
      </c>
      <c r="D2095" s="67" t="s">
        <v>2454</v>
      </c>
      <c r="E2095" s="80">
        <v>0</v>
      </c>
      <c r="F2095" s="129">
        <v>33</v>
      </c>
      <c r="G2095" s="68">
        <v>3</v>
      </c>
      <c r="H2095" s="69" t="s">
        <v>8551</v>
      </c>
      <c r="I2095" s="69" t="s">
        <v>11624</v>
      </c>
      <c r="J2095" s="69" t="s">
        <v>11625</v>
      </c>
      <c r="K2095" s="69" t="s">
        <v>2382</v>
      </c>
    </row>
    <row r="2096" spans="1:11" s="1" customFormat="1" ht="15" customHeight="1" x14ac:dyDescent="0.15">
      <c r="A2096" s="69" t="s">
        <v>2384</v>
      </c>
      <c r="B2096" s="69" t="s">
        <v>2385</v>
      </c>
      <c r="C2096" s="77">
        <v>110068</v>
      </c>
      <c r="D2096" s="67" t="s">
        <v>2455</v>
      </c>
      <c r="E2096" s="80">
        <v>0</v>
      </c>
      <c r="F2096" s="129">
        <v>33</v>
      </c>
      <c r="G2096" s="68">
        <v>3</v>
      </c>
      <c r="H2096" s="69" t="s">
        <v>8551</v>
      </c>
      <c r="I2096" s="69" t="s">
        <v>11626</v>
      </c>
      <c r="J2096" s="69" t="s">
        <v>11627</v>
      </c>
      <c r="K2096" s="69" t="s">
        <v>2384</v>
      </c>
    </row>
    <row r="2097" spans="1:11" s="1" customFormat="1" ht="15" customHeight="1" x14ac:dyDescent="0.15">
      <c r="A2097" s="69" t="s">
        <v>2378</v>
      </c>
      <c r="B2097" s="69" t="s">
        <v>2379</v>
      </c>
      <c r="C2097" s="77">
        <v>110065</v>
      </c>
      <c r="D2097" s="67" t="s">
        <v>2452</v>
      </c>
      <c r="E2097" s="80">
        <v>0</v>
      </c>
      <c r="F2097" s="129">
        <v>33</v>
      </c>
      <c r="G2097" s="68">
        <v>3</v>
      </c>
      <c r="H2097" s="69" t="s">
        <v>8551</v>
      </c>
      <c r="I2097" s="69" t="s">
        <v>11628</v>
      </c>
      <c r="J2097" s="69" t="s">
        <v>11629</v>
      </c>
      <c r="K2097" s="69" t="s">
        <v>2378</v>
      </c>
    </row>
    <row r="2098" spans="1:11" s="1" customFormat="1" ht="15" customHeight="1" x14ac:dyDescent="0.15">
      <c r="A2098" s="69" t="s">
        <v>2376</v>
      </c>
      <c r="B2098" s="69" t="s">
        <v>2377</v>
      </c>
      <c r="C2098" s="77">
        <v>110064</v>
      </c>
      <c r="D2098" s="67" t="s">
        <v>2451</v>
      </c>
      <c r="E2098" s="80">
        <v>0</v>
      </c>
      <c r="F2098" s="129">
        <v>33</v>
      </c>
      <c r="G2098" s="68">
        <v>3</v>
      </c>
      <c r="H2098" s="69" t="s">
        <v>8551</v>
      </c>
      <c r="I2098" s="69" t="s">
        <v>11630</v>
      </c>
      <c r="J2098" s="69" t="s">
        <v>11631</v>
      </c>
      <c r="K2098" s="69" t="s">
        <v>2376</v>
      </c>
    </row>
    <row r="2099" spans="1:11" s="1" customFormat="1" ht="15" customHeight="1" x14ac:dyDescent="0.15">
      <c r="A2099" s="69" t="s">
        <v>2380</v>
      </c>
      <c r="B2099" s="69" t="s">
        <v>2381</v>
      </c>
      <c r="C2099" s="77">
        <v>110066</v>
      </c>
      <c r="D2099" s="67" t="s">
        <v>2453</v>
      </c>
      <c r="E2099" s="80">
        <v>0</v>
      </c>
      <c r="F2099" s="129">
        <v>33</v>
      </c>
      <c r="G2099" s="68">
        <v>3</v>
      </c>
      <c r="H2099" s="69" t="s">
        <v>8551</v>
      </c>
      <c r="I2099" s="69" t="s">
        <v>11632</v>
      </c>
      <c r="J2099" s="69" t="s">
        <v>11633</v>
      </c>
      <c r="K2099" s="69" t="s">
        <v>2380</v>
      </c>
    </row>
    <row r="2100" spans="1:11" s="1" customFormat="1" ht="15" customHeight="1" x14ac:dyDescent="0.15">
      <c r="A2100" s="69" t="s">
        <v>2372</v>
      </c>
      <c r="B2100" s="69" t="s">
        <v>2373</v>
      </c>
      <c r="C2100" s="77">
        <v>110061</v>
      </c>
      <c r="D2100" s="67" t="s">
        <v>2449</v>
      </c>
      <c r="E2100" s="80">
        <v>0</v>
      </c>
      <c r="F2100" s="129">
        <v>26.5</v>
      </c>
      <c r="G2100" s="68">
        <v>3</v>
      </c>
      <c r="H2100" s="69" t="s">
        <v>8551</v>
      </c>
      <c r="I2100" s="69" t="s">
        <v>11634</v>
      </c>
      <c r="J2100" s="69" t="s">
        <v>11635</v>
      </c>
      <c r="K2100" s="69" t="s">
        <v>2372</v>
      </c>
    </row>
    <row r="2101" spans="1:11" s="1" customFormat="1" ht="15" customHeight="1" x14ac:dyDescent="0.15">
      <c r="A2101" s="69" t="s">
        <v>2374</v>
      </c>
      <c r="B2101" s="69" t="s">
        <v>2375</v>
      </c>
      <c r="C2101" s="77">
        <v>110062</v>
      </c>
      <c r="D2101" s="67" t="s">
        <v>2450</v>
      </c>
      <c r="E2101" s="80">
        <v>0</v>
      </c>
      <c r="F2101" s="129">
        <v>26.5</v>
      </c>
      <c r="G2101" s="68">
        <v>3</v>
      </c>
      <c r="H2101" s="69" t="s">
        <v>8551</v>
      </c>
      <c r="I2101" s="69" t="s">
        <v>11636</v>
      </c>
      <c r="J2101" s="69" t="s">
        <v>11637</v>
      </c>
      <c r="K2101" s="69" t="s">
        <v>2374</v>
      </c>
    </row>
    <row r="2102" spans="1:11" s="1" customFormat="1" ht="15" customHeight="1" x14ac:dyDescent="0.15">
      <c r="A2102" s="69" t="s">
        <v>2368</v>
      </c>
      <c r="B2102" s="69" t="s">
        <v>2369</v>
      </c>
      <c r="C2102" s="77">
        <v>110059</v>
      </c>
      <c r="D2102" s="67" t="s">
        <v>2447</v>
      </c>
      <c r="E2102" s="80">
        <v>0</v>
      </c>
      <c r="F2102" s="129">
        <v>26.5</v>
      </c>
      <c r="G2102" s="68">
        <v>3</v>
      </c>
      <c r="H2102" s="69" t="s">
        <v>8551</v>
      </c>
      <c r="I2102" s="69" t="s">
        <v>11638</v>
      </c>
      <c r="J2102" s="69" t="s">
        <v>11639</v>
      </c>
      <c r="K2102" s="69" t="s">
        <v>2368</v>
      </c>
    </row>
    <row r="2103" spans="1:11" s="1" customFormat="1" ht="15" customHeight="1" x14ac:dyDescent="0.15">
      <c r="A2103" s="69" t="s">
        <v>2366</v>
      </c>
      <c r="B2103" s="69" t="s">
        <v>2367</v>
      </c>
      <c r="C2103" s="77">
        <v>110058</v>
      </c>
      <c r="D2103" s="67" t="s">
        <v>2446</v>
      </c>
      <c r="E2103" s="80">
        <v>0</v>
      </c>
      <c r="F2103" s="129">
        <v>26.5</v>
      </c>
      <c r="G2103" s="68">
        <v>3</v>
      </c>
      <c r="H2103" s="69" t="s">
        <v>8551</v>
      </c>
      <c r="I2103" s="69" t="s">
        <v>11640</v>
      </c>
      <c r="J2103" s="69" t="s">
        <v>11641</v>
      </c>
      <c r="K2103" s="69" t="s">
        <v>2366</v>
      </c>
    </row>
    <row r="2104" spans="1:11" s="1" customFormat="1" ht="15" customHeight="1" x14ac:dyDescent="0.15">
      <c r="A2104" s="69" t="s">
        <v>2370</v>
      </c>
      <c r="B2104" s="69" t="s">
        <v>2371</v>
      </c>
      <c r="C2104" s="77">
        <v>110060</v>
      </c>
      <c r="D2104" s="67" t="s">
        <v>2448</v>
      </c>
      <c r="E2104" s="80">
        <v>0</v>
      </c>
      <c r="F2104" s="129">
        <v>26.5</v>
      </c>
      <c r="G2104" s="68">
        <v>3</v>
      </c>
      <c r="H2104" s="69" t="s">
        <v>8551</v>
      </c>
      <c r="I2104" s="69" t="s">
        <v>11642</v>
      </c>
      <c r="J2104" s="69" t="s">
        <v>11643</v>
      </c>
      <c r="K2104" s="69" t="s">
        <v>2370</v>
      </c>
    </row>
    <row r="2105" spans="1:11" s="1" customFormat="1" ht="15" customHeight="1" x14ac:dyDescent="0.15">
      <c r="A2105" s="69" t="s">
        <v>2302</v>
      </c>
      <c r="B2105" s="69" t="s">
        <v>2303</v>
      </c>
      <c r="C2105" s="77">
        <v>110001</v>
      </c>
      <c r="D2105" s="67" t="s">
        <v>2414</v>
      </c>
      <c r="E2105" s="80">
        <v>0</v>
      </c>
      <c r="F2105" s="129">
        <v>29</v>
      </c>
      <c r="G2105" s="68">
        <v>3</v>
      </c>
      <c r="H2105" s="69" t="s">
        <v>8551</v>
      </c>
      <c r="I2105" s="69" t="s">
        <v>11644</v>
      </c>
      <c r="J2105" s="69" t="s">
        <v>11645</v>
      </c>
      <c r="K2105" s="69" t="s">
        <v>2302</v>
      </c>
    </row>
    <row r="2106" spans="1:11" s="1" customFormat="1" ht="15" customHeight="1" x14ac:dyDescent="0.15">
      <c r="A2106" s="69" t="s">
        <v>2308</v>
      </c>
      <c r="B2106" s="69" t="s">
        <v>2309</v>
      </c>
      <c r="C2106" s="77">
        <v>110004</v>
      </c>
      <c r="D2106" s="67" t="s">
        <v>2417</v>
      </c>
      <c r="E2106" s="80">
        <v>0</v>
      </c>
      <c r="F2106" s="129">
        <v>29</v>
      </c>
      <c r="G2106" s="68">
        <v>3</v>
      </c>
      <c r="H2106" s="69" t="s">
        <v>8551</v>
      </c>
      <c r="I2106" s="69" t="s">
        <v>11646</v>
      </c>
      <c r="J2106" s="69" t="s">
        <v>11647</v>
      </c>
      <c r="K2106" s="69" t="s">
        <v>2308</v>
      </c>
    </row>
    <row r="2107" spans="1:11" s="1" customFormat="1" ht="15" customHeight="1" x14ac:dyDescent="0.15">
      <c r="A2107" s="69" t="s">
        <v>2304</v>
      </c>
      <c r="B2107" s="69" t="s">
        <v>2305</v>
      </c>
      <c r="C2107" s="77">
        <v>110002</v>
      </c>
      <c r="D2107" s="67" t="s">
        <v>2415</v>
      </c>
      <c r="E2107" s="80">
        <v>0</v>
      </c>
      <c r="F2107" s="129">
        <v>29</v>
      </c>
      <c r="G2107" s="68">
        <v>3</v>
      </c>
      <c r="H2107" s="69" t="s">
        <v>8551</v>
      </c>
      <c r="I2107" s="69" t="s">
        <v>11648</v>
      </c>
      <c r="J2107" s="69" t="s">
        <v>11649</v>
      </c>
      <c r="K2107" s="69" t="s">
        <v>2304</v>
      </c>
    </row>
    <row r="2108" spans="1:11" s="1" customFormat="1" ht="15" customHeight="1" x14ac:dyDescent="0.15">
      <c r="A2108" s="69" t="s">
        <v>2306</v>
      </c>
      <c r="B2108" s="69" t="s">
        <v>2307</v>
      </c>
      <c r="C2108" s="77">
        <v>110003</v>
      </c>
      <c r="D2108" s="67" t="s">
        <v>2416</v>
      </c>
      <c r="E2108" s="80">
        <v>0</v>
      </c>
      <c r="F2108" s="129">
        <v>29</v>
      </c>
      <c r="G2108" s="68">
        <v>3</v>
      </c>
      <c r="H2108" s="69" t="s">
        <v>8551</v>
      </c>
      <c r="I2108" s="69" t="s">
        <v>11650</v>
      </c>
      <c r="J2108" s="69" t="s">
        <v>11651</v>
      </c>
      <c r="K2108" s="69" t="s">
        <v>2306</v>
      </c>
    </row>
    <row r="2109" spans="1:11" s="1" customFormat="1" ht="15" customHeight="1" x14ac:dyDescent="0.15">
      <c r="A2109" s="69" t="s">
        <v>2400</v>
      </c>
      <c r="B2109" s="69" t="s">
        <v>2401</v>
      </c>
      <c r="C2109" s="77">
        <v>110090</v>
      </c>
      <c r="D2109" s="67" t="s">
        <v>2463</v>
      </c>
      <c r="E2109" s="80">
        <v>0</v>
      </c>
      <c r="F2109" s="129">
        <v>42.5</v>
      </c>
      <c r="G2109" s="68">
        <v>3</v>
      </c>
      <c r="H2109" s="69" t="s">
        <v>8551</v>
      </c>
      <c r="I2109" s="69" t="s">
        <v>11652</v>
      </c>
      <c r="J2109" s="69" t="s">
        <v>11653</v>
      </c>
      <c r="K2109" s="69" t="s">
        <v>2400</v>
      </c>
    </row>
    <row r="2110" spans="1:11" s="1" customFormat="1" ht="15" customHeight="1" x14ac:dyDescent="0.15">
      <c r="A2110" s="69" t="s">
        <v>2398</v>
      </c>
      <c r="B2110" s="69" t="s">
        <v>2399</v>
      </c>
      <c r="C2110" s="77">
        <v>110084</v>
      </c>
      <c r="D2110" s="67" t="s">
        <v>2462</v>
      </c>
      <c r="E2110" s="80">
        <v>0</v>
      </c>
      <c r="F2110" s="129">
        <v>33</v>
      </c>
      <c r="G2110" s="68">
        <v>3</v>
      </c>
      <c r="H2110" s="69" t="s">
        <v>8551</v>
      </c>
      <c r="I2110" s="69" t="s">
        <v>11654</v>
      </c>
      <c r="J2110" s="69" t="s">
        <v>11655</v>
      </c>
      <c r="K2110" s="69" t="s">
        <v>2398</v>
      </c>
    </row>
    <row r="2111" spans="1:11" s="1" customFormat="1" ht="15" customHeight="1" x14ac:dyDescent="0.15">
      <c r="A2111" s="69" t="s">
        <v>2396</v>
      </c>
      <c r="B2111" s="69" t="s">
        <v>2397</v>
      </c>
      <c r="C2111" s="77">
        <v>110078</v>
      </c>
      <c r="D2111" s="67" t="s">
        <v>2461</v>
      </c>
      <c r="E2111" s="80">
        <v>0</v>
      </c>
      <c r="F2111" s="129">
        <v>26.5</v>
      </c>
      <c r="G2111" s="68">
        <v>3</v>
      </c>
      <c r="H2111" s="69" t="s">
        <v>8551</v>
      </c>
      <c r="I2111" s="69" t="s">
        <v>11656</v>
      </c>
      <c r="J2111" s="69" t="s">
        <v>11657</v>
      </c>
      <c r="K2111" s="69" t="s">
        <v>2396</v>
      </c>
    </row>
    <row r="2112" spans="1:11" s="1" customFormat="1" ht="15" customHeight="1" x14ac:dyDescent="0.15">
      <c r="A2112" s="69" t="s">
        <v>184</v>
      </c>
      <c r="B2112" s="69" t="s">
        <v>185</v>
      </c>
      <c r="C2112" s="77">
        <v>310029</v>
      </c>
      <c r="D2112" s="67" t="s">
        <v>1078</v>
      </c>
      <c r="E2112" s="80">
        <v>0</v>
      </c>
      <c r="F2112" s="129">
        <v>46.02</v>
      </c>
      <c r="G2112" s="68">
        <v>3</v>
      </c>
      <c r="H2112" s="69" t="s">
        <v>8551</v>
      </c>
      <c r="I2112" s="69" t="s">
        <v>11658</v>
      </c>
      <c r="J2112" s="69" t="s">
        <v>11659</v>
      </c>
      <c r="K2112" s="69" t="s">
        <v>184</v>
      </c>
    </row>
    <row r="2113" spans="1:11" s="1" customFormat="1" ht="15" customHeight="1" x14ac:dyDescent="0.15">
      <c r="A2113" s="69" t="s">
        <v>5048</v>
      </c>
      <c r="B2113" s="69" t="s">
        <v>5153</v>
      </c>
      <c r="C2113" s="77">
        <v>130012</v>
      </c>
      <c r="D2113" s="67" t="s">
        <v>5257</v>
      </c>
      <c r="E2113" s="80">
        <v>0</v>
      </c>
      <c r="F2113" s="129">
        <v>18</v>
      </c>
      <c r="G2113" s="68">
        <v>3</v>
      </c>
      <c r="H2113" s="69" t="s">
        <v>8551</v>
      </c>
      <c r="I2113" s="69" t="s">
        <v>11660</v>
      </c>
      <c r="J2113" s="69" t="s">
        <v>11661</v>
      </c>
      <c r="K2113" s="69" t="s">
        <v>5048</v>
      </c>
    </row>
    <row r="2114" spans="1:11" s="1" customFormat="1" ht="15" customHeight="1" x14ac:dyDescent="0.15">
      <c r="A2114" s="69" t="s">
        <v>5049</v>
      </c>
      <c r="B2114" s="69" t="s">
        <v>5154</v>
      </c>
      <c r="C2114" s="77">
        <v>130013</v>
      </c>
      <c r="D2114" s="67" t="s">
        <v>5258</v>
      </c>
      <c r="E2114" s="80">
        <v>0</v>
      </c>
      <c r="F2114" s="129">
        <v>42</v>
      </c>
      <c r="G2114" s="68">
        <v>3</v>
      </c>
      <c r="H2114" s="69" t="s">
        <v>8551</v>
      </c>
      <c r="I2114" s="69" t="s">
        <v>11662</v>
      </c>
      <c r="J2114" s="69" t="s">
        <v>11663</v>
      </c>
      <c r="K2114" s="69" t="s">
        <v>5049</v>
      </c>
    </row>
    <row r="2115" spans="1:11" s="1" customFormat="1" ht="15" customHeight="1" x14ac:dyDescent="0.15">
      <c r="A2115" s="69" t="s">
        <v>5050</v>
      </c>
      <c r="B2115" s="69" t="s">
        <v>5155</v>
      </c>
      <c r="C2115" s="77">
        <v>130014</v>
      </c>
      <c r="D2115" s="67" t="s">
        <v>5259</v>
      </c>
      <c r="E2115" s="80">
        <v>0</v>
      </c>
      <c r="F2115" s="129">
        <v>36</v>
      </c>
      <c r="G2115" s="68">
        <v>3</v>
      </c>
      <c r="H2115" s="69" t="s">
        <v>8551</v>
      </c>
      <c r="I2115" s="69" t="s">
        <v>11664</v>
      </c>
      <c r="J2115" s="69" t="s">
        <v>11665</v>
      </c>
      <c r="K2115" s="69" t="s">
        <v>5050</v>
      </c>
    </row>
    <row r="2116" spans="1:11" s="1" customFormat="1" ht="15" customHeight="1" x14ac:dyDescent="0.15">
      <c r="A2116" s="69" t="s">
        <v>4781</v>
      </c>
      <c r="B2116" s="69" t="s">
        <v>4782</v>
      </c>
      <c r="C2116" s="77">
        <v>112034</v>
      </c>
      <c r="D2116" s="67" t="s">
        <v>4882</v>
      </c>
      <c r="E2116" s="80">
        <v>0</v>
      </c>
      <c r="F2116" s="129">
        <v>36</v>
      </c>
      <c r="G2116" s="68">
        <v>3</v>
      </c>
      <c r="H2116" s="69" t="s">
        <v>8551</v>
      </c>
      <c r="I2116" s="69" t="s">
        <v>11666</v>
      </c>
      <c r="J2116" s="69" t="s">
        <v>11667</v>
      </c>
      <c r="K2116" s="69" t="s">
        <v>4781</v>
      </c>
    </row>
    <row r="2117" spans="1:11" s="1" customFormat="1" ht="15" customHeight="1" x14ac:dyDescent="0.15">
      <c r="A2117" s="69" t="s">
        <v>4783</v>
      </c>
      <c r="B2117" s="69" t="s">
        <v>4784</v>
      </c>
      <c r="C2117" s="77">
        <v>112035</v>
      </c>
      <c r="D2117" s="67" t="s">
        <v>4883</v>
      </c>
      <c r="E2117" s="80">
        <v>0</v>
      </c>
      <c r="F2117" s="129">
        <v>30</v>
      </c>
      <c r="G2117" s="68">
        <v>3</v>
      </c>
      <c r="H2117" s="69" t="s">
        <v>8551</v>
      </c>
      <c r="I2117" s="69" t="s">
        <v>11668</v>
      </c>
      <c r="J2117" s="69" t="s">
        <v>11669</v>
      </c>
      <c r="K2117" s="69" t="s">
        <v>4783</v>
      </c>
    </row>
    <row r="2118" spans="1:11" s="1" customFormat="1" ht="15" customHeight="1" x14ac:dyDescent="0.15">
      <c r="A2118" s="69" t="s">
        <v>4785</v>
      </c>
      <c r="B2118" s="69" t="s">
        <v>4786</v>
      </c>
      <c r="C2118" s="77">
        <v>112036</v>
      </c>
      <c r="D2118" s="67" t="s">
        <v>4884</v>
      </c>
      <c r="E2118" s="80">
        <v>0</v>
      </c>
      <c r="F2118" s="129">
        <v>25</v>
      </c>
      <c r="G2118" s="68">
        <v>3</v>
      </c>
      <c r="H2118" s="69" t="s">
        <v>8551</v>
      </c>
      <c r="I2118" s="69" t="s">
        <v>11670</v>
      </c>
      <c r="J2118" s="69" t="s">
        <v>11671</v>
      </c>
      <c r="K2118" s="69" t="s">
        <v>4785</v>
      </c>
    </row>
    <row r="2119" spans="1:11" s="1" customFormat="1" ht="15" customHeight="1" x14ac:dyDescent="0.15">
      <c r="A2119" s="69" t="s">
        <v>7137</v>
      </c>
      <c r="B2119" s="69" t="s">
        <v>7138</v>
      </c>
      <c r="C2119" s="77">
        <v>129031</v>
      </c>
      <c r="D2119" s="67" t="s">
        <v>7257</v>
      </c>
      <c r="E2119" s="80">
        <v>0</v>
      </c>
      <c r="F2119" s="129">
        <v>36</v>
      </c>
      <c r="G2119" s="68">
        <v>3</v>
      </c>
      <c r="H2119" s="69" t="s">
        <v>8551</v>
      </c>
      <c r="I2119" s="69" t="s">
        <v>11672</v>
      </c>
      <c r="J2119" s="69" t="s">
        <v>11673</v>
      </c>
      <c r="K2119" s="69" t="s">
        <v>7137</v>
      </c>
    </row>
    <row r="2120" spans="1:11" s="1" customFormat="1" ht="15" customHeight="1" x14ac:dyDescent="0.15">
      <c r="A2120" s="69" t="s">
        <v>7139</v>
      </c>
      <c r="B2120" s="69" t="s">
        <v>7140</v>
      </c>
      <c r="C2120" s="77">
        <v>210019</v>
      </c>
      <c r="D2120" s="67" t="s">
        <v>7258</v>
      </c>
      <c r="E2120" s="80">
        <v>0</v>
      </c>
      <c r="F2120" s="129">
        <v>48</v>
      </c>
      <c r="G2120" s="68">
        <v>3</v>
      </c>
      <c r="H2120" s="69" t="s">
        <v>8551</v>
      </c>
      <c r="I2120" s="69" t="s">
        <v>11674</v>
      </c>
      <c r="J2120" s="69" t="s">
        <v>11675</v>
      </c>
      <c r="K2120" s="69" t="s">
        <v>7139</v>
      </c>
    </row>
    <row r="2121" spans="1:11" s="1" customFormat="1" ht="15" customHeight="1" x14ac:dyDescent="0.15">
      <c r="A2121" s="69" t="s">
        <v>3957</v>
      </c>
      <c r="B2121" s="69" t="s">
        <v>3958</v>
      </c>
      <c r="C2121" s="77">
        <v>127023</v>
      </c>
      <c r="D2121" s="67" t="s">
        <v>4038</v>
      </c>
      <c r="E2121" s="80">
        <v>0</v>
      </c>
      <c r="F2121" s="129">
        <v>24</v>
      </c>
      <c r="G2121" s="68">
        <v>3</v>
      </c>
      <c r="H2121" s="69" t="s">
        <v>8551</v>
      </c>
      <c r="I2121" s="69" t="s">
        <v>11676</v>
      </c>
      <c r="J2121" s="69" t="s">
        <v>11677</v>
      </c>
      <c r="K2121" s="69" t="s">
        <v>3957</v>
      </c>
    </row>
    <row r="2122" spans="1:11" s="1" customFormat="1" ht="15" customHeight="1" x14ac:dyDescent="0.15">
      <c r="A2122" s="69" t="s">
        <v>3959</v>
      </c>
      <c r="B2122" s="69" t="s">
        <v>3960</v>
      </c>
      <c r="C2122" s="77">
        <v>127024</v>
      </c>
      <c r="D2122" s="67" t="s">
        <v>4039</v>
      </c>
      <c r="E2122" s="80">
        <v>0</v>
      </c>
      <c r="F2122" s="129">
        <v>24</v>
      </c>
      <c r="G2122" s="68">
        <v>3</v>
      </c>
      <c r="H2122" s="69" t="s">
        <v>8551</v>
      </c>
      <c r="I2122" s="69" t="s">
        <v>11678</v>
      </c>
      <c r="J2122" s="69" t="s">
        <v>11679</v>
      </c>
      <c r="K2122" s="69" t="s">
        <v>3959</v>
      </c>
    </row>
    <row r="2123" spans="1:11" s="1" customFormat="1" ht="15" customHeight="1" x14ac:dyDescent="0.15">
      <c r="A2123" s="69" t="s">
        <v>3961</v>
      </c>
      <c r="B2123" s="69" t="s">
        <v>3962</v>
      </c>
      <c r="C2123" s="77">
        <v>127025</v>
      </c>
      <c r="D2123" s="67" t="s">
        <v>4040</v>
      </c>
      <c r="E2123" s="80">
        <v>0</v>
      </c>
      <c r="F2123" s="129">
        <v>24</v>
      </c>
      <c r="G2123" s="68">
        <v>3</v>
      </c>
      <c r="H2123" s="69" t="s">
        <v>8551</v>
      </c>
      <c r="I2123" s="69" t="s">
        <v>11680</v>
      </c>
      <c r="J2123" s="69" t="s">
        <v>11681</v>
      </c>
      <c r="K2123" s="69" t="s">
        <v>3961</v>
      </c>
    </row>
    <row r="2124" spans="1:11" s="1" customFormat="1" ht="15" customHeight="1" x14ac:dyDescent="0.15">
      <c r="A2124" s="69" t="s">
        <v>3963</v>
      </c>
      <c r="B2124" s="69" t="s">
        <v>3964</v>
      </c>
      <c r="C2124" s="77">
        <v>127026</v>
      </c>
      <c r="D2124" s="67" t="s">
        <v>4041</v>
      </c>
      <c r="E2124" s="80">
        <v>0</v>
      </c>
      <c r="F2124" s="129">
        <v>18</v>
      </c>
      <c r="G2124" s="68">
        <v>3</v>
      </c>
      <c r="H2124" s="69" t="s">
        <v>8551</v>
      </c>
      <c r="I2124" s="69" t="s">
        <v>11682</v>
      </c>
      <c r="J2124" s="69" t="s">
        <v>11683</v>
      </c>
      <c r="K2124" s="69" t="s">
        <v>3963</v>
      </c>
    </row>
    <row r="2125" spans="1:11" s="1" customFormat="1" ht="15" customHeight="1" x14ac:dyDescent="0.15">
      <c r="A2125" s="69" t="s">
        <v>7778</v>
      </c>
      <c r="B2125" s="69" t="s">
        <v>7779</v>
      </c>
      <c r="C2125" s="77">
        <v>113124</v>
      </c>
      <c r="D2125" s="67" t="s">
        <v>8014</v>
      </c>
      <c r="E2125" s="80">
        <v>0</v>
      </c>
      <c r="F2125" s="129">
        <v>42</v>
      </c>
      <c r="G2125" s="68">
        <v>3</v>
      </c>
      <c r="H2125" s="69" t="s">
        <v>8551</v>
      </c>
      <c r="I2125" s="69" t="s">
        <v>11684</v>
      </c>
      <c r="J2125" s="69" t="s">
        <v>11685</v>
      </c>
      <c r="K2125" s="69" t="s">
        <v>7778</v>
      </c>
    </row>
    <row r="2126" spans="1:11" s="1" customFormat="1" ht="15" customHeight="1" x14ac:dyDescent="0.15">
      <c r="A2126" s="69" t="s">
        <v>5068</v>
      </c>
      <c r="B2126" s="69" t="s">
        <v>5173</v>
      </c>
      <c r="C2126" s="77">
        <v>131009</v>
      </c>
      <c r="D2126" s="67" t="s">
        <v>5277</v>
      </c>
      <c r="E2126" s="80">
        <v>0</v>
      </c>
      <c r="F2126" s="129">
        <v>59</v>
      </c>
      <c r="G2126" s="68">
        <v>3</v>
      </c>
      <c r="H2126" s="69" t="s">
        <v>8551</v>
      </c>
      <c r="I2126" s="69" t="s">
        <v>11686</v>
      </c>
      <c r="J2126" s="69" t="s">
        <v>11687</v>
      </c>
      <c r="K2126" s="69" t="s">
        <v>5068</v>
      </c>
    </row>
    <row r="2127" spans="1:11" s="1" customFormat="1" ht="15" customHeight="1" x14ac:dyDescent="0.15">
      <c r="A2127" s="69" t="s">
        <v>7141</v>
      </c>
      <c r="B2127" s="69" t="s">
        <v>7142</v>
      </c>
      <c r="C2127" s="77">
        <v>327004</v>
      </c>
      <c r="D2127" s="67" t="s">
        <v>7259</v>
      </c>
      <c r="E2127" s="80">
        <v>0</v>
      </c>
      <c r="F2127" s="129">
        <v>63</v>
      </c>
      <c r="G2127" s="68">
        <v>3</v>
      </c>
      <c r="H2127" s="69" t="s">
        <v>8551</v>
      </c>
      <c r="I2127" s="69" t="s">
        <v>11688</v>
      </c>
      <c r="J2127" s="69" t="s">
        <v>11689</v>
      </c>
      <c r="K2127" s="69" t="s">
        <v>7141</v>
      </c>
    </row>
    <row r="2128" spans="1:11" s="1" customFormat="1" ht="15" customHeight="1" x14ac:dyDescent="0.15">
      <c r="A2128" s="69" t="s">
        <v>7143</v>
      </c>
      <c r="B2128" s="69" t="s">
        <v>7144</v>
      </c>
      <c r="C2128" s="77">
        <v>327005</v>
      </c>
      <c r="D2128" s="67" t="s">
        <v>7260</v>
      </c>
      <c r="E2128" s="80">
        <v>0</v>
      </c>
      <c r="F2128" s="129">
        <v>63</v>
      </c>
      <c r="G2128" s="68">
        <v>3</v>
      </c>
      <c r="H2128" s="69" t="s">
        <v>8551</v>
      </c>
      <c r="I2128" s="69" t="s">
        <v>11690</v>
      </c>
      <c r="J2128" s="69" t="s">
        <v>11691</v>
      </c>
      <c r="K2128" s="69" t="s">
        <v>7143</v>
      </c>
    </row>
    <row r="2129" spans="1:11" s="1" customFormat="1" ht="15" customHeight="1" x14ac:dyDescent="0.15">
      <c r="A2129" s="69" t="s">
        <v>7145</v>
      </c>
      <c r="B2129" s="69" t="s">
        <v>7146</v>
      </c>
      <c r="C2129" s="77">
        <v>327007</v>
      </c>
      <c r="D2129" s="67" t="s">
        <v>7261</v>
      </c>
      <c r="E2129" s="80">
        <v>0</v>
      </c>
      <c r="F2129" s="129">
        <v>63</v>
      </c>
      <c r="G2129" s="68">
        <v>3</v>
      </c>
      <c r="H2129" s="69" t="s">
        <v>8551</v>
      </c>
      <c r="I2129" s="69" t="s">
        <v>11692</v>
      </c>
      <c r="J2129" s="69" t="s">
        <v>11693</v>
      </c>
      <c r="K2129" s="69" t="s">
        <v>7145</v>
      </c>
    </row>
    <row r="2130" spans="1:11" s="1" customFormat="1" ht="15" customHeight="1" x14ac:dyDescent="0.15">
      <c r="A2130" s="69" t="s">
        <v>2118</v>
      </c>
      <c r="B2130" s="69" t="s">
        <v>2119</v>
      </c>
      <c r="C2130" s="77">
        <v>332071</v>
      </c>
      <c r="D2130" s="67" t="s">
        <v>2185</v>
      </c>
      <c r="E2130" s="80">
        <v>0</v>
      </c>
      <c r="F2130" s="129">
        <v>48</v>
      </c>
      <c r="G2130" s="68">
        <v>3</v>
      </c>
      <c r="H2130" s="69" t="s">
        <v>8551</v>
      </c>
      <c r="I2130" s="69" t="s">
        <v>11694</v>
      </c>
      <c r="J2130" s="69" t="s">
        <v>11695</v>
      </c>
      <c r="K2130" s="69" t="s">
        <v>2118</v>
      </c>
    </row>
    <row r="2131" spans="1:11" s="1" customFormat="1" ht="15" customHeight="1" x14ac:dyDescent="0.15">
      <c r="A2131" s="69" t="s">
        <v>2120</v>
      </c>
      <c r="B2131" s="69" t="s">
        <v>2121</v>
      </c>
      <c r="C2131" s="77">
        <v>332072</v>
      </c>
      <c r="D2131" s="67" t="s">
        <v>2186</v>
      </c>
      <c r="E2131" s="80">
        <v>0</v>
      </c>
      <c r="F2131" s="129">
        <v>48</v>
      </c>
      <c r="G2131" s="68">
        <v>3</v>
      </c>
      <c r="H2131" s="69" t="s">
        <v>8551</v>
      </c>
      <c r="I2131" s="69" t="s">
        <v>11696</v>
      </c>
      <c r="J2131" s="69" t="s">
        <v>11697</v>
      </c>
      <c r="K2131" s="69" t="s">
        <v>2120</v>
      </c>
    </row>
    <row r="2132" spans="1:11" s="1" customFormat="1" ht="15" customHeight="1" x14ac:dyDescent="0.15">
      <c r="A2132" s="69" t="s">
        <v>2122</v>
      </c>
      <c r="B2132" s="69" t="s">
        <v>2123</v>
      </c>
      <c r="C2132" s="77">
        <v>332073</v>
      </c>
      <c r="D2132" s="67" t="s">
        <v>2187</v>
      </c>
      <c r="E2132" s="80">
        <v>0</v>
      </c>
      <c r="F2132" s="129">
        <v>48</v>
      </c>
      <c r="G2132" s="68">
        <v>3</v>
      </c>
      <c r="H2132" s="69" t="s">
        <v>8551</v>
      </c>
      <c r="I2132" s="69" t="s">
        <v>11698</v>
      </c>
      <c r="J2132" s="69" t="s">
        <v>11699</v>
      </c>
      <c r="K2132" s="69" t="s">
        <v>2122</v>
      </c>
    </row>
    <row r="2133" spans="1:11" s="1" customFormat="1" ht="15" customHeight="1" x14ac:dyDescent="0.15">
      <c r="A2133" s="69" t="s">
        <v>6133</v>
      </c>
      <c r="B2133" s="69" t="s">
        <v>6220</v>
      </c>
      <c r="C2133" s="77">
        <v>394017</v>
      </c>
      <c r="D2133" s="67" t="s">
        <v>6306</v>
      </c>
      <c r="E2133" s="80">
        <v>0</v>
      </c>
      <c r="F2133" s="129">
        <v>38.5</v>
      </c>
      <c r="G2133" s="68">
        <v>3</v>
      </c>
      <c r="H2133" s="69" t="s">
        <v>8552</v>
      </c>
      <c r="I2133" s="69" t="s">
        <v>11700</v>
      </c>
      <c r="J2133" s="69" t="s">
        <v>11701</v>
      </c>
      <c r="K2133" s="69" t="s">
        <v>6133</v>
      </c>
    </row>
    <row r="2134" spans="1:11" s="1" customFormat="1" ht="15" customHeight="1" x14ac:dyDescent="0.15">
      <c r="A2134" s="69" t="s">
        <v>6135</v>
      </c>
      <c r="B2134" s="69" t="s">
        <v>6222</v>
      </c>
      <c r="C2134" s="77">
        <v>394019</v>
      </c>
      <c r="D2134" s="67" t="s">
        <v>14525</v>
      </c>
      <c r="E2134" s="80">
        <v>0</v>
      </c>
      <c r="F2134" s="129">
        <v>41.5</v>
      </c>
      <c r="G2134" s="68">
        <v>3</v>
      </c>
      <c r="H2134" s="69" t="s">
        <v>8552</v>
      </c>
      <c r="I2134" s="69" t="s">
        <v>11702</v>
      </c>
      <c r="J2134" s="69" t="s">
        <v>11703</v>
      </c>
      <c r="K2134" s="69" t="s">
        <v>6135</v>
      </c>
    </row>
    <row r="2135" spans="1:11" s="1" customFormat="1" ht="15" customHeight="1" x14ac:dyDescent="0.15">
      <c r="A2135" s="69" t="s">
        <v>6134</v>
      </c>
      <c r="B2135" s="69" t="s">
        <v>6221</v>
      </c>
      <c r="C2135" s="77">
        <v>394018</v>
      </c>
      <c r="D2135" s="67" t="s">
        <v>6307</v>
      </c>
      <c r="E2135" s="80">
        <v>0</v>
      </c>
      <c r="F2135" s="129">
        <v>38.5</v>
      </c>
      <c r="G2135" s="68">
        <v>3</v>
      </c>
      <c r="H2135" s="69" t="s">
        <v>8552</v>
      </c>
      <c r="I2135" s="69" t="s">
        <v>11704</v>
      </c>
      <c r="J2135" s="69" t="s">
        <v>11705</v>
      </c>
      <c r="K2135" s="69" t="s">
        <v>6134</v>
      </c>
    </row>
    <row r="2136" spans="1:11" s="1" customFormat="1" ht="15" customHeight="1" x14ac:dyDescent="0.15">
      <c r="A2136" s="69" t="s">
        <v>8304</v>
      </c>
      <c r="B2136" s="69" t="s">
        <v>8305</v>
      </c>
      <c r="C2136" s="77">
        <v>394035</v>
      </c>
      <c r="D2136" s="67" t="s">
        <v>8306</v>
      </c>
      <c r="E2136" s="80">
        <v>0</v>
      </c>
      <c r="F2136" s="129">
        <v>49</v>
      </c>
      <c r="G2136" s="68">
        <v>3</v>
      </c>
      <c r="H2136" s="69" t="s">
        <v>8552</v>
      </c>
      <c r="I2136" s="69" t="s">
        <v>11706</v>
      </c>
      <c r="J2136" s="69" t="s">
        <v>11707</v>
      </c>
      <c r="K2136" s="69" t="s">
        <v>8304</v>
      </c>
    </row>
    <row r="2137" spans="1:11" s="1" customFormat="1" ht="15" customHeight="1" x14ac:dyDescent="0.15">
      <c r="A2137" s="69" t="s">
        <v>7507</v>
      </c>
      <c r="B2137" s="69" t="s">
        <v>7508</v>
      </c>
      <c r="C2137" s="77">
        <v>215008</v>
      </c>
      <c r="D2137" s="67" t="s">
        <v>7509</v>
      </c>
      <c r="E2137" s="80">
        <v>0</v>
      </c>
      <c r="F2137" s="129">
        <v>30.5</v>
      </c>
      <c r="G2137" s="68">
        <v>3</v>
      </c>
      <c r="H2137" s="69" t="s">
        <v>8552</v>
      </c>
      <c r="I2137" s="69" t="s">
        <v>11708</v>
      </c>
      <c r="J2137" s="69" t="s">
        <v>11709</v>
      </c>
      <c r="K2137" s="69" t="s">
        <v>7507</v>
      </c>
    </row>
    <row r="2138" spans="1:11" s="1" customFormat="1" ht="15" customHeight="1" x14ac:dyDescent="0.15">
      <c r="A2138" s="69" t="s">
        <v>4435</v>
      </c>
      <c r="B2138" s="69" t="s">
        <v>4436</v>
      </c>
      <c r="C2138" s="77">
        <v>356020</v>
      </c>
      <c r="D2138" s="67" t="s">
        <v>4510</v>
      </c>
      <c r="E2138" s="80">
        <v>0</v>
      </c>
      <c r="F2138" s="129">
        <v>38.5</v>
      </c>
      <c r="G2138" s="68">
        <v>3</v>
      </c>
      <c r="H2138" s="69" t="s">
        <v>8552</v>
      </c>
      <c r="I2138" s="69" t="s">
        <v>11710</v>
      </c>
      <c r="J2138" s="69" t="s">
        <v>11711</v>
      </c>
      <c r="K2138" s="69" t="s">
        <v>4435</v>
      </c>
    </row>
    <row r="2139" spans="1:11" s="1" customFormat="1" ht="15" customHeight="1" x14ac:dyDescent="0.15">
      <c r="A2139" s="69" t="s">
        <v>4437</v>
      </c>
      <c r="B2139" s="69" t="s">
        <v>4438</v>
      </c>
      <c r="C2139" s="77">
        <v>356021</v>
      </c>
      <c r="D2139" s="67" t="s">
        <v>4511</v>
      </c>
      <c r="E2139" s="80">
        <v>0</v>
      </c>
      <c r="F2139" s="129">
        <v>38.5</v>
      </c>
      <c r="G2139" s="68">
        <v>3</v>
      </c>
      <c r="H2139" s="69" t="s">
        <v>8552</v>
      </c>
      <c r="I2139" s="69" t="s">
        <v>11712</v>
      </c>
      <c r="J2139" s="69" t="s">
        <v>11713</v>
      </c>
      <c r="K2139" s="69" t="s">
        <v>4437</v>
      </c>
    </row>
    <row r="2140" spans="1:11" s="1" customFormat="1" ht="15" customHeight="1" x14ac:dyDescent="0.15">
      <c r="A2140" s="69" t="s">
        <v>5040</v>
      </c>
      <c r="B2140" s="69" t="s">
        <v>5145</v>
      </c>
      <c r="C2140" s="77">
        <v>120055</v>
      </c>
      <c r="D2140" s="67" t="s">
        <v>5249</v>
      </c>
      <c r="E2140" s="80">
        <v>0</v>
      </c>
      <c r="F2140" s="129">
        <v>29.5</v>
      </c>
      <c r="G2140" s="68">
        <v>3</v>
      </c>
      <c r="H2140" s="69" t="s">
        <v>8552</v>
      </c>
      <c r="I2140" s="69" t="s">
        <v>11714</v>
      </c>
      <c r="J2140" s="69" t="s">
        <v>11715</v>
      </c>
      <c r="K2140" s="69" t="s">
        <v>5040</v>
      </c>
    </row>
    <row r="2141" spans="1:11" s="1" customFormat="1" ht="15" customHeight="1" x14ac:dyDescent="0.15">
      <c r="A2141" s="69" t="s">
        <v>15398</v>
      </c>
      <c r="B2141" s="69" t="s">
        <v>15399</v>
      </c>
      <c r="C2141" s="77">
        <v>207052</v>
      </c>
      <c r="D2141" s="67" t="s">
        <v>15589</v>
      </c>
      <c r="E2141" s="80">
        <v>0</v>
      </c>
      <c r="F2141" s="129">
        <v>39</v>
      </c>
      <c r="G2141" s="68">
        <v>3</v>
      </c>
      <c r="H2141" s="69" t="s">
        <v>8552</v>
      </c>
      <c r="I2141" s="69" t="s">
        <v>15741</v>
      </c>
      <c r="J2141" s="69" t="s">
        <v>15823</v>
      </c>
      <c r="K2141" s="69" t="s">
        <v>15398</v>
      </c>
    </row>
    <row r="2142" spans="1:11" s="1" customFormat="1" ht="15" customHeight="1" x14ac:dyDescent="0.15">
      <c r="A2142" s="69" t="s">
        <v>15400</v>
      </c>
      <c r="B2142" s="69" t="s">
        <v>15401</v>
      </c>
      <c r="C2142" s="77">
        <v>207053</v>
      </c>
      <c r="D2142" s="67" t="s">
        <v>15590</v>
      </c>
      <c r="E2142" s="80">
        <v>0</v>
      </c>
      <c r="F2142" s="129">
        <v>29.5</v>
      </c>
      <c r="G2142" s="68">
        <v>3</v>
      </c>
      <c r="H2142" s="69" t="s">
        <v>8552</v>
      </c>
      <c r="I2142" s="69" t="s">
        <v>15742</v>
      </c>
      <c r="J2142" s="69" t="s">
        <v>15824</v>
      </c>
      <c r="K2142" s="69" t="s">
        <v>15400</v>
      </c>
    </row>
    <row r="2143" spans="1:11" s="1" customFormat="1" ht="15" customHeight="1" x14ac:dyDescent="0.15">
      <c r="A2143" s="69" t="s">
        <v>6865</v>
      </c>
      <c r="B2143" s="69" t="s">
        <v>6866</v>
      </c>
      <c r="C2143" s="77">
        <v>133010</v>
      </c>
      <c r="D2143" s="67" t="s">
        <v>7005</v>
      </c>
      <c r="E2143" s="80">
        <v>0</v>
      </c>
      <c r="F2143" s="129">
        <v>29.5</v>
      </c>
      <c r="G2143" s="68">
        <v>3</v>
      </c>
      <c r="H2143" s="69" t="s">
        <v>8552</v>
      </c>
      <c r="I2143" s="69" t="s">
        <v>11716</v>
      </c>
      <c r="J2143" s="69" t="s">
        <v>11717</v>
      </c>
      <c r="K2143" s="69" t="s">
        <v>6865</v>
      </c>
    </row>
    <row r="2144" spans="1:11" s="1" customFormat="1" ht="15" customHeight="1" x14ac:dyDescent="0.15">
      <c r="A2144" s="69" t="s">
        <v>15970</v>
      </c>
      <c r="B2144" s="69" t="s">
        <v>16173</v>
      </c>
      <c r="C2144" s="77">
        <v>129054</v>
      </c>
      <c r="D2144" s="67" t="s">
        <v>16373</v>
      </c>
      <c r="E2144" s="80">
        <v>0</v>
      </c>
      <c r="F2144" s="129">
        <v>36</v>
      </c>
      <c r="G2144" s="68">
        <v>3</v>
      </c>
      <c r="H2144" s="69" t="s">
        <v>8552</v>
      </c>
      <c r="I2144" s="69" t="s">
        <v>16584</v>
      </c>
      <c r="J2144" s="69" t="s">
        <v>16780</v>
      </c>
      <c r="K2144" s="69" t="s">
        <v>15970</v>
      </c>
    </row>
    <row r="2145" spans="1:11" s="1" customFormat="1" ht="15" customHeight="1" x14ac:dyDescent="0.15">
      <c r="A2145" s="69" t="s">
        <v>15971</v>
      </c>
      <c r="B2145" s="69" t="s">
        <v>16174</v>
      </c>
      <c r="C2145" s="77">
        <v>129042</v>
      </c>
      <c r="D2145" s="67" t="s">
        <v>16374</v>
      </c>
      <c r="E2145" s="80">
        <v>0</v>
      </c>
      <c r="F2145" s="129">
        <v>30.5</v>
      </c>
      <c r="G2145" s="68">
        <v>3</v>
      </c>
      <c r="H2145" s="69" t="s">
        <v>8552</v>
      </c>
      <c r="I2145" s="69" t="s">
        <v>16585</v>
      </c>
      <c r="J2145" s="69" t="s">
        <v>16781</v>
      </c>
      <c r="K2145" s="69" t="s">
        <v>15971</v>
      </c>
    </row>
    <row r="2146" spans="1:11" s="1" customFormat="1" ht="15" customHeight="1" x14ac:dyDescent="0.15">
      <c r="A2146" s="69" t="s">
        <v>5041</v>
      </c>
      <c r="B2146" s="69" t="s">
        <v>5146</v>
      </c>
      <c r="C2146" s="77">
        <v>120056</v>
      </c>
      <c r="D2146" s="67" t="s">
        <v>5250</v>
      </c>
      <c r="E2146" s="80">
        <v>0</v>
      </c>
      <c r="F2146" s="129">
        <v>29.5</v>
      </c>
      <c r="G2146" s="68">
        <v>3</v>
      </c>
      <c r="H2146" s="69" t="s">
        <v>8552</v>
      </c>
      <c r="I2146" s="69" t="s">
        <v>11718</v>
      </c>
      <c r="J2146" s="69" t="s">
        <v>11719</v>
      </c>
      <c r="K2146" s="69" t="s">
        <v>5041</v>
      </c>
    </row>
    <row r="2147" spans="1:11" s="1" customFormat="1" ht="15" customHeight="1" x14ac:dyDescent="0.15">
      <c r="A2147" s="69" t="s">
        <v>5042</v>
      </c>
      <c r="B2147" s="69" t="s">
        <v>5147</v>
      </c>
      <c r="C2147" s="77">
        <v>120057</v>
      </c>
      <c r="D2147" s="67" t="s">
        <v>5251</v>
      </c>
      <c r="E2147" s="80">
        <v>0</v>
      </c>
      <c r="F2147" s="129">
        <v>29.5</v>
      </c>
      <c r="G2147" s="68">
        <v>3</v>
      </c>
      <c r="H2147" s="69" t="s">
        <v>8552</v>
      </c>
      <c r="I2147" s="69" t="s">
        <v>11720</v>
      </c>
      <c r="J2147" s="69" t="s">
        <v>11721</v>
      </c>
      <c r="K2147" s="69" t="s">
        <v>5042</v>
      </c>
    </row>
    <row r="2148" spans="1:11" s="1" customFormat="1" ht="15" customHeight="1" x14ac:dyDescent="0.15">
      <c r="A2148" s="69" t="s">
        <v>6757</v>
      </c>
      <c r="B2148" s="69" t="s">
        <v>6758</v>
      </c>
      <c r="C2148" s="77">
        <v>393017</v>
      </c>
      <c r="D2148" s="67" t="s">
        <v>13694</v>
      </c>
      <c r="E2148" s="80">
        <v>0</v>
      </c>
      <c r="F2148" s="129">
        <v>38.5</v>
      </c>
      <c r="G2148" s="68">
        <v>3</v>
      </c>
      <c r="H2148" s="69" t="s">
        <v>8552</v>
      </c>
      <c r="I2148" s="69" t="s">
        <v>11728</v>
      </c>
      <c r="J2148" s="69" t="s">
        <v>11729</v>
      </c>
      <c r="K2148" s="69" t="s">
        <v>6757</v>
      </c>
    </row>
    <row r="2149" spans="1:11" s="1" customFormat="1" ht="15" customHeight="1" x14ac:dyDescent="0.15">
      <c r="A2149" s="69" t="s">
        <v>6752</v>
      </c>
      <c r="B2149" s="69" t="s">
        <v>6753</v>
      </c>
      <c r="C2149" s="77">
        <v>393016</v>
      </c>
      <c r="D2149" s="67" t="s">
        <v>8307</v>
      </c>
      <c r="E2149" s="80">
        <v>0</v>
      </c>
      <c r="F2149" s="129">
        <v>41.5</v>
      </c>
      <c r="G2149" s="68">
        <v>3</v>
      </c>
      <c r="H2149" s="69" t="s">
        <v>8552</v>
      </c>
      <c r="I2149" s="69" t="s">
        <v>11722</v>
      </c>
      <c r="J2149" s="69" t="s">
        <v>11723</v>
      </c>
      <c r="K2149" s="69" t="s">
        <v>6752</v>
      </c>
    </row>
    <row r="2150" spans="1:11" s="1" customFormat="1" ht="15" customHeight="1" x14ac:dyDescent="0.15">
      <c r="A2150" s="69" t="s">
        <v>6754</v>
      </c>
      <c r="B2150" s="69" t="s">
        <v>6755</v>
      </c>
      <c r="C2150" s="77">
        <v>393028</v>
      </c>
      <c r="D2150" s="67" t="s">
        <v>6756</v>
      </c>
      <c r="E2150" s="80">
        <v>0</v>
      </c>
      <c r="F2150" s="129">
        <v>38.5</v>
      </c>
      <c r="G2150" s="68">
        <v>3</v>
      </c>
      <c r="H2150" s="69" t="s">
        <v>8552</v>
      </c>
      <c r="I2150" s="69" t="s">
        <v>11724</v>
      </c>
      <c r="J2150" s="69" t="s">
        <v>11725</v>
      </c>
      <c r="K2150" s="69" t="s">
        <v>6754</v>
      </c>
    </row>
    <row r="2151" spans="1:11" s="1" customFormat="1" ht="15" customHeight="1" x14ac:dyDescent="0.15">
      <c r="A2151" s="69" t="s">
        <v>8308</v>
      </c>
      <c r="B2151" s="69" t="s">
        <v>8309</v>
      </c>
      <c r="C2151" s="77">
        <v>393034</v>
      </c>
      <c r="D2151" s="67" t="s">
        <v>8310</v>
      </c>
      <c r="E2151" s="80">
        <v>0</v>
      </c>
      <c r="F2151" s="129">
        <v>49</v>
      </c>
      <c r="G2151" s="68">
        <v>3</v>
      </c>
      <c r="H2151" s="69" t="s">
        <v>8552</v>
      </c>
      <c r="I2151" s="69" t="s">
        <v>11726</v>
      </c>
      <c r="J2151" s="69" t="s">
        <v>11727</v>
      </c>
      <c r="K2151" s="69" t="s">
        <v>8308</v>
      </c>
    </row>
    <row r="2152" spans="1:11" s="1" customFormat="1" ht="15" customHeight="1" x14ac:dyDescent="0.15">
      <c r="A2152" s="69" t="s">
        <v>7359</v>
      </c>
      <c r="B2152" s="69" t="s">
        <v>7360</v>
      </c>
      <c r="C2152" s="77">
        <v>395023</v>
      </c>
      <c r="D2152" s="67" t="s">
        <v>7361</v>
      </c>
      <c r="E2152" s="80">
        <v>0</v>
      </c>
      <c r="F2152" s="129">
        <v>32</v>
      </c>
      <c r="G2152" s="68">
        <v>3</v>
      </c>
      <c r="H2152" s="69" t="s">
        <v>8552</v>
      </c>
      <c r="I2152" s="69" t="s">
        <v>11730</v>
      </c>
      <c r="J2152" s="69" t="s">
        <v>11731</v>
      </c>
      <c r="K2152" s="69" t="s">
        <v>7359</v>
      </c>
    </row>
    <row r="2153" spans="1:11" s="1" customFormat="1" ht="15" customHeight="1" x14ac:dyDescent="0.15">
      <c r="A2153" s="69" t="s">
        <v>7362</v>
      </c>
      <c r="B2153" s="69" t="s">
        <v>7363</v>
      </c>
      <c r="C2153" s="77">
        <v>395012</v>
      </c>
      <c r="D2153" s="67" t="s">
        <v>7364</v>
      </c>
      <c r="E2153" s="80">
        <v>0</v>
      </c>
      <c r="F2153" s="129">
        <v>41.5</v>
      </c>
      <c r="G2153" s="68">
        <v>3</v>
      </c>
      <c r="H2153" s="69" t="s">
        <v>8552</v>
      </c>
      <c r="I2153" s="69" t="s">
        <v>11732</v>
      </c>
      <c r="J2153" s="69" t="s">
        <v>11733</v>
      </c>
      <c r="K2153" s="69" t="s">
        <v>7362</v>
      </c>
    </row>
    <row r="2154" spans="1:11" s="1" customFormat="1" ht="15" customHeight="1" x14ac:dyDescent="0.15">
      <c r="A2154" s="69" t="s">
        <v>7365</v>
      </c>
      <c r="B2154" s="69" t="s">
        <v>7366</v>
      </c>
      <c r="C2154" s="77">
        <v>395013</v>
      </c>
      <c r="D2154" s="67" t="s">
        <v>7367</v>
      </c>
      <c r="E2154" s="80">
        <v>0</v>
      </c>
      <c r="F2154" s="129">
        <v>38.5</v>
      </c>
      <c r="G2154" s="68">
        <v>3</v>
      </c>
      <c r="H2154" s="69" t="s">
        <v>8552</v>
      </c>
      <c r="I2154" s="69" t="s">
        <v>11734</v>
      </c>
      <c r="J2154" s="69" t="s">
        <v>11735</v>
      </c>
      <c r="K2154" s="69" t="s">
        <v>7365</v>
      </c>
    </row>
    <row r="2155" spans="1:11" s="1" customFormat="1" ht="15" customHeight="1" x14ac:dyDescent="0.15">
      <c r="A2155" s="69" t="s">
        <v>8311</v>
      </c>
      <c r="B2155" s="69" t="s">
        <v>8312</v>
      </c>
      <c r="C2155" s="77">
        <v>395027</v>
      </c>
      <c r="D2155" s="67" t="s">
        <v>8313</v>
      </c>
      <c r="E2155" s="80">
        <v>0</v>
      </c>
      <c r="F2155" s="129">
        <v>49</v>
      </c>
      <c r="G2155" s="68">
        <v>3</v>
      </c>
      <c r="H2155" s="69" t="s">
        <v>8552</v>
      </c>
      <c r="I2155" s="69" t="s">
        <v>11736</v>
      </c>
      <c r="J2155" s="69" t="s">
        <v>11737</v>
      </c>
      <c r="K2155" s="69" t="s">
        <v>8311</v>
      </c>
    </row>
    <row r="2156" spans="1:11" s="1" customFormat="1" ht="15" customHeight="1" x14ac:dyDescent="0.15">
      <c r="A2156" s="69" t="s">
        <v>7368</v>
      </c>
      <c r="B2156" s="69" t="s">
        <v>7369</v>
      </c>
      <c r="C2156" s="77">
        <v>395014</v>
      </c>
      <c r="D2156" s="67" t="s">
        <v>7370</v>
      </c>
      <c r="E2156" s="80">
        <v>0</v>
      </c>
      <c r="F2156" s="129">
        <v>38.5</v>
      </c>
      <c r="G2156" s="68">
        <v>3</v>
      </c>
      <c r="H2156" s="69" t="s">
        <v>8552</v>
      </c>
      <c r="I2156" s="69" t="s">
        <v>11738</v>
      </c>
      <c r="J2156" s="69" t="s">
        <v>11739</v>
      </c>
      <c r="K2156" s="69" t="s">
        <v>7368</v>
      </c>
    </row>
    <row r="2157" spans="1:11" s="1" customFormat="1" ht="15" customHeight="1" x14ac:dyDescent="0.15">
      <c r="A2157" s="69" t="s">
        <v>5106</v>
      </c>
      <c r="B2157" s="69" t="s">
        <v>5211</v>
      </c>
      <c r="C2157" s="77">
        <v>401008</v>
      </c>
      <c r="D2157" s="67" t="s">
        <v>5315</v>
      </c>
      <c r="E2157" s="80">
        <v>0</v>
      </c>
      <c r="F2157" s="129">
        <v>38.5</v>
      </c>
      <c r="G2157" s="68">
        <v>3</v>
      </c>
      <c r="H2157" s="69" t="s">
        <v>8552</v>
      </c>
      <c r="I2157" s="69" t="s">
        <v>11740</v>
      </c>
      <c r="J2157" s="69" t="s">
        <v>11741</v>
      </c>
      <c r="K2157" s="69" t="s">
        <v>5106</v>
      </c>
    </row>
    <row r="2158" spans="1:11" s="1" customFormat="1" ht="15" customHeight="1" x14ac:dyDescent="0.15">
      <c r="A2158" s="69" t="s">
        <v>5107</v>
      </c>
      <c r="B2158" s="69" t="s">
        <v>5212</v>
      </c>
      <c r="C2158" s="77">
        <v>401009</v>
      </c>
      <c r="D2158" s="67" t="s">
        <v>5316</v>
      </c>
      <c r="E2158" s="80">
        <v>0</v>
      </c>
      <c r="F2158" s="129">
        <v>38.5</v>
      </c>
      <c r="G2158" s="68">
        <v>3</v>
      </c>
      <c r="H2158" s="69" t="s">
        <v>8552</v>
      </c>
      <c r="I2158" s="69" t="s">
        <v>11742</v>
      </c>
      <c r="J2158" s="69" t="s">
        <v>11743</v>
      </c>
      <c r="K2158" s="69" t="s">
        <v>5107</v>
      </c>
    </row>
    <row r="2159" spans="1:11" s="1" customFormat="1" ht="15" customHeight="1" x14ac:dyDescent="0.15">
      <c r="A2159" s="69" t="s">
        <v>6839</v>
      </c>
      <c r="B2159" s="69" t="s">
        <v>6840</v>
      </c>
      <c r="C2159" s="77">
        <v>132011</v>
      </c>
      <c r="D2159" s="67" t="s">
        <v>6992</v>
      </c>
      <c r="E2159" s="80">
        <v>0</v>
      </c>
      <c r="F2159" s="129">
        <v>29.5</v>
      </c>
      <c r="G2159" s="68">
        <v>3</v>
      </c>
      <c r="H2159" s="69" t="s">
        <v>8552</v>
      </c>
      <c r="I2159" s="69" t="s">
        <v>11744</v>
      </c>
      <c r="J2159" s="69" t="s">
        <v>11745</v>
      </c>
      <c r="K2159" s="69" t="s">
        <v>6839</v>
      </c>
    </row>
    <row r="2160" spans="1:11" s="1" customFormat="1" ht="15" customHeight="1" x14ac:dyDescent="0.15">
      <c r="A2160" s="69" t="s">
        <v>6841</v>
      </c>
      <c r="B2160" s="69" t="s">
        <v>6842</v>
      </c>
      <c r="C2160" s="77">
        <v>132012</v>
      </c>
      <c r="D2160" s="67" t="s">
        <v>6993</v>
      </c>
      <c r="E2160" s="80">
        <v>0</v>
      </c>
      <c r="F2160" s="129">
        <v>29.5</v>
      </c>
      <c r="G2160" s="68">
        <v>3</v>
      </c>
      <c r="H2160" s="69" t="s">
        <v>8552</v>
      </c>
      <c r="I2160" s="69" t="s">
        <v>11746</v>
      </c>
      <c r="J2160" s="69" t="s">
        <v>11747</v>
      </c>
      <c r="K2160" s="69" t="s">
        <v>6841</v>
      </c>
    </row>
    <row r="2161" spans="1:11" s="1" customFormat="1" ht="15" customHeight="1" x14ac:dyDescent="0.15">
      <c r="A2161" s="69" t="s">
        <v>7780</v>
      </c>
      <c r="B2161" s="69" t="s">
        <v>7781</v>
      </c>
      <c r="C2161" s="77">
        <v>201092</v>
      </c>
      <c r="D2161" s="67" t="s">
        <v>8015</v>
      </c>
      <c r="E2161" s="80">
        <v>0</v>
      </c>
      <c r="F2161" s="129">
        <v>46</v>
      </c>
      <c r="G2161" s="68">
        <v>3</v>
      </c>
      <c r="H2161" s="69" t="s">
        <v>8552</v>
      </c>
      <c r="I2161" s="69" t="s">
        <v>11748</v>
      </c>
      <c r="J2161" s="69" t="s">
        <v>11749</v>
      </c>
      <c r="K2161" s="69" t="s">
        <v>7780</v>
      </c>
    </row>
    <row r="2162" spans="1:11" s="1" customFormat="1" ht="15" customHeight="1" x14ac:dyDescent="0.15">
      <c r="A2162" s="69" t="s">
        <v>7782</v>
      </c>
      <c r="B2162" s="69" t="s">
        <v>7783</v>
      </c>
      <c r="C2162" s="77">
        <v>201093</v>
      </c>
      <c r="D2162" s="67" t="s">
        <v>8016</v>
      </c>
      <c r="E2162" s="80">
        <v>0</v>
      </c>
      <c r="F2162" s="129">
        <v>66</v>
      </c>
      <c r="G2162" s="68">
        <v>3</v>
      </c>
      <c r="H2162" s="69" t="s">
        <v>8552</v>
      </c>
      <c r="I2162" s="69" t="s">
        <v>11750</v>
      </c>
      <c r="J2162" s="69" t="s">
        <v>11751</v>
      </c>
      <c r="K2162" s="69" t="s">
        <v>7782</v>
      </c>
    </row>
    <row r="2163" spans="1:11" s="1" customFormat="1" ht="15" customHeight="1" x14ac:dyDescent="0.15">
      <c r="A2163" s="69" t="s">
        <v>4125</v>
      </c>
      <c r="B2163" s="69" t="s">
        <v>4126</v>
      </c>
      <c r="C2163" s="77">
        <v>201066</v>
      </c>
      <c r="D2163" s="67" t="s">
        <v>4153</v>
      </c>
      <c r="E2163" s="80">
        <v>0</v>
      </c>
      <c r="F2163" s="129">
        <v>28.5</v>
      </c>
      <c r="G2163" s="68">
        <v>3</v>
      </c>
      <c r="H2163" s="69" t="s">
        <v>8552</v>
      </c>
      <c r="I2163" s="69" t="s">
        <v>11752</v>
      </c>
      <c r="J2163" s="69" t="s">
        <v>11753</v>
      </c>
      <c r="K2163" s="69" t="s">
        <v>4125</v>
      </c>
    </row>
    <row r="2164" spans="1:11" s="1" customFormat="1" ht="15" customHeight="1" x14ac:dyDescent="0.15">
      <c r="A2164" s="69" t="s">
        <v>2932</v>
      </c>
      <c r="B2164" s="69" t="s">
        <v>2933</v>
      </c>
      <c r="C2164" s="77">
        <v>201057</v>
      </c>
      <c r="D2164" s="67" t="s">
        <v>2964</v>
      </c>
      <c r="E2164" s="80">
        <v>0</v>
      </c>
      <c r="F2164" s="129">
        <v>46</v>
      </c>
      <c r="G2164" s="68">
        <v>3</v>
      </c>
      <c r="H2164" s="69" t="s">
        <v>8552</v>
      </c>
      <c r="I2164" s="69" t="s">
        <v>11754</v>
      </c>
      <c r="J2164" s="69" t="s">
        <v>11755</v>
      </c>
      <c r="K2164" s="69" t="s">
        <v>2932</v>
      </c>
    </row>
    <row r="2165" spans="1:11" s="1" customFormat="1" ht="15" customHeight="1" x14ac:dyDescent="0.15">
      <c r="A2165" s="69" t="s">
        <v>2934</v>
      </c>
      <c r="B2165" s="69" t="s">
        <v>2935</v>
      </c>
      <c r="C2165" s="77">
        <v>201058</v>
      </c>
      <c r="D2165" s="67" t="s">
        <v>2965</v>
      </c>
      <c r="E2165" s="80">
        <v>0</v>
      </c>
      <c r="F2165" s="129">
        <v>46</v>
      </c>
      <c r="G2165" s="68">
        <v>3</v>
      </c>
      <c r="H2165" s="69" t="s">
        <v>8552</v>
      </c>
      <c r="I2165" s="69" t="s">
        <v>11756</v>
      </c>
      <c r="J2165" s="69" t="s">
        <v>11757</v>
      </c>
      <c r="K2165" s="69" t="s">
        <v>2934</v>
      </c>
    </row>
    <row r="2166" spans="1:11" s="1" customFormat="1" ht="15" customHeight="1" x14ac:dyDescent="0.15">
      <c r="A2166" s="69" t="s">
        <v>4127</v>
      </c>
      <c r="B2166" s="69" t="s">
        <v>4128</v>
      </c>
      <c r="C2166" s="77">
        <v>201067</v>
      </c>
      <c r="D2166" s="67" t="s">
        <v>4154</v>
      </c>
      <c r="E2166" s="80">
        <v>0</v>
      </c>
      <c r="F2166" s="129">
        <v>28.5</v>
      </c>
      <c r="G2166" s="68">
        <v>3</v>
      </c>
      <c r="H2166" s="69" t="s">
        <v>8552</v>
      </c>
      <c r="I2166" s="69" t="s">
        <v>11758</v>
      </c>
      <c r="J2166" s="69" t="s">
        <v>11759</v>
      </c>
      <c r="K2166" s="69" t="s">
        <v>4127</v>
      </c>
    </row>
    <row r="2167" spans="1:11" s="1" customFormat="1" ht="15" customHeight="1" x14ac:dyDescent="0.15">
      <c r="A2167" s="69" t="s">
        <v>2936</v>
      </c>
      <c r="B2167" s="69" t="s">
        <v>2937</v>
      </c>
      <c r="C2167" s="77">
        <v>201059</v>
      </c>
      <c r="D2167" s="67" t="s">
        <v>2966</v>
      </c>
      <c r="E2167" s="80">
        <v>0</v>
      </c>
      <c r="F2167" s="129">
        <v>28.5</v>
      </c>
      <c r="G2167" s="68">
        <v>3</v>
      </c>
      <c r="H2167" s="69" t="s">
        <v>8552</v>
      </c>
      <c r="I2167" s="69" t="s">
        <v>11760</v>
      </c>
      <c r="J2167" s="69" t="s">
        <v>11761</v>
      </c>
      <c r="K2167" s="69" t="s">
        <v>2936</v>
      </c>
    </row>
    <row r="2168" spans="1:11" s="1" customFormat="1" ht="15" customHeight="1" x14ac:dyDescent="0.15">
      <c r="A2168" s="69" t="s">
        <v>4145</v>
      </c>
      <c r="B2168" s="69" t="s">
        <v>4146</v>
      </c>
      <c r="C2168" s="77">
        <v>330003</v>
      </c>
      <c r="D2168" s="67" t="s">
        <v>15591</v>
      </c>
      <c r="E2168" s="80">
        <v>0</v>
      </c>
      <c r="F2168" s="129">
        <v>55</v>
      </c>
      <c r="G2168" s="68">
        <v>3</v>
      </c>
      <c r="H2168" s="69" t="s">
        <v>8552</v>
      </c>
      <c r="I2168" s="69" t="s">
        <v>11762</v>
      </c>
      <c r="J2168" s="69" t="s">
        <v>11763</v>
      </c>
      <c r="K2168" s="69" t="s">
        <v>4145</v>
      </c>
    </row>
    <row r="2169" spans="1:11" s="1" customFormat="1" ht="15" customHeight="1" x14ac:dyDescent="0.15">
      <c r="A2169" s="69" t="s">
        <v>4129</v>
      </c>
      <c r="B2169" s="69" t="s">
        <v>4130</v>
      </c>
      <c r="C2169" s="77">
        <v>201068</v>
      </c>
      <c r="D2169" s="67" t="s">
        <v>4155</v>
      </c>
      <c r="E2169" s="80">
        <v>0</v>
      </c>
      <c r="F2169" s="129">
        <v>42</v>
      </c>
      <c r="G2169" s="68">
        <v>3</v>
      </c>
      <c r="H2169" s="69" t="s">
        <v>8552</v>
      </c>
      <c r="I2169" s="69" t="s">
        <v>11764</v>
      </c>
      <c r="J2169" s="69" t="s">
        <v>11765</v>
      </c>
      <c r="K2169" s="69" t="s">
        <v>4129</v>
      </c>
    </row>
    <row r="2170" spans="1:11" s="1" customFormat="1" ht="15" customHeight="1" x14ac:dyDescent="0.15">
      <c r="A2170" s="69" t="s">
        <v>4131</v>
      </c>
      <c r="B2170" s="69" t="s">
        <v>4132</v>
      </c>
      <c r="C2170" s="77">
        <v>201069</v>
      </c>
      <c r="D2170" s="67" t="s">
        <v>4156</v>
      </c>
      <c r="E2170" s="80">
        <v>0</v>
      </c>
      <c r="F2170" s="129">
        <v>28.5</v>
      </c>
      <c r="G2170" s="68">
        <v>3</v>
      </c>
      <c r="H2170" s="69" t="s">
        <v>8552</v>
      </c>
      <c r="I2170" s="69" t="s">
        <v>11766</v>
      </c>
      <c r="J2170" s="69" t="s">
        <v>11767</v>
      </c>
      <c r="K2170" s="69" t="s">
        <v>4131</v>
      </c>
    </row>
    <row r="2171" spans="1:11" s="1" customFormat="1" ht="15" customHeight="1" x14ac:dyDescent="0.15">
      <c r="A2171" s="69" t="s">
        <v>4133</v>
      </c>
      <c r="B2171" s="69" t="s">
        <v>4134</v>
      </c>
      <c r="C2171" s="77">
        <v>201070</v>
      </c>
      <c r="D2171" s="67" t="s">
        <v>4157</v>
      </c>
      <c r="E2171" s="80">
        <v>0</v>
      </c>
      <c r="F2171" s="129">
        <v>154</v>
      </c>
      <c r="G2171" s="68">
        <v>3</v>
      </c>
      <c r="H2171" s="69" t="s">
        <v>8552</v>
      </c>
      <c r="I2171" s="69" t="s">
        <v>11768</v>
      </c>
      <c r="J2171" s="69" t="s">
        <v>11769</v>
      </c>
      <c r="K2171" s="69" t="s">
        <v>4133</v>
      </c>
    </row>
    <row r="2172" spans="1:11" s="1" customFormat="1" ht="15" customHeight="1" x14ac:dyDescent="0.15">
      <c r="A2172" s="69" t="s">
        <v>5760</v>
      </c>
      <c r="B2172" s="69" t="s">
        <v>5884</v>
      </c>
      <c r="C2172" s="77">
        <v>201079</v>
      </c>
      <c r="D2172" s="67" t="s">
        <v>6008</v>
      </c>
      <c r="E2172" s="80">
        <v>0</v>
      </c>
      <c r="F2172" s="129">
        <v>83</v>
      </c>
      <c r="G2172" s="68">
        <v>3</v>
      </c>
      <c r="H2172" s="69" t="s">
        <v>8552</v>
      </c>
      <c r="I2172" s="69" t="s">
        <v>11770</v>
      </c>
      <c r="J2172" s="69" t="s">
        <v>11771</v>
      </c>
      <c r="K2172" s="69" t="s">
        <v>5760</v>
      </c>
    </row>
    <row r="2173" spans="1:11" s="1" customFormat="1" ht="15" customHeight="1" x14ac:dyDescent="0.15">
      <c r="A2173" s="69" t="s">
        <v>15402</v>
      </c>
      <c r="B2173" s="69" t="s">
        <v>15403</v>
      </c>
      <c r="C2173" s="77">
        <v>207054</v>
      </c>
      <c r="D2173" s="67" t="s">
        <v>15592</v>
      </c>
      <c r="E2173" s="80">
        <v>0</v>
      </c>
      <c r="F2173" s="129">
        <v>20.5</v>
      </c>
      <c r="G2173" s="68">
        <v>3</v>
      </c>
      <c r="H2173" s="69" t="s">
        <v>8552</v>
      </c>
      <c r="I2173" s="69" t="s">
        <v>15743</v>
      </c>
      <c r="J2173" s="69" t="s">
        <v>15825</v>
      </c>
      <c r="K2173" s="69" t="s">
        <v>15402</v>
      </c>
    </row>
    <row r="2174" spans="1:11" s="1" customFormat="1" ht="15" customHeight="1" x14ac:dyDescent="0.15">
      <c r="A2174" s="69" t="s">
        <v>15972</v>
      </c>
      <c r="B2174" s="69" t="s">
        <v>16175</v>
      </c>
      <c r="C2174" s="77">
        <v>129043</v>
      </c>
      <c r="D2174" s="67" t="s">
        <v>16375</v>
      </c>
      <c r="E2174" s="80">
        <v>0</v>
      </c>
      <c r="F2174" s="129">
        <v>20.5</v>
      </c>
      <c r="G2174" s="68">
        <v>3</v>
      </c>
      <c r="H2174" s="69" t="s">
        <v>8552</v>
      </c>
      <c r="I2174" s="69" t="s">
        <v>16586</v>
      </c>
      <c r="J2174" s="69" t="s">
        <v>16782</v>
      </c>
      <c r="K2174" s="69" t="s">
        <v>15972</v>
      </c>
    </row>
    <row r="2175" spans="1:11" s="1" customFormat="1" ht="15" customHeight="1" x14ac:dyDescent="0.15">
      <c r="A2175" s="69" t="s">
        <v>14048</v>
      </c>
      <c r="B2175" s="69" t="s">
        <v>14049</v>
      </c>
      <c r="C2175" s="77">
        <v>136019</v>
      </c>
      <c r="D2175" s="67" t="s">
        <v>15593</v>
      </c>
      <c r="E2175" s="80">
        <v>0</v>
      </c>
      <c r="F2175" s="129">
        <v>20.5</v>
      </c>
      <c r="G2175" s="68">
        <v>3</v>
      </c>
      <c r="H2175" s="69" t="s">
        <v>8552</v>
      </c>
      <c r="I2175" s="69" t="s">
        <v>14947</v>
      </c>
      <c r="J2175" s="69" t="s">
        <v>14948</v>
      </c>
      <c r="K2175" s="69" t="s">
        <v>14048</v>
      </c>
    </row>
    <row r="2176" spans="1:11" s="1" customFormat="1" ht="15" customHeight="1" x14ac:dyDescent="0.15">
      <c r="A2176" s="69" t="s">
        <v>14050</v>
      </c>
      <c r="B2176" s="69" t="s">
        <v>14051</v>
      </c>
      <c r="C2176" s="77">
        <v>136020</v>
      </c>
      <c r="D2176" s="67" t="s">
        <v>15594</v>
      </c>
      <c r="E2176" s="80">
        <v>0</v>
      </c>
      <c r="F2176" s="129">
        <v>20.5</v>
      </c>
      <c r="G2176" s="68">
        <v>3</v>
      </c>
      <c r="H2176" s="69" t="s">
        <v>8552</v>
      </c>
      <c r="I2176" s="69" t="s">
        <v>14949</v>
      </c>
      <c r="J2176" s="69" t="s">
        <v>14950</v>
      </c>
      <c r="K2176" s="69" t="s">
        <v>14050</v>
      </c>
    </row>
    <row r="2177" spans="1:11" s="1" customFormat="1" ht="15" customHeight="1" x14ac:dyDescent="0.15">
      <c r="A2177" s="69" t="s">
        <v>14052</v>
      </c>
      <c r="B2177" s="69" t="s">
        <v>14053</v>
      </c>
      <c r="C2177" s="77">
        <v>136021</v>
      </c>
      <c r="D2177" s="67" t="s">
        <v>15595</v>
      </c>
      <c r="E2177" s="80">
        <v>0</v>
      </c>
      <c r="F2177" s="129">
        <v>20.5</v>
      </c>
      <c r="G2177" s="68">
        <v>3</v>
      </c>
      <c r="H2177" s="69" t="s">
        <v>8552</v>
      </c>
      <c r="I2177" s="69" t="s">
        <v>14951</v>
      </c>
      <c r="J2177" s="69" t="s">
        <v>14952</v>
      </c>
      <c r="K2177" s="69" t="s">
        <v>14052</v>
      </c>
    </row>
    <row r="2178" spans="1:11" s="1" customFormat="1" ht="15" customHeight="1" x14ac:dyDescent="0.15">
      <c r="A2178" s="69" t="s">
        <v>14054</v>
      </c>
      <c r="B2178" s="69" t="s">
        <v>14055</v>
      </c>
      <c r="C2178" s="77">
        <v>136022</v>
      </c>
      <c r="D2178" s="67" t="s">
        <v>15596</v>
      </c>
      <c r="E2178" s="80">
        <v>0</v>
      </c>
      <c r="F2178" s="129">
        <v>20.5</v>
      </c>
      <c r="G2178" s="68">
        <v>3</v>
      </c>
      <c r="H2178" s="69" t="s">
        <v>8552</v>
      </c>
      <c r="I2178" s="69" t="s">
        <v>14953</v>
      </c>
      <c r="J2178" s="69" t="s">
        <v>14954</v>
      </c>
      <c r="K2178" s="69" t="s">
        <v>14054</v>
      </c>
    </row>
    <row r="2179" spans="1:11" s="1" customFormat="1" ht="15" customHeight="1" x14ac:dyDescent="0.15">
      <c r="A2179" s="69" t="s">
        <v>14056</v>
      </c>
      <c r="B2179" s="69" t="s">
        <v>14057</v>
      </c>
      <c r="C2179" s="77">
        <v>136023</v>
      </c>
      <c r="D2179" s="67" t="s">
        <v>15597</v>
      </c>
      <c r="E2179" s="80">
        <v>0</v>
      </c>
      <c r="F2179" s="129">
        <v>20.5</v>
      </c>
      <c r="G2179" s="68">
        <v>3</v>
      </c>
      <c r="H2179" s="69" t="s">
        <v>8552</v>
      </c>
      <c r="I2179" s="69" t="s">
        <v>14955</v>
      </c>
      <c r="J2179" s="69" t="s">
        <v>14956</v>
      </c>
      <c r="K2179" s="69" t="s">
        <v>14056</v>
      </c>
    </row>
    <row r="2180" spans="1:11" s="1" customFormat="1" ht="15" customHeight="1" x14ac:dyDescent="0.15">
      <c r="A2180" s="69" t="s">
        <v>14058</v>
      </c>
      <c r="B2180" s="69" t="s">
        <v>14059</v>
      </c>
      <c r="C2180" s="77">
        <v>136024</v>
      </c>
      <c r="D2180" s="67" t="s">
        <v>15598</v>
      </c>
      <c r="E2180" s="80">
        <v>0</v>
      </c>
      <c r="F2180" s="129">
        <v>20.5</v>
      </c>
      <c r="G2180" s="68">
        <v>3</v>
      </c>
      <c r="H2180" s="69" t="s">
        <v>8552</v>
      </c>
      <c r="I2180" s="69" t="s">
        <v>14957</v>
      </c>
      <c r="J2180" s="69" t="s">
        <v>14958</v>
      </c>
      <c r="K2180" s="69" t="s">
        <v>14058</v>
      </c>
    </row>
    <row r="2181" spans="1:11" s="1" customFormat="1" ht="15" customHeight="1" x14ac:dyDescent="0.15">
      <c r="A2181" s="69" t="s">
        <v>14060</v>
      </c>
      <c r="B2181" s="69" t="s">
        <v>14061</v>
      </c>
      <c r="C2181" s="77">
        <v>136025</v>
      </c>
      <c r="D2181" s="67" t="s">
        <v>15599</v>
      </c>
      <c r="E2181" s="80">
        <v>0</v>
      </c>
      <c r="F2181" s="129">
        <v>20.5</v>
      </c>
      <c r="G2181" s="68">
        <v>3</v>
      </c>
      <c r="H2181" s="69" t="s">
        <v>8552</v>
      </c>
      <c r="I2181" s="69" t="s">
        <v>14959</v>
      </c>
      <c r="J2181" s="69" t="s">
        <v>14960</v>
      </c>
      <c r="K2181" s="69" t="s">
        <v>14060</v>
      </c>
    </row>
    <row r="2182" spans="1:11" s="1" customFormat="1" ht="15" customHeight="1" x14ac:dyDescent="0.15">
      <c r="A2182" s="69" t="s">
        <v>14062</v>
      </c>
      <c r="B2182" s="69" t="s">
        <v>14063</v>
      </c>
      <c r="C2182" s="77">
        <v>136026</v>
      </c>
      <c r="D2182" s="67" t="s">
        <v>15600</v>
      </c>
      <c r="E2182" s="80">
        <v>0</v>
      </c>
      <c r="F2182" s="129">
        <v>20.5</v>
      </c>
      <c r="G2182" s="68">
        <v>3</v>
      </c>
      <c r="H2182" s="69" t="s">
        <v>8552</v>
      </c>
      <c r="I2182" s="69" t="s">
        <v>14961</v>
      </c>
      <c r="J2182" s="69" t="s">
        <v>14962</v>
      </c>
      <c r="K2182" s="69" t="s">
        <v>14062</v>
      </c>
    </row>
    <row r="2183" spans="1:11" s="1" customFormat="1" ht="15" customHeight="1" x14ac:dyDescent="0.15">
      <c r="A2183" s="69" t="s">
        <v>14064</v>
      </c>
      <c r="B2183" s="69" t="s">
        <v>14065</v>
      </c>
      <c r="C2183" s="77">
        <v>136027</v>
      </c>
      <c r="D2183" s="67" t="s">
        <v>15601</v>
      </c>
      <c r="E2183" s="80">
        <v>0</v>
      </c>
      <c r="F2183" s="129">
        <v>20.5</v>
      </c>
      <c r="G2183" s="68">
        <v>3</v>
      </c>
      <c r="H2183" s="69" t="s">
        <v>8552</v>
      </c>
      <c r="I2183" s="69" t="s">
        <v>14963</v>
      </c>
      <c r="J2183" s="69" t="s">
        <v>14964</v>
      </c>
      <c r="K2183" s="69" t="s">
        <v>14064</v>
      </c>
    </row>
    <row r="2184" spans="1:11" s="1" customFormat="1" ht="15" customHeight="1" x14ac:dyDescent="0.15">
      <c r="A2184" s="69" t="s">
        <v>14066</v>
      </c>
      <c r="B2184" s="69" t="s">
        <v>14067</v>
      </c>
      <c r="C2184" s="77">
        <v>136028</v>
      </c>
      <c r="D2184" s="67" t="s">
        <v>15602</v>
      </c>
      <c r="E2184" s="80">
        <v>0</v>
      </c>
      <c r="F2184" s="129">
        <v>20.5</v>
      </c>
      <c r="G2184" s="68">
        <v>3</v>
      </c>
      <c r="H2184" s="69" t="s">
        <v>8552</v>
      </c>
      <c r="I2184" s="69" t="s">
        <v>14965</v>
      </c>
      <c r="J2184" s="69" t="s">
        <v>14966</v>
      </c>
      <c r="K2184" s="69" t="s">
        <v>14066</v>
      </c>
    </row>
    <row r="2185" spans="1:11" s="1" customFormat="1" ht="15" customHeight="1" x14ac:dyDescent="0.15">
      <c r="A2185" s="69" t="s">
        <v>14068</v>
      </c>
      <c r="B2185" s="69" t="s">
        <v>14069</v>
      </c>
      <c r="C2185" s="77">
        <v>136029</v>
      </c>
      <c r="D2185" s="67" t="s">
        <v>15603</v>
      </c>
      <c r="E2185" s="80">
        <v>0</v>
      </c>
      <c r="F2185" s="129">
        <v>20.5</v>
      </c>
      <c r="G2185" s="68">
        <v>3</v>
      </c>
      <c r="H2185" s="69" t="s">
        <v>8552</v>
      </c>
      <c r="I2185" s="69" t="s">
        <v>14967</v>
      </c>
      <c r="J2185" s="69" t="s">
        <v>14968</v>
      </c>
      <c r="K2185" s="69" t="s">
        <v>14068</v>
      </c>
    </row>
    <row r="2186" spans="1:11" s="1" customFormat="1" ht="15" customHeight="1" x14ac:dyDescent="0.15">
      <c r="A2186" s="69" t="s">
        <v>14070</v>
      </c>
      <c r="B2186" s="69" t="s">
        <v>14071</v>
      </c>
      <c r="C2186" s="77">
        <v>136030</v>
      </c>
      <c r="D2186" s="67" t="s">
        <v>15604</v>
      </c>
      <c r="E2186" s="80">
        <v>0</v>
      </c>
      <c r="F2186" s="129">
        <v>20.5</v>
      </c>
      <c r="G2186" s="68">
        <v>3</v>
      </c>
      <c r="H2186" s="69" t="s">
        <v>8552</v>
      </c>
      <c r="I2186" s="69" t="s">
        <v>14969</v>
      </c>
      <c r="J2186" s="69" t="s">
        <v>14970</v>
      </c>
      <c r="K2186" s="69" t="s">
        <v>14070</v>
      </c>
    </row>
    <row r="2187" spans="1:11" s="1" customFormat="1" ht="15" customHeight="1" x14ac:dyDescent="0.15">
      <c r="A2187" s="69" t="s">
        <v>14072</v>
      </c>
      <c r="B2187" s="69" t="s">
        <v>14073</v>
      </c>
      <c r="C2187" s="77">
        <v>136031</v>
      </c>
      <c r="D2187" s="67" t="s">
        <v>15605</v>
      </c>
      <c r="E2187" s="80">
        <v>0</v>
      </c>
      <c r="F2187" s="129">
        <v>20.5</v>
      </c>
      <c r="G2187" s="68">
        <v>3</v>
      </c>
      <c r="H2187" s="69" t="s">
        <v>8552</v>
      </c>
      <c r="I2187" s="69" t="s">
        <v>14971</v>
      </c>
      <c r="J2187" s="69" t="s">
        <v>14972</v>
      </c>
      <c r="K2187" s="69" t="s">
        <v>14072</v>
      </c>
    </row>
    <row r="2188" spans="1:11" s="1" customFormat="1" ht="15" customHeight="1" x14ac:dyDescent="0.15">
      <c r="A2188" s="69" t="s">
        <v>14074</v>
      </c>
      <c r="B2188" s="69" t="s">
        <v>14075</v>
      </c>
      <c r="C2188" s="77">
        <v>136032</v>
      </c>
      <c r="D2188" s="67" t="s">
        <v>15606</v>
      </c>
      <c r="E2188" s="80">
        <v>0</v>
      </c>
      <c r="F2188" s="129">
        <v>20.5</v>
      </c>
      <c r="G2188" s="68">
        <v>3</v>
      </c>
      <c r="H2188" s="69" t="s">
        <v>8552</v>
      </c>
      <c r="I2188" s="69" t="s">
        <v>14973</v>
      </c>
      <c r="J2188" s="69" t="s">
        <v>14974</v>
      </c>
      <c r="K2188" s="69" t="s">
        <v>14074</v>
      </c>
    </row>
    <row r="2189" spans="1:11" s="1" customFormat="1" ht="15" customHeight="1" x14ac:dyDescent="0.15">
      <c r="A2189" s="69" t="s">
        <v>14076</v>
      </c>
      <c r="B2189" s="69" t="s">
        <v>14077</v>
      </c>
      <c r="C2189" s="77">
        <v>136033</v>
      </c>
      <c r="D2189" s="67" t="s">
        <v>15607</v>
      </c>
      <c r="E2189" s="80">
        <v>0</v>
      </c>
      <c r="F2189" s="129">
        <v>20.5</v>
      </c>
      <c r="G2189" s="68">
        <v>3</v>
      </c>
      <c r="H2189" s="69" t="s">
        <v>8552</v>
      </c>
      <c r="I2189" s="69" t="s">
        <v>14975</v>
      </c>
      <c r="J2189" s="69" t="s">
        <v>14976</v>
      </c>
      <c r="K2189" s="69" t="s">
        <v>14076</v>
      </c>
    </row>
    <row r="2190" spans="1:11" s="1" customFormat="1" ht="15" customHeight="1" x14ac:dyDescent="0.15">
      <c r="A2190" s="69" t="s">
        <v>14078</v>
      </c>
      <c r="B2190" s="69" t="s">
        <v>14079</v>
      </c>
      <c r="C2190" s="77">
        <v>136034</v>
      </c>
      <c r="D2190" s="67" t="s">
        <v>15608</v>
      </c>
      <c r="E2190" s="80">
        <v>0</v>
      </c>
      <c r="F2190" s="129">
        <v>20.5</v>
      </c>
      <c r="G2190" s="68">
        <v>3</v>
      </c>
      <c r="H2190" s="69" t="s">
        <v>8552</v>
      </c>
      <c r="I2190" s="69" t="s">
        <v>14977</v>
      </c>
      <c r="J2190" s="69" t="s">
        <v>14978</v>
      </c>
      <c r="K2190" s="69" t="s">
        <v>14078</v>
      </c>
    </row>
    <row r="2191" spans="1:11" s="1" customFormat="1" ht="15" customHeight="1" x14ac:dyDescent="0.15">
      <c r="A2191" s="69" t="s">
        <v>17040</v>
      </c>
      <c r="B2191" s="69" t="s">
        <v>17041</v>
      </c>
      <c r="C2191" s="77">
        <v>204350</v>
      </c>
      <c r="D2191" s="67" t="s">
        <v>16922</v>
      </c>
      <c r="E2191" s="80">
        <v>0</v>
      </c>
      <c r="F2191" s="129">
        <v>20.5</v>
      </c>
      <c r="G2191" s="68">
        <v>3</v>
      </c>
      <c r="H2191" s="69" t="s">
        <v>8552</v>
      </c>
      <c r="I2191" s="69" t="s">
        <v>17162</v>
      </c>
      <c r="J2191" s="69" t="s">
        <v>17232</v>
      </c>
      <c r="K2191" s="69" t="s">
        <v>17040</v>
      </c>
    </row>
    <row r="2192" spans="1:11" s="1" customFormat="1" ht="15" customHeight="1" x14ac:dyDescent="0.15">
      <c r="A2192" s="69" t="s">
        <v>17042</v>
      </c>
      <c r="B2192" s="69" t="s">
        <v>17043</v>
      </c>
      <c r="C2192" s="77">
        <v>204351</v>
      </c>
      <c r="D2192" s="67" t="s">
        <v>16923</v>
      </c>
      <c r="E2192" s="80">
        <v>0</v>
      </c>
      <c r="F2192" s="129">
        <v>20.5</v>
      </c>
      <c r="G2192" s="68">
        <v>3</v>
      </c>
      <c r="H2192" s="69" t="s">
        <v>8552</v>
      </c>
      <c r="I2192" s="69" t="s">
        <v>17163</v>
      </c>
      <c r="J2192" s="69" t="s">
        <v>17233</v>
      </c>
      <c r="K2192" s="69" t="s">
        <v>17042</v>
      </c>
    </row>
    <row r="2193" spans="1:11" s="1" customFormat="1" ht="15" customHeight="1" x14ac:dyDescent="0.15">
      <c r="A2193" s="69" t="s">
        <v>17044</v>
      </c>
      <c r="B2193" s="69" t="s">
        <v>17045</v>
      </c>
      <c r="C2193" s="77">
        <v>204352</v>
      </c>
      <c r="D2193" s="67" t="s">
        <v>16924</v>
      </c>
      <c r="E2193" s="80">
        <v>0</v>
      </c>
      <c r="F2193" s="129">
        <v>20.5</v>
      </c>
      <c r="G2193" s="68">
        <v>3</v>
      </c>
      <c r="H2193" s="69" t="s">
        <v>8552</v>
      </c>
      <c r="I2193" s="69" t="s">
        <v>17164</v>
      </c>
      <c r="J2193" s="69" t="s">
        <v>17234</v>
      </c>
      <c r="K2193" s="69" t="s">
        <v>17044</v>
      </c>
    </row>
    <row r="2194" spans="1:11" s="1" customFormat="1" ht="15" customHeight="1" x14ac:dyDescent="0.15">
      <c r="A2194" s="69" t="s">
        <v>15973</v>
      </c>
      <c r="B2194" s="69" t="s">
        <v>16176</v>
      </c>
      <c r="C2194" s="77">
        <v>209120</v>
      </c>
      <c r="D2194" s="67" t="s">
        <v>16376</v>
      </c>
      <c r="E2194" s="80">
        <v>0</v>
      </c>
      <c r="F2194" s="129">
        <v>20.5</v>
      </c>
      <c r="G2194" s="68">
        <v>3</v>
      </c>
      <c r="H2194" s="69" t="s">
        <v>8552</v>
      </c>
      <c r="I2194" s="69" t="s">
        <v>16587</v>
      </c>
      <c r="J2194" s="69" t="s">
        <v>16783</v>
      </c>
      <c r="K2194" s="69" t="s">
        <v>15973</v>
      </c>
    </row>
    <row r="2195" spans="1:11" s="1" customFormat="1" ht="15" customHeight="1" x14ac:dyDescent="0.15">
      <c r="A2195" s="69" t="s">
        <v>15974</v>
      </c>
      <c r="B2195" s="69" t="s">
        <v>16177</v>
      </c>
      <c r="C2195" s="77">
        <v>210030</v>
      </c>
      <c r="D2195" s="67" t="s">
        <v>16377</v>
      </c>
      <c r="E2195" s="80">
        <v>0</v>
      </c>
      <c r="F2195" s="129">
        <v>20.5</v>
      </c>
      <c r="G2195" s="68">
        <v>3</v>
      </c>
      <c r="H2195" s="69" t="s">
        <v>8552</v>
      </c>
      <c r="I2195" s="69" t="s">
        <v>16588</v>
      </c>
      <c r="J2195" s="69" t="s">
        <v>16784</v>
      </c>
      <c r="K2195" s="69" t="s">
        <v>15974</v>
      </c>
    </row>
    <row r="2196" spans="1:11" s="1" customFormat="1" ht="15" customHeight="1" x14ac:dyDescent="0.15">
      <c r="A2196" s="69" t="s">
        <v>4757</v>
      </c>
      <c r="B2196" s="69" t="s">
        <v>4758</v>
      </c>
      <c r="C2196" s="77">
        <v>106060</v>
      </c>
      <c r="D2196" s="67" t="s">
        <v>4871</v>
      </c>
      <c r="E2196" s="80">
        <v>0</v>
      </c>
      <c r="F2196" s="129">
        <v>29.5</v>
      </c>
      <c r="G2196" s="68">
        <v>3</v>
      </c>
      <c r="H2196" s="69" t="s">
        <v>8552</v>
      </c>
      <c r="I2196" s="69" t="s">
        <v>11772</v>
      </c>
      <c r="J2196" s="69" t="s">
        <v>11773</v>
      </c>
      <c r="K2196" s="69" t="s">
        <v>4757</v>
      </c>
    </row>
    <row r="2197" spans="1:11" s="1" customFormat="1" ht="15" customHeight="1" x14ac:dyDescent="0.15">
      <c r="A2197" s="69" t="s">
        <v>8314</v>
      </c>
      <c r="B2197" s="69" t="s">
        <v>8315</v>
      </c>
      <c r="C2197" s="77">
        <v>396019</v>
      </c>
      <c r="D2197" s="67" t="s">
        <v>8316</v>
      </c>
      <c r="E2197" s="80">
        <v>0</v>
      </c>
      <c r="F2197" s="129">
        <v>38.5</v>
      </c>
      <c r="G2197" s="68">
        <v>3</v>
      </c>
      <c r="H2197" s="69" t="s">
        <v>8552</v>
      </c>
      <c r="I2197" s="69" t="s">
        <v>11774</v>
      </c>
      <c r="J2197" s="69" t="s">
        <v>11775</v>
      </c>
      <c r="K2197" s="69" t="s">
        <v>8314</v>
      </c>
    </row>
    <row r="2198" spans="1:11" s="1" customFormat="1" ht="15" customHeight="1" x14ac:dyDescent="0.15">
      <c r="A2198" s="69" t="s">
        <v>8317</v>
      </c>
      <c r="B2198" s="69" t="s">
        <v>8318</v>
      </c>
      <c r="C2198" s="77">
        <v>396020</v>
      </c>
      <c r="D2198" s="67" t="s">
        <v>8319</v>
      </c>
      <c r="E2198" s="80">
        <v>0</v>
      </c>
      <c r="F2198" s="129">
        <v>41.5</v>
      </c>
      <c r="G2198" s="68">
        <v>3</v>
      </c>
      <c r="H2198" s="69" t="s">
        <v>8552</v>
      </c>
      <c r="I2198" s="69" t="s">
        <v>11776</v>
      </c>
      <c r="J2198" s="69" t="s">
        <v>11777</v>
      </c>
      <c r="K2198" s="69" t="s">
        <v>8317</v>
      </c>
    </row>
    <row r="2199" spans="1:11" s="1" customFormat="1" ht="15" customHeight="1" x14ac:dyDescent="0.15">
      <c r="A2199" s="69" t="s">
        <v>8320</v>
      </c>
      <c r="B2199" s="69" t="s">
        <v>8321</v>
      </c>
      <c r="C2199" s="77">
        <v>396021</v>
      </c>
      <c r="D2199" s="67" t="s">
        <v>8322</v>
      </c>
      <c r="E2199" s="80">
        <v>0</v>
      </c>
      <c r="F2199" s="129">
        <v>49</v>
      </c>
      <c r="G2199" s="68">
        <v>3</v>
      </c>
      <c r="H2199" s="69" t="s">
        <v>8552</v>
      </c>
      <c r="I2199" s="69" t="s">
        <v>11778</v>
      </c>
      <c r="J2199" s="69" t="s">
        <v>11779</v>
      </c>
      <c r="K2199" s="69" t="s">
        <v>8320</v>
      </c>
    </row>
    <row r="2200" spans="1:11" s="1" customFormat="1" ht="15" customHeight="1" x14ac:dyDescent="0.15">
      <c r="A2200" s="69" t="s">
        <v>7147</v>
      </c>
      <c r="B2200" s="69" t="s">
        <v>7148</v>
      </c>
      <c r="C2200" s="77">
        <v>310064</v>
      </c>
      <c r="D2200" s="67" t="s">
        <v>7262</v>
      </c>
      <c r="E2200" s="80">
        <v>0</v>
      </c>
      <c r="F2200" s="129">
        <v>38.5</v>
      </c>
      <c r="G2200" s="68">
        <v>3</v>
      </c>
      <c r="H2200" s="69" t="s">
        <v>8552</v>
      </c>
      <c r="I2200" s="69" t="s">
        <v>11780</v>
      </c>
      <c r="J2200" s="69" t="s">
        <v>11781</v>
      </c>
      <c r="K2200" s="69" t="s">
        <v>7147</v>
      </c>
    </row>
    <row r="2201" spans="1:11" s="1" customFormat="1" ht="15" customHeight="1" x14ac:dyDescent="0.15">
      <c r="A2201" s="69" t="s">
        <v>5062</v>
      </c>
      <c r="B2201" s="69" t="s">
        <v>5167</v>
      </c>
      <c r="C2201" s="77">
        <v>130015</v>
      </c>
      <c r="D2201" s="67" t="s">
        <v>5271</v>
      </c>
      <c r="E2201" s="80">
        <v>0</v>
      </c>
      <c r="F2201" s="129">
        <v>30.5</v>
      </c>
      <c r="G2201" s="68">
        <v>3</v>
      </c>
      <c r="H2201" s="69" t="s">
        <v>8552</v>
      </c>
      <c r="I2201" s="69" t="s">
        <v>11782</v>
      </c>
      <c r="J2201" s="69" t="s">
        <v>11783</v>
      </c>
      <c r="K2201" s="69" t="s">
        <v>5062</v>
      </c>
    </row>
    <row r="2202" spans="1:11" s="1" customFormat="1" ht="15" customHeight="1" x14ac:dyDescent="0.15">
      <c r="A2202" s="69" t="s">
        <v>4787</v>
      </c>
      <c r="B2202" s="69" t="s">
        <v>4788</v>
      </c>
      <c r="C2202" s="77">
        <v>112037</v>
      </c>
      <c r="D2202" s="67" t="s">
        <v>15609</v>
      </c>
      <c r="E2202" s="80">
        <v>0</v>
      </c>
      <c r="F2202" s="129">
        <v>29.5</v>
      </c>
      <c r="G2202" s="68">
        <v>3</v>
      </c>
      <c r="H2202" s="69" t="s">
        <v>8552</v>
      </c>
      <c r="I2202" s="69" t="s">
        <v>11784</v>
      </c>
      <c r="J2202" s="69" t="s">
        <v>11785</v>
      </c>
      <c r="K2202" s="69" t="s">
        <v>4787</v>
      </c>
    </row>
    <row r="2203" spans="1:11" s="1" customFormat="1" ht="15" customHeight="1" x14ac:dyDescent="0.15">
      <c r="A2203" s="69" t="s">
        <v>6136</v>
      </c>
      <c r="B2203" s="69" t="s">
        <v>6223</v>
      </c>
      <c r="C2203" s="77">
        <v>394020</v>
      </c>
      <c r="D2203" s="67" t="s">
        <v>6308</v>
      </c>
      <c r="E2203" s="80">
        <v>0</v>
      </c>
      <c r="F2203" s="129">
        <v>52</v>
      </c>
      <c r="G2203" s="68">
        <v>3</v>
      </c>
      <c r="H2203" s="69" t="s">
        <v>8552</v>
      </c>
      <c r="I2203" s="69" t="s">
        <v>11786</v>
      </c>
      <c r="J2203" s="69" t="s">
        <v>11787</v>
      </c>
      <c r="K2203" s="69" t="s">
        <v>6136</v>
      </c>
    </row>
    <row r="2204" spans="1:11" s="1" customFormat="1" ht="15" customHeight="1" x14ac:dyDescent="0.15">
      <c r="A2204" s="69" t="s">
        <v>6759</v>
      </c>
      <c r="B2204" s="69" t="s">
        <v>6760</v>
      </c>
      <c r="C2204" s="77">
        <v>393018</v>
      </c>
      <c r="D2204" s="67" t="s">
        <v>6761</v>
      </c>
      <c r="E2204" s="80">
        <v>0</v>
      </c>
      <c r="F2204" s="129">
        <v>52</v>
      </c>
      <c r="G2204" s="68">
        <v>3</v>
      </c>
      <c r="H2204" s="69" t="s">
        <v>8552</v>
      </c>
      <c r="I2204" s="69" t="s">
        <v>11788</v>
      </c>
      <c r="J2204" s="69" t="s">
        <v>11789</v>
      </c>
      <c r="K2204" s="69" t="s">
        <v>6759</v>
      </c>
    </row>
    <row r="2205" spans="1:11" s="1" customFormat="1" ht="15" customHeight="1" x14ac:dyDescent="0.15">
      <c r="A2205" s="69" t="s">
        <v>7371</v>
      </c>
      <c r="B2205" s="69" t="s">
        <v>7372</v>
      </c>
      <c r="C2205" s="77">
        <v>395015</v>
      </c>
      <c r="D2205" s="67" t="s">
        <v>7373</v>
      </c>
      <c r="E2205" s="80">
        <v>0</v>
      </c>
      <c r="F2205" s="129">
        <v>52</v>
      </c>
      <c r="G2205" s="68">
        <v>3</v>
      </c>
      <c r="H2205" s="69" t="s">
        <v>8552</v>
      </c>
      <c r="I2205" s="69" t="s">
        <v>11790</v>
      </c>
      <c r="J2205" s="69" t="s">
        <v>11791</v>
      </c>
      <c r="K2205" s="69" t="s">
        <v>7371</v>
      </c>
    </row>
    <row r="2206" spans="1:11" s="1" customFormat="1" ht="15" customHeight="1" x14ac:dyDescent="0.15">
      <c r="A2206" s="69" t="s">
        <v>8323</v>
      </c>
      <c r="B2206" s="69" t="s">
        <v>8324</v>
      </c>
      <c r="C2206" s="77">
        <v>396022</v>
      </c>
      <c r="D2206" s="67" t="s">
        <v>8325</v>
      </c>
      <c r="E2206" s="80">
        <v>0</v>
      </c>
      <c r="F2206" s="129">
        <v>52</v>
      </c>
      <c r="G2206" s="68">
        <v>3</v>
      </c>
      <c r="H2206" s="69" t="s">
        <v>8552</v>
      </c>
      <c r="I2206" s="69" t="s">
        <v>11792</v>
      </c>
      <c r="J2206" s="69" t="s">
        <v>11793</v>
      </c>
      <c r="K2206" s="69" t="s">
        <v>8323</v>
      </c>
    </row>
    <row r="2207" spans="1:11" s="1" customFormat="1" ht="15" customHeight="1" x14ac:dyDescent="0.15">
      <c r="A2207" s="69" t="s">
        <v>8326</v>
      </c>
      <c r="B2207" s="69" t="s">
        <v>8327</v>
      </c>
      <c r="C2207" s="77">
        <v>396043</v>
      </c>
      <c r="D2207" s="67" t="s">
        <v>8328</v>
      </c>
      <c r="E2207" s="80">
        <v>0</v>
      </c>
      <c r="F2207" s="129">
        <v>52</v>
      </c>
      <c r="G2207" s="68">
        <v>3</v>
      </c>
      <c r="H2207" s="69" t="s">
        <v>8552</v>
      </c>
      <c r="I2207" s="69" t="s">
        <v>11794</v>
      </c>
      <c r="J2207" s="69" t="s">
        <v>11795</v>
      </c>
      <c r="K2207" s="69" t="s">
        <v>8326</v>
      </c>
    </row>
    <row r="2208" spans="1:11" s="1" customFormat="1" ht="15" customHeight="1" x14ac:dyDescent="0.15">
      <c r="A2208" s="69" t="s">
        <v>5463</v>
      </c>
      <c r="B2208" s="69" t="s">
        <v>5464</v>
      </c>
      <c r="C2208" s="77">
        <v>392011</v>
      </c>
      <c r="D2208" s="67" t="s">
        <v>5680</v>
      </c>
      <c r="E2208" s="80">
        <v>0</v>
      </c>
      <c r="F2208" s="129">
        <v>52</v>
      </c>
      <c r="G2208" s="68">
        <v>3</v>
      </c>
      <c r="H2208" s="69" t="s">
        <v>8552</v>
      </c>
      <c r="I2208" s="69" t="s">
        <v>11796</v>
      </c>
      <c r="J2208" s="69" t="s">
        <v>11797</v>
      </c>
      <c r="K2208" s="69" t="s">
        <v>5463</v>
      </c>
    </row>
    <row r="2209" spans="1:11" s="1" customFormat="1" ht="15" customHeight="1" x14ac:dyDescent="0.15">
      <c r="A2209" s="69" t="s">
        <v>5465</v>
      </c>
      <c r="B2209" s="69" t="s">
        <v>5466</v>
      </c>
      <c r="C2209" s="77">
        <v>391011</v>
      </c>
      <c r="D2209" s="67" t="s">
        <v>5681</v>
      </c>
      <c r="E2209" s="80">
        <v>0</v>
      </c>
      <c r="F2209" s="129">
        <v>52</v>
      </c>
      <c r="G2209" s="68">
        <v>3</v>
      </c>
      <c r="H2209" s="69" t="s">
        <v>8552</v>
      </c>
      <c r="I2209" s="69" t="s">
        <v>11798</v>
      </c>
      <c r="J2209" s="69" t="s">
        <v>11799</v>
      </c>
      <c r="K2209" s="69" t="s">
        <v>5465</v>
      </c>
    </row>
    <row r="2210" spans="1:11" s="1" customFormat="1" ht="15" customHeight="1" x14ac:dyDescent="0.15">
      <c r="A2210" s="69" t="s">
        <v>14080</v>
      </c>
      <c r="B2210" s="69" t="s">
        <v>14081</v>
      </c>
      <c r="C2210" s="77">
        <v>135011</v>
      </c>
      <c r="D2210" s="67" t="s">
        <v>14526</v>
      </c>
      <c r="E2210" s="80">
        <v>0</v>
      </c>
      <c r="F2210" s="129">
        <v>36</v>
      </c>
      <c r="G2210" s="68">
        <v>3</v>
      </c>
      <c r="H2210" s="69" t="s">
        <v>8552</v>
      </c>
      <c r="I2210" s="69" t="s">
        <v>14979</v>
      </c>
      <c r="J2210" s="69" t="s">
        <v>14980</v>
      </c>
      <c r="K2210" s="69" t="s">
        <v>14080</v>
      </c>
    </row>
    <row r="2211" spans="1:11" s="1" customFormat="1" ht="15" customHeight="1" x14ac:dyDescent="0.15">
      <c r="A2211" s="69" t="s">
        <v>14082</v>
      </c>
      <c r="B2211" s="69" t="s">
        <v>14083</v>
      </c>
      <c r="C2211" s="77">
        <v>135012</v>
      </c>
      <c r="D2211" s="67" t="s">
        <v>14527</v>
      </c>
      <c r="E2211" s="80">
        <v>0</v>
      </c>
      <c r="F2211" s="129">
        <v>30.5</v>
      </c>
      <c r="G2211" s="68">
        <v>3</v>
      </c>
      <c r="H2211" s="69" t="s">
        <v>8552</v>
      </c>
      <c r="I2211" s="69" t="s">
        <v>14981</v>
      </c>
      <c r="J2211" s="69" t="s">
        <v>14982</v>
      </c>
      <c r="K2211" s="69" t="s">
        <v>14082</v>
      </c>
    </row>
    <row r="2212" spans="1:11" s="1" customFormat="1" ht="15" customHeight="1" x14ac:dyDescent="0.15">
      <c r="A2212" s="69" t="s">
        <v>17046</v>
      </c>
      <c r="B2212" s="69" t="s">
        <v>17047</v>
      </c>
      <c r="C2212" s="77">
        <v>204353</v>
      </c>
      <c r="D2212" s="67" t="s">
        <v>16925</v>
      </c>
      <c r="E2212" s="80">
        <v>0</v>
      </c>
      <c r="F2212" s="129">
        <v>36</v>
      </c>
      <c r="G2212" s="68">
        <v>3</v>
      </c>
      <c r="H2212" s="69" t="s">
        <v>8552</v>
      </c>
      <c r="I2212" s="69" t="s">
        <v>17165</v>
      </c>
      <c r="J2212" s="69" t="s">
        <v>17235</v>
      </c>
      <c r="K2212" s="69" t="s">
        <v>17046</v>
      </c>
    </row>
    <row r="2213" spans="1:11" s="1" customFormat="1" ht="15" customHeight="1" x14ac:dyDescent="0.15">
      <c r="A2213" s="69" t="s">
        <v>15975</v>
      </c>
      <c r="B2213" s="69" t="s">
        <v>16178</v>
      </c>
      <c r="C2213" s="77">
        <v>204272</v>
      </c>
      <c r="D2213" s="67" t="s">
        <v>16378</v>
      </c>
      <c r="E2213" s="80">
        <v>0</v>
      </c>
      <c r="F2213" s="129">
        <v>35</v>
      </c>
      <c r="G2213" s="68">
        <v>3</v>
      </c>
      <c r="H2213" s="69" t="s">
        <v>8552</v>
      </c>
      <c r="I2213" s="69" t="s">
        <v>16589</v>
      </c>
      <c r="J2213" s="69" t="s">
        <v>16785</v>
      </c>
      <c r="K2213" s="69" t="s">
        <v>15975</v>
      </c>
    </row>
    <row r="2214" spans="1:11" s="1" customFormat="1" ht="15" customHeight="1" x14ac:dyDescent="0.15">
      <c r="A2214" s="69" t="s">
        <v>15976</v>
      </c>
      <c r="B2214" s="69" t="s">
        <v>16179</v>
      </c>
      <c r="C2214" s="77">
        <v>204273</v>
      </c>
      <c r="D2214" s="67" t="s">
        <v>16379</v>
      </c>
      <c r="E2214" s="80">
        <v>0</v>
      </c>
      <c r="F2214" s="129">
        <v>35</v>
      </c>
      <c r="G2214" s="68">
        <v>3</v>
      </c>
      <c r="H2214" s="69" t="s">
        <v>8552</v>
      </c>
      <c r="I2214" s="69" t="s">
        <v>16590</v>
      </c>
      <c r="J2214" s="69" t="s">
        <v>16786</v>
      </c>
      <c r="K2214" s="69" t="s">
        <v>15976</v>
      </c>
    </row>
    <row r="2215" spans="1:11" s="1" customFormat="1" ht="15" customHeight="1" x14ac:dyDescent="0.15">
      <c r="A2215" s="69" t="s">
        <v>15977</v>
      </c>
      <c r="B2215" s="69" t="s">
        <v>16180</v>
      </c>
      <c r="C2215" s="77">
        <v>204274</v>
      </c>
      <c r="D2215" s="67" t="s">
        <v>16380</v>
      </c>
      <c r="E2215" s="80">
        <v>0</v>
      </c>
      <c r="F2215" s="129">
        <v>35</v>
      </c>
      <c r="G2215" s="68">
        <v>3</v>
      </c>
      <c r="H2215" s="69" t="s">
        <v>8552</v>
      </c>
      <c r="I2215" s="69" t="s">
        <v>16591</v>
      </c>
      <c r="J2215" s="69" t="s">
        <v>16787</v>
      </c>
      <c r="K2215" s="69" t="s">
        <v>15977</v>
      </c>
    </row>
    <row r="2216" spans="1:11" s="1" customFormat="1" ht="15" customHeight="1" x14ac:dyDescent="0.15">
      <c r="A2216" s="69" t="s">
        <v>15978</v>
      </c>
      <c r="B2216" s="69" t="s">
        <v>16181</v>
      </c>
      <c r="C2216" s="77">
        <v>204275</v>
      </c>
      <c r="D2216" s="67" t="s">
        <v>16381</v>
      </c>
      <c r="E2216" s="80">
        <v>0</v>
      </c>
      <c r="F2216" s="129">
        <v>35</v>
      </c>
      <c r="G2216" s="68">
        <v>3</v>
      </c>
      <c r="H2216" s="69" t="s">
        <v>8552</v>
      </c>
      <c r="I2216" s="69" t="s">
        <v>16592</v>
      </c>
      <c r="J2216" s="69" t="s">
        <v>16788</v>
      </c>
      <c r="K2216" s="69" t="s">
        <v>15978</v>
      </c>
    </row>
    <row r="2217" spans="1:11" s="1" customFormat="1" ht="15" customHeight="1" x14ac:dyDescent="0.15">
      <c r="A2217" s="69" t="s">
        <v>15979</v>
      </c>
      <c r="B2217" s="69" t="s">
        <v>16182</v>
      </c>
      <c r="C2217" s="77">
        <v>209121</v>
      </c>
      <c r="D2217" s="67" t="s">
        <v>16382</v>
      </c>
      <c r="E2217" s="80">
        <v>0</v>
      </c>
      <c r="F2217" s="129">
        <v>36</v>
      </c>
      <c r="G2217" s="68">
        <v>3</v>
      </c>
      <c r="H2217" s="69" t="s">
        <v>8552</v>
      </c>
      <c r="I2217" s="69" t="s">
        <v>16593</v>
      </c>
      <c r="J2217" s="69" t="s">
        <v>16789</v>
      </c>
      <c r="K2217" s="69" t="s">
        <v>15979</v>
      </c>
    </row>
    <row r="2218" spans="1:11" s="1" customFormat="1" ht="15" customHeight="1" x14ac:dyDescent="0.15">
      <c r="A2218" s="69" t="s">
        <v>6103</v>
      </c>
      <c r="B2218" s="69" t="s">
        <v>6190</v>
      </c>
      <c r="C2218" s="77">
        <v>302079</v>
      </c>
      <c r="D2218" s="67" t="s">
        <v>6277</v>
      </c>
      <c r="E2218" s="80">
        <v>0</v>
      </c>
      <c r="F2218" s="129">
        <v>38.5</v>
      </c>
      <c r="G2218" s="68">
        <v>3</v>
      </c>
      <c r="H2218" s="69" t="s">
        <v>8552</v>
      </c>
      <c r="I2218" s="69" t="s">
        <v>11800</v>
      </c>
      <c r="J2218" s="69" t="s">
        <v>11801</v>
      </c>
      <c r="K2218" s="69" t="s">
        <v>6103</v>
      </c>
    </row>
    <row r="2219" spans="1:11" s="1" customFormat="1" ht="15" customHeight="1" x14ac:dyDescent="0.15">
      <c r="A2219" s="69" t="s">
        <v>6094</v>
      </c>
      <c r="B2219" s="69" t="s">
        <v>6181</v>
      </c>
      <c r="C2219" s="77">
        <v>301079</v>
      </c>
      <c r="D2219" s="67" t="s">
        <v>6268</v>
      </c>
      <c r="E2219" s="80">
        <v>0</v>
      </c>
      <c r="F2219" s="129">
        <v>38.5</v>
      </c>
      <c r="G2219" s="68">
        <v>3</v>
      </c>
      <c r="H2219" s="69" t="s">
        <v>8552</v>
      </c>
      <c r="I2219" s="69" t="s">
        <v>11802</v>
      </c>
      <c r="J2219" s="69" t="s">
        <v>11803</v>
      </c>
      <c r="K2219" s="69" t="s">
        <v>6094</v>
      </c>
    </row>
    <row r="2220" spans="1:11" s="1" customFormat="1" ht="15" customHeight="1" x14ac:dyDescent="0.15">
      <c r="A2220" s="69" t="s">
        <v>6112</v>
      </c>
      <c r="B2220" s="69" t="s">
        <v>6199</v>
      </c>
      <c r="C2220" s="77">
        <v>319005</v>
      </c>
      <c r="D2220" s="67" t="s">
        <v>6286</v>
      </c>
      <c r="E2220" s="80">
        <v>0</v>
      </c>
      <c r="F2220" s="129">
        <v>38.5</v>
      </c>
      <c r="G2220" s="68">
        <v>3</v>
      </c>
      <c r="H2220" s="69" t="s">
        <v>8552</v>
      </c>
      <c r="I2220" s="69" t="s">
        <v>11804</v>
      </c>
      <c r="J2220" s="69" t="s">
        <v>11805</v>
      </c>
      <c r="K2220" s="69" t="s">
        <v>6112</v>
      </c>
    </row>
    <row r="2221" spans="1:11" s="1" customFormat="1" ht="15" customHeight="1" x14ac:dyDescent="0.15">
      <c r="A2221" s="69" t="s">
        <v>6440</v>
      </c>
      <c r="B2221" s="69" t="s">
        <v>6441</v>
      </c>
      <c r="C2221" s="77">
        <v>307056</v>
      </c>
      <c r="D2221" s="67" t="s">
        <v>15610</v>
      </c>
      <c r="E2221" s="80">
        <v>0</v>
      </c>
      <c r="F2221" s="129">
        <v>38.5</v>
      </c>
      <c r="G2221" s="68">
        <v>3</v>
      </c>
      <c r="H2221" s="69" t="s">
        <v>8552</v>
      </c>
      <c r="I2221" s="69" t="s">
        <v>11806</v>
      </c>
      <c r="J2221" s="69" t="s">
        <v>11807</v>
      </c>
      <c r="K2221" s="69" t="s">
        <v>6440</v>
      </c>
    </row>
    <row r="2222" spans="1:11" s="1" customFormat="1" ht="15" customHeight="1" x14ac:dyDescent="0.15">
      <c r="A2222" s="69" t="s">
        <v>6442</v>
      </c>
      <c r="B2222" s="69" t="s">
        <v>6443</v>
      </c>
      <c r="C2222" s="77">
        <v>307057</v>
      </c>
      <c r="D2222" s="67" t="s">
        <v>15611</v>
      </c>
      <c r="E2222" s="80">
        <v>0</v>
      </c>
      <c r="F2222" s="129">
        <v>41.5</v>
      </c>
      <c r="G2222" s="68">
        <v>3</v>
      </c>
      <c r="H2222" s="69" t="s">
        <v>8552</v>
      </c>
      <c r="I2222" s="69" t="s">
        <v>11808</v>
      </c>
      <c r="J2222" s="69" t="s">
        <v>11809</v>
      </c>
      <c r="K2222" s="69" t="s">
        <v>6442</v>
      </c>
    </row>
    <row r="2223" spans="1:11" s="1" customFormat="1" ht="15" customHeight="1" x14ac:dyDescent="0.15">
      <c r="A2223" s="69" t="s">
        <v>7510</v>
      </c>
      <c r="B2223" s="69" t="s">
        <v>7511</v>
      </c>
      <c r="C2223" s="77">
        <v>213005</v>
      </c>
      <c r="D2223" s="67" t="s">
        <v>7512</v>
      </c>
      <c r="E2223" s="80">
        <v>0</v>
      </c>
      <c r="F2223" s="129">
        <v>29.5</v>
      </c>
      <c r="G2223" s="68">
        <v>3</v>
      </c>
      <c r="H2223" s="69" t="s">
        <v>8552</v>
      </c>
      <c r="I2223" s="69" t="s">
        <v>11810</v>
      </c>
      <c r="J2223" s="69" t="s">
        <v>11811</v>
      </c>
      <c r="K2223" s="69" t="s">
        <v>7510</v>
      </c>
    </row>
    <row r="2224" spans="1:11" s="1" customFormat="1" ht="15" customHeight="1" x14ac:dyDescent="0.15">
      <c r="A2224" s="69" t="s">
        <v>7513</v>
      </c>
      <c r="B2224" s="69" t="s">
        <v>7514</v>
      </c>
      <c r="C2224" s="77">
        <v>213006</v>
      </c>
      <c r="D2224" s="67" t="s">
        <v>7515</v>
      </c>
      <c r="E2224" s="80">
        <v>0</v>
      </c>
      <c r="F2224" s="129">
        <v>30.5</v>
      </c>
      <c r="G2224" s="68">
        <v>3</v>
      </c>
      <c r="H2224" s="69" t="s">
        <v>8552</v>
      </c>
      <c r="I2224" s="69" t="s">
        <v>11812</v>
      </c>
      <c r="J2224" s="69" t="s">
        <v>11813</v>
      </c>
      <c r="K2224" s="69" t="s">
        <v>7513</v>
      </c>
    </row>
    <row r="2225" spans="1:11" s="1" customFormat="1" ht="15" customHeight="1" x14ac:dyDescent="0.15">
      <c r="A2225" s="69" t="s">
        <v>7516</v>
      </c>
      <c r="B2225" s="69" t="s">
        <v>7517</v>
      </c>
      <c r="C2225" s="77">
        <v>211017</v>
      </c>
      <c r="D2225" s="67" t="s">
        <v>7518</v>
      </c>
      <c r="E2225" s="80">
        <v>0</v>
      </c>
      <c r="F2225" s="129">
        <v>36</v>
      </c>
      <c r="G2225" s="68">
        <v>3</v>
      </c>
      <c r="H2225" s="69" t="s">
        <v>8552</v>
      </c>
      <c r="I2225" s="69" t="s">
        <v>11814</v>
      </c>
      <c r="J2225" s="69" t="s">
        <v>11815</v>
      </c>
      <c r="K2225" s="69" t="s">
        <v>7516</v>
      </c>
    </row>
    <row r="2226" spans="1:11" s="1" customFormat="1" ht="15" customHeight="1" x14ac:dyDescent="0.15">
      <c r="A2226" s="69" t="s">
        <v>7519</v>
      </c>
      <c r="B2226" s="69" t="s">
        <v>7520</v>
      </c>
      <c r="C2226" s="77">
        <v>211018</v>
      </c>
      <c r="D2226" s="67" t="s">
        <v>7521</v>
      </c>
      <c r="E2226" s="80">
        <v>0</v>
      </c>
      <c r="F2226" s="129">
        <v>29.5</v>
      </c>
      <c r="G2226" s="68">
        <v>3</v>
      </c>
      <c r="H2226" s="69" t="s">
        <v>8552</v>
      </c>
      <c r="I2226" s="69" t="s">
        <v>11816</v>
      </c>
      <c r="J2226" s="69" t="s">
        <v>11817</v>
      </c>
      <c r="K2226" s="69" t="s">
        <v>7519</v>
      </c>
    </row>
    <row r="2227" spans="1:11" s="1" customFormat="1" ht="15" customHeight="1" x14ac:dyDescent="0.15">
      <c r="A2227" s="69" t="s">
        <v>15980</v>
      </c>
      <c r="B2227" s="69" t="s">
        <v>16183</v>
      </c>
      <c r="C2227" s="77">
        <v>210031</v>
      </c>
      <c r="D2227" s="67" t="s">
        <v>16383</v>
      </c>
      <c r="E2227" s="80">
        <v>0</v>
      </c>
      <c r="F2227" s="129">
        <v>36</v>
      </c>
      <c r="G2227" s="68">
        <v>3</v>
      </c>
      <c r="H2227" s="69" t="s">
        <v>8552</v>
      </c>
      <c r="I2227" s="69" t="s">
        <v>16594</v>
      </c>
      <c r="J2227" s="69" t="s">
        <v>16790</v>
      </c>
      <c r="K2227" s="69" t="s">
        <v>15980</v>
      </c>
    </row>
    <row r="2228" spans="1:11" s="1" customFormat="1" ht="15" customHeight="1" x14ac:dyDescent="0.15">
      <c r="A2228" s="69" t="s">
        <v>7149</v>
      </c>
      <c r="B2228" s="69" t="s">
        <v>7150</v>
      </c>
      <c r="C2228" s="77">
        <v>210020</v>
      </c>
      <c r="D2228" s="67" t="s">
        <v>7263</v>
      </c>
      <c r="E2228" s="80">
        <v>0</v>
      </c>
      <c r="F2228" s="129">
        <v>30.5</v>
      </c>
      <c r="G2228" s="68">
        <v>3</v>
      </c>
      <c r="H2228" s="69" t="s">
        <v>8552</v>
      </c>
      <c r="I2228" s="69" t="s">
        <v>11818</v>
      </c>
      <c r="J2228" s="69" t="s">
        <v>11819</v>
      </c>
      <c r="K2228" s="69" t="s">
        <v>7149</v>
      </c>
    </row>
    <row r="2229" spans="1:11" s="1" customFormat="1" ht="15" customHeight="1" x14ac:dyDescent="0.15">
      <c r="A2229" s="69" t="s">
        <v>7151</v>
      </c>
      <c r="B2229" s="69" t="s">
        <v>7152</v>
      </c>
      <c r="C2229" s="77">
        <v>210021</v>
      </c>
      <c r="D2229" s="67" t="s">
        <v>7264</v>
      </c>
      <c r="E2229" s="80">
        <v>0</v>
      </c>
      <c r="F2229" s="129">
        <v>30.5</v>
      </c>
      <c r="G2229" s="68">
        <v>3</v>
      </c>
      <c r="H2229" s="69" t="s">
        <v>8552</v>
      </c>
      <c r="I2229" s="69" t="s">
        <v>11820</v>
      </c>
      <c r="J2229" s="69" t="s">
        <v>11821</v>
      </c>
      <c r="K2229" s="69" t="s">
        <v>7151</v>
      </c>
    </row>
    <row r="2230" spans="1:11" s="1" customFormat="1" ht="15" customHeight="1" x14ac:dyDescent="0.15">
      <c r="A2230" s="69" t="s">
        <v>7153</v>
      </c>
      <c r="B2230" s="69" t="s">
        <v>7154</v>
      </c>
      <c r="C2230" s="77">
        <v>210022</v>
      </c>
      <c r="D2230" s="67" t="s">
        <v>7265</v>
      </c>
      <c r="E2230" s="80">
        <v>0</v>
      </c>
      <c r="F2230" s="129">
        <v>29.5</v>
      </c>
      <c r="G2230" s="68">
        <v>3</v>
      </c>
      <c r="H2230" s="69" t="s">
        <v>8552</v>
      </c>
      <c r="I2230" s="69" t="s">
        <v>11822</v>
      </c>
      <c r="J2230" s="69" t="s">
        <v>11823</v>
      </c>
      <c r="K2230" s="69" t="s">
        <v>7153</v>
      </c>
    </row>
    <row r="2231" spans="1:11" s="1" customFormat="1" ht="15" customHeight="1" x14ac:dyDescent="0.15">
      <c r="A2231" s="69" t="s">
        <v>5467</v>
      </c>
      <c r="B2231" s="69" t="s">
        <v>5468</v>
      </c>
      <c r="C2231" s="77">
        <v>392012</v>
      </c>
      <c r="D2231" s="67" t="s">
        <v>5682</v>
      </c>
      <c r="E2231" s="80">
        <v>0</v>
      </c>
      <c r="F2231" s="129">
        <v>38.5</v>
      </c>
      <c r="G2231" s="68">
        <v>3</v>
      </c>
      <c r="H2231" s="69" t="s">
        <v>8552</v>
      </c>
      <c r="I2231" s="69" t="s">
        <v>11824</v>
      </c>
      <c r="J2231" s="69" t="s">
        <v>11825</v>
      </c>
      <c r="K2231" s="69" t="s">
        <v>5467</v>
      </c>
    </row>
    <row r="2232" spans="1:11" s="1" customFormat="1" ht="15" customHeight="1" x14ac:dyDescent="0.15">
      <c r="A2232" s="69" t="s">
        <v>5473</v>
      </c>
      <c r="B2232" s="69" t="s">
        <v>5474</v>
      </c>
      <c r="C2232" s="77">
        <v>392022</v>
      </c>
      <c r="D2232" s="67" t="s">
        <v>14528</v>
      </c>
      <c r="E2232" s="80">
        <v>0</v>
      </c>
      <c r="F2232" s="129">
        <v>41.5</v>
      </c>
      <c r="G2232" s="68">
        <v>3</v>
      </c>
      <c r="H2232" s="69" t="s">
        <v>8552</v>
      </c>
      <c r="I2232" s="69" t="s">
        <v>11826</v>
      </c>
      <c r="J2232" s="69" t="s">
        <v>11827</v>
      </c>
      <c r="K2232" s="69" t="s">
        <v>5473</v>
      </c>
    </row>
    <row r="2233" spans="1:11" s="1" customFormat="1" ht="15" customHeight="1" x14ac:dyDescent="0.15">
      <c r="A2233" s="69" t="s">
        <v>5469</v>
      </c>
      <c r="B2233" s="69" t="s">
        <v>5470</v>
      </c>
      <c r="C2233" s="77">
        <v>392013</v>
      </c>
      <c r="D2233" s="67" t="s">
        <v>5683</v>
      </c>
      <c r="E2233" s="80">
        <v>0</v>
      </c>
      <c r="F2233" s="129">
        <v>38.5</v>
      </c>
      <c r="G2233" s="68">
        <v>3</v>
      </c>
      <c r="H2233" s="69" t="s">
        <v>8552</v>
      </c>
      <c r="I2233" s="69" t="s">
        <v>11828</v>
      </c>
      <c r="J2233" s="69" t="s">
        <v>11829</v>
      </c>
      <c r="K2233" s="69" t="s">
        <v>5469</v>
      </c>
    </row>
    <row r="2234" spans="1:11" s="1" customFormat="1" ht="15" customHeight="1" x14ac:dyDescent="0.15">
      <c r="A2234" s="69" t="s">
        <v>5471</v>
      </c>
      <c r="B2234" s="69" t="s">
        <v>5472</v>
      </c>
      <c r="C2234" s="77">
        <v>392014</v>
      </c>
      <c r="D2234" s="67" t="s">
        <v>5684</v>
      </c>
      <c r="E2234" s="80">
        <v>0</v>
      </c>
      <c r="F2234" s="129">
        <v>38.5</v>
      </c>
      <c r="G2234" s="68">
        <v>3</v>
      </c>
      <c r="H2234" s="69" t="s">
        <v>8552</v>
      </c>
      <c r="I2234" s="69" t="s">
        <v>11830</v>
      </c>
      <c r="J2234" s="69" t="s">
        <v>11831</v>
      </c>
      <c r="K2234" s="69" t="s">
        <v>5471</v>
      </c>
    </row>
    <row r="2235" spans="1:11" s="1" customFormat="1" ht="15" customHeight="1" x14ac:dyDescent="0.15">
      <c r="A2235" s="69" t="s">
        <v>8329</v>
      </c>
      <c r="B2235" s="69" t="s">
        <v>8330</v>
      </c>
      <c r="C2235" s="77">
        <v>392037</v>
      </c>
      <c r="D2235" s="67" t="s">
        <v>8331</v>
      </c>
      <c r="E2235" s="80">
        <v>0</v>
      </c>
      <c r="F2235" s="129">
        <v>49</v>
      </c>
      <c r="G2235" s="68">
        <v>3</v>
      </c>
      <c r="H2235" s="69" t="s">
        <v>8552</v>
      </c>
      <c r="I2235" s="69" t="s">
        <v>11832</v>
      </c>
      <c r="J2235" s="69" t="s">
        <v>11833</v>
      </c>
      <c r="K2235" s="69" t="s">
        <v>8329</v>
      </c>
    </row>
    <row r="2236" spans="1:11" s="1" customFormat="1" ht="15" customHeight="1" x14ac:dyDescent="0.15">
      <c r="A2236" s="69" t="s">
        <v>5079</v>
      </c>
      <c r="B2236" s="69" t="s">
        <v>5184</v>
      </c>
      <c r="C2236" s="77">
        <v>131010</v>
      </c>
      <c r="D2236" s="67" t="s">
        <v>5288</v>
      </c>
      <c r="E2236" s="80">
        <v>0</v>
      </c>
      <c r="F2236" s="129">
        <v>30.5</v>
      </c>
      <c r="G2236" s="68">
        <v>3</v>
      </c>
      <c r="H2236" s="69" t="s">
        <v>8552</v>
      </c>
      <c r="I2236" s="69" t="s">
        <v>11834</v>
      </c>
      <c r="J2236" s="69" t="s">
        <v>11835</v>
      </c>
      <c r="K2236" s="69" t="s">
        <v>5079</v>
      </c>
    </row>
    <row r="2237" spans="1:11" s="1" customFormat="1" ht="15" customHeight="1" x14ac:dyDescent="0.15">
      <c r="A2237" s="69" t="s">
        <v>4439</v>
      </c>
      <c r="B2237" s="69" t="s">
        <v>4440</v>
      </c>
      <c r="C2237" s="77">
        <v>356022</v>
      </c>
      <c r="D2237" s="67" t="s">
        <v>4512</v>
      </c>
      <c r="E2237" s="80">
        <v>0</v>
      </c>
      <c r="F2237" s="129">
        <v>41.5</v>
      </c>
      <c r="G2237" s="68">
        <v>3</v>
      </c>
      <c r="H2237" s="69" t="s">
        <v>8552</v>
      </c>
      <c r="I2237" s="69" t="s">
        <v>11836</v>
      </c>
      <c r="J2237" s="69" t="s">
        <v>11837</v>
      </c>
      <c r="K2237" s="69" t="s">
        <v>4439</v>
      </c>
    </row>
    <row r="2238" spans="1:11" s="1" customFormat="1" ht="15" customHeight="1" x14ac:dyDescent="0.15">
      <c r="A2238" s="69" t="s">
        <v>6849</v>
      </c>
      <c r="B2238" s="69" t="s">
        <v>6850</v>
      </c>
      <c r="C2238" s="77">
        <v>133011</v>
      </c>
      <c r="D2238" s="67" t="s">
        <v>6997</v>
      </c>
      <c r="E2238" s="80">
        <v>0</v>
      </c>
      <c r="F2238" s="129">
        <v>30.5</v>
      </c>
      <c r="G2238" s="68">
        <v>3</v>
      </c>
      <c r="H2238" s="69" t="s">
        <v>8552</v>
      </c>
      <c r="I2238" s="69" t="s">
        <v>11838</v>
      </c>
      <c r="J2238" s="69" t="s">
        <v>11839</v>
      </c>
      <c r="K2238" s="69" t="s">
        <v>6849</v>
      </c>
    </row>
    <row r="2239" spans="1:11" s="1" customFormat="1" ht="15" customHeight="1" x14ac:dyDescent="0.15">
      <c r="A2239" s="69" t="s">
        <v>3200</v>
      </c>
      <c r="B2239" s="69" t="s">
        <v>3179</v>
      </c>
      <c r="C2239" s="77">
        <v>305036</v>
      </c>
      <c r="D2239" s="67" t="s">
        <v>3180</v>
      </c>
      <c r="E2239" s="80">
        <v>0</v>
      </c>
      <c r="F2239" s="129">
        <v>41.5</v>
      </c>
      <c r="G2239" s="68">
        <v>3</v>
      </c>
      <c r="H2239" s="69" t="s">
        <v>8552</v>
      </c>
      <c r="I2239" s="69" t="s">
        <v>11840</v>
      </c>
      <c r="J2239" s="69" t="s">
        <v>11841</v>
      </c>
      <c r="K2239" s="69" t="s">
        <v>3200</v>
      </c>
    </row>
    <row r="2240" spans="1:11" s="1" customFormat="1" ht="15" customHeight="1" x14ac:dyDescent="0.15">
      <c r="A2240" s="69" t="s">
        <v>3096</v>
      </c>
      <c r="B2240" s="69" t="s">
        <v>3124</v>
      </c>
      <c r="C2240" s="77">
        <v>125023</v>
      </c>
      <c r="D2240" s="67" t="s">
        <v>3154</v>
      </c>
      <c r="E2240" s="80">
        <v>0</v>
      </c>
      <c r="F2240" s="129">
        <v>30.5</v>
      </c>
      <c r="G2240" s="68">
        <v>3</v>
      </c>
      <c r="H2240" s="69" t="s">
        <v>8552</v>
      </c>
      <c r="I2240" s="69" t="s">
        <v>11842</v>
      </c>
      <c r="J2240" s="69" t="s">
        <v>11843</v>
      </c>
      <c r="K2240" s="69" t="s">
        <v>3096</v>
      </c>
    </row>
    <row r="2241" spans="1:11" s="1" customFormat="1" ht="15" customHeight="1" x14ac:dyDescent="0.15">
      <c r="A2241" s="69" t="s">
        <v>5108</v>
      </c>
      <c r="B2241" s="69" t="s">
        <v>5213</v>
      </c>
      <c r="C2241" s="77">
        <v>401010</v>
      </c>
      <c r="D2241" s="67" t="s">
        <v>5317</v>
      </c>
      <c r="E2241" s="80">
        <v>0</v>
      </c>
      <c r="F2241" s="129">
        <v>41.5</v>
      </c>
      <c r="G2241" s="68">
        <v>3</v>
      </c>
      <c r="H2241" s="69" t="s">
        <v>8552</v>
      </c>
      <c r="I2241" s="69" t="s">
        <v>11844</v>
      </c>
      <c r="J2241" s="69" t="s">
        <v>11845</v>
      </c>
      <c r="K2241" s="69" t="s">
        <v>5108</v>
      </c>
    </row>
    <row r="2242" spans="1:11" s="1" customFormat="1" ht="15" customHeight="1" x14ac:dyDescent="0.15">
      <c r="A2242" s="69" t="s">
        <v>6823</v>
      </c>
      <c r="B2242" s="69" t="s">
        <v>6824</v>
      </c>
      <c r="C2242" s="77">
        <v>132013</v>
      </c>
      <c r="D2242" s="67" t="s">
        <v>6984</v>
      </c>
      <c r="E2242" s="80">
        <v>0</v>
      </c>
      <c r="F2242" s="129">
        <v>30.5</v>
      </c>
      <c r="G2242" s="68">
        <v>3</v>
      </c>
      <c r="H2242" s="69" t="s">
        <v>8552</v>
      </c>
      <c r="I2242" s="69" t="s">
        <v>11846</v>
      </c>
      <c r="J2242" s="69" t="s">
        <v>11847</v>
      </c>
      <c r="K2242" s="69" t="s">
        <v>6823</v>
      </c>
    </row>
    <row r="2243" spans="1:11" s="1" customFormat="1" ht="15" customHeight="1" x14ac:dyDescent="0.15">
      <c r="A2243" s="69" t="s">
        <v>4759</v>
      </c>
      <c r="B2243" s="69" t="s">
        <v>4760</v>
      </c>
      <c r="C2243" s="77">
        <v>106061</v>
      </c>
      <c r="D2243" s="67" t="s">
        <v>4872</v>
      </c>
      <c r="E2243" s="80">
        <v>0</v>
      </c>
      <c r="F2243" s="129">
        <v>30.5</v>
      </c>
      <c r="G2243" s="68">
        <v>3</v>
      </c>
      <c r="H2243" s="69" t="s">
        <v>8552</v>
      </c>
      <c r="I2243" s="69" t="s">
        <v>11848</v>
      </c>
      <c r="J2243" s="69" t="s">
        <v>11849</v>
      </c>
      <c r="K2243" s="69" t="s">
        <v>4759</v>
      </c>
    </row>
    <row r="2244" spans="1:11" s="1" customFormat="1" ht="15" customHeight="1" x14ac:dyDescent="0.15">
      <c r="A2244" s="69" t="s">
        <v>7155</v>
      </c>
      <c r="B2244" s="69" t="s">
        <v>7156</v>
      </c>
      <c r="C2244" s="77">
        <v>310065</v>
      </c>
      <c r="D2244" s="67" t="s">
        <v>7266</v>
      </c>
      <c r="E2244" s="80">
        <v>0</v>
      </c>
      <c r="F2244" s="129">
        <v>41.5</v>
      </c>
      <c r="G2244" s="68">
        <v>3</v>
      </c>
      <c r="H2244" s="69" t="s">
        <v>8552</v>
      </c>
      <c r="I2244" s="69" t="s">
        <v>11850</v>
      </c>
      <c r="J2244" s="69" t="s">
        <v>11851</v>
      </c>
      <c r="K2244" s="69" t="s">
        <v>7155</v>
      </c>
    </row>
    <row r="2245" spans="1:11" s="1" customFormat="1" ht="15" customHeight="1" x14ac:dyDescent="0.15">
      <c r="A2245" s="69" t="s">
        <v>4791</v>
      </c>
      <c r="B2245" s="69" t="s">
        <v>4792</v>
      </c>
      <c r="C2245" s="77">
        <v>112039</v>
      </c>
      <c r="D2245" s="67" t="s">
        <v>4886</v>
      </c>
      <c r="E2245" s="80">
        <v>0</v>
      </c>
      <c r="F2245" s="129">
        <v>30.5</v>
      </c>
      <c r="G2245" s="68">
        <v>3</v>
      </c>
      <c r="H2245" s="69" t="s">
        <v>8552</v>
      </c>
      <c r="I2245" s="69" t="s">
        <v>11852</v>
      </c>
      <c r="J2245" s="69" t="s">
        <v>11853</v>
      </c>
      <c r="K2245" s="69" t="s">
        <v>4791</v>
      </c>
    </row>
    <row r="2246" spans="1:11" s="1" customFormat="1" ht="15" customHeight="1" x14ac:dyDescent="0.15">
      <c r="A2246" s="69" t="s">
        <v>6104</v>
      </c>
      <c r="B2246" s="69" t="s">
        <v>6191</v>
      </c>
      <c r="C2246" s="77">
        <v>302080</v>
      </c>
      <c r="D2246" s="67" t="s">
        <v>6278</v>
      </c>
      <c r="E2246" s="80">
        <v>0</v>
      </c>
      <c r="F2246" s="129">
        <v>41.5</v>
      </c>
      <c r="G2246" s="68">
        <v>3</v>
      </c>
      <c r="H2246" s="69" t="s">
        <v>8552</v>
      </c>
      <c r="I2246" s="69" t="s">
        <v>11854</v>
      </c>
      <c r="J2246" s="69" t="s">
        <v>11855</v>
      </c>
      <c r="K2246" s="69" t="s">
        <v>6104</v>
      </c>
    </row>
    <row r="2247" spans="1:11" s="1" customFormat="1" ht="15" customHeight="1" x14ac:dyDescent="0.15">
      <c r="A2247" s="69" t="s">
        <v>6095</v>
      </c>
      <c r="B2247" s="69" t="s">
        <v>6182</v>
      </c>
      <c r="C2247" s="77">
        <v>301080</v>
      </c>
      <c r="D2247" s="67" t="s">
        <v>6269</v>
      </c>
      <c r="E2247" s="80">
        <v>0</v>
      </c>
      <c r="F2247" s="129">
        <v>41.5</v>
      </c>
      <c r="G2247" s="68">
        <v>3</v>
      </c>
      <c r="H2247" s="69" t="s">
        <v>8552</v>
      </c>
      <c r="I2247" s="69" t="s">
        <v>11856</v>
      </c>
      <c r="J2247" s="69" t="s">
        <v>11857</v>
      </c>
      <c r="K2247" s="69" t="s">
        <v>6095</v>
      </c>
    </row>
    <row r="2248" spans="1:11" s="1" customFormat="1" ht="15" customHeight="1" x14ac:dyDescent="0.15">
      <c r="A2248" s="69" t="s">
        <v>6113</v>
      </c>
      <c r="B2248" s="69" t="s">
        <v>6200</v>
      </c>
      <c r="C2248" s="77">
        <v>319006</v>
      </c>
      <c r="D2248" s="67" t="s">
        <v>6287</v>
      </c>
      <c r="E2248" s="80">
        <v>0</v>
      </c>
      <c r="F2248" s="129">
        <v>41.5</v>
      </c>
      <c r="G2248" s="68">
        <v>3</v>
      </c>
      <c r="H2248" s="69" t="s">
        <v>8552</v>
      </c>
      <c r="I2248" s="69" t="s">
        <v>11858</v>
      </c>
      <c r="J2248" s="69" t="s">
        <v>11859</v>
      </c>
      <c r="K2248" s="69" t="s">
        <v>6113</v>
      </c>
    </row>
    <row r="2249" spans="1:11" s="1" customFormat="1" ht="15" customHeight="1" x14ac:dyDescent="0.15">
      <c r="A2249" s="69" t="s">
        <v>4225</v>
      </c>
      <c r="B2249" s="69" t="s">
        <v>4226</v>
      </c>
      <c r="C2249" s="77">
        <v>351127</v>
      </c>
      <c r="D2249" s="67" t="s">
        <v>4339</v>
      </c>
      <c r="E2249" s="80">
        <v>0</v>
      </c>
      <c r="F2249" s="129">
        <v>41.5</v>
      </c>
      <c r="G2249" s="68">
        <v>3</v>
      </c>
      <c r="H2249" s="69" t="s">
        <v>8552</v>
      </c>
      <c r="I2249" s="69" t="s">
        <v>11860</v>
      </c>
      <c r="J2249" s="69" t="s">
        <v>11861</v>
      </c>
      <c r="K2249" s="69" t="s">
        <v>4225</v>
      </c>
    </row>
    <row r="2250" spans="1:11" s="1" customFormat="1" ht="15" customHeight="1" x14ac:dyDescent="0.15">
      <c r="A2250" s="69" t="s">
        <v>4286</v>
      </c>
      <c r="B2250" s="69" t="s">
        <v>4287</v>
      </c>
      <c r="C2250" s="77">
        <v>352012</v>
      </c>
      <c r="D2250" s="67" t="s">
        <v>4369</v>
      </c>
      <c r="E2250" s="80">
        <v>0</v>
      </c>
      <c r="F2250" s="129">
        <v>41.5</v>
      </c>
      <c r="G2250" s="68">
        <v>3</v>
      </c>
      <c r="H2250" s="69" t="s">
        <v>8552</v>
      </c>
      <c r="I2250" s="69" t="s">
        <v>11862</v>
      </c>
      <c r="J2250" s="69" t="s">
        <v>11863</v>
      </c>
      <c r="K2250" s="69" t="s">
        <v>4286</v>
      </c>
    </row>
    <row r="2251" spans="1:11" s="1" customFormat="1" ht="15" customHeight="1" x14ac:dyDescent="0.15">
      <c r="A2251" s="69" t="s">
        <v>5008</v>
      </c>
      <c r="B2251" s="69" t="s">
        <v>5113</v>
      </c>
      <c r="C2251" s="77">
        <v>117049</v>
      </c>
      <c r="D2251" s="67" t="s">
        <v>5218</v>
      </c>
      <c r="E2251" s="80">
        <v>0</v>
      </c>
      <c r="F2251" s="129">
        <v>30.5</v>
      </c>
      <c r="G2251" s="68">
        <v>3</v>
      </c>
      <c r="H2251" s="69" t="s">
        <v>8552</v>
      </c>
      <c r="I2251" s="69" t="s">
        <v>11864</v>
      </c>
      <c r="J2251" s="69" t="s">
        <v>11865</v>
      </c>
      <c r="K2251" s="69" t="s">
        <v>5008</v>
      </c>
    </row>
    <row r="2252" spans="1:11" s="1" customFormat="1" ht="15" customHeight="1" x14ac:dyDescent="0.15">
      <c r="A2252" s="69" t="s">
        <v>3977</v>
      </c>
      <c r="B2252" s="69" t="s">
        <v>3978</v>
      </c>
      <c r="C2252" s="77">
        <v>321010</v>
      </c>
      <c r="D2252" s="67" t="s">
        <v>4048</v>
      </c>
      <c r="E2252" s="80">
        <v>0</v>
      </c>
      <c r="F2252" s="129">
        <v>41.5</v>
      </c>
      <c r="G2252" s="68">
        <v>3</v>
      </c>
      <c r="H2252" s="69" t="s">
        <v>8552</v>
      </c>
      <c r="I2252" s="69" t="s">
        <v>11866</v>
      </c>
      <c r="J2252" s="69" t="s">
        <v>11867</v>
      </c>
      <c r="K2252" s="69" t="s">
        <v>3977</v>
      </c>
    </row>
    <row r="2253" spans="1:11" s="1" customFormat="1" ht="15" customHeight="1" x14ac:dyDescent="0.15">
      <c r="A2253" s="69" t="s">
        <v>7157</v>
      </c>
      <c r="B2253" s="69" t="s">
        <v>7158</v>
      </c>
      <c r="C2253" s="77">
        <v>402011</v>
      </c>
      <c r="D2253" s="67" t="s">
        <v>7267</v>
      </c>
      <c r="E2253" s="80">
        <v>0</v>
      </c>
      <c r="F2253" s="129">
        <v>44.5</v>
      </c>
      <c r="G2253" s="68">
        <v>3</v>
      </c>
      <c r="H2253" s="69" t="s">
        <v>8552</v>
      </c>
      <c r="I2253" s="69" t="s">
        <v>11868</v>
      </c>
      <c r="J2253" s="69" t="s">
        <v>11869</v>
      </c>
      <c r="K2253" s="69" t="s">
        <v>7157</v>
      </c>
    </row>
    <row r="2254" spans="1:11" s="1" customFormat="1" ht="15" customHeight="1" x14ac:dyDescent="0.15">
      <c r="A2254" s="69" t="s">
        <v>5091</v>
      </c>
      <c r="B2254" s="69" t="s">
        <v>5196</v>
      </c>
      <c r="C2254" s="77">
        <v>321027</v>
      </c>
      <c r="D2254" s="67" t="s">
        <v>5300</v>
      </c>
      <c r="E2254" s="80">
        <v>0</v>
      </c>
      <c r="F2254" s="129">
        <v>41.5</v>
      </c>
      <c r="G2254" s="68">
        <v>3</v>
      </c>
      <c r="H2254" s="69" t="s">
        <v>8552</v>
      </c>
      <c r="I2254" s="69" t="s">
        <v>11870</v>
      </c>
      <c r="J2254" s="69" t="s">
        <v>11871</v>
      </c>
      <c r="K2254" s="69" t="s">
        <v>5091</v>
      </c>
    </row>
    <row r="2255" spans="1:11" s="1" customFormat="1" ht="15" customHeight="1" x14ac:dyDescent="0.15">
      <c r="A2255" s="69" t="s">
        <v>4821</v>
      </c>
      <c r="B2255" s="69" t="s">
        <v>4822</v>
      </c>
      <c r="C2255" s="77">
        <v>118063</v>
      </c>
      <c r="D2255" s="67" t="s">
        <v>4901</v>
      </c>
      <c r="E2255" s="80">
        <v>0</v>
      </c>
      <c r="F2255" s="129">
        <v>30.5</v>
      </c>
      <c r="G2255" s="68">
        <v>3</v>
      </c>
      <c r="H2255" s="69" t="s">
        <v>8552</v>
      </c>
      <c r="I2255" s="69" t="s">
        <v>11872</v>
      </c>
      <c r="J2255" s="69" t="s">
        <v>11873</v>
      </c>
      <c r="K2255" s="69" t="s">
        <v>4821</v>
      </c>
    </row>
    <row r="2256" spans="1:11" s="1" customFormat="1" ht="15" customHeight="1" x14ac:dyDescent="0.15">
      <c r="A2256" s="69" t="s">
        <v>4387</v>
      </c>
      <c r="B2256" s="69" t="s">
        <v>4388</v>
      </c>
      <c r="C2256" s="77">
        <v>317010</v>
      </c>
      <c r="D2256" s="67" t="s">
        <v>4488</v>
      </c>
      <c r="E2256" s="80">
        <v>0</v>
      </c>
      <c r="F2256" s="129">
        <v>41.5</v>
      </c>
      <c r="G2256" s="68">
        <v>3</v>
      </c>
      <c r="H2256" s="69" t="s">
        <v>8552</v>
      </c>
      <c r="I2256" s="69" t="s">
        <v>11874</v>
      </c>
      <c r="J2256" s="69" t="s">
        <v>11875</v>
      </c>
      <c r="K2256" s="69" t="s">
        <v>4387</v>
      </c>
    </row>
    <row r="2257" spans="1:11" s="1" customFormat="1" ht="15" customHeight="1" x14ac:dyDescent="0.15">
      <c r="A2257" s="69" t="s">
        <v>4227</v>
      </c>
      <c r="B2257" s="69" t="s">
        <v>4228</v>
      </c>
      <c r="C2257" s="77">
        <v>351128</v>
      </c>
      <c r="D2257" s="67" t="s">
        <v>4340</v>
      </c>
      <c r="E2257" s="80">
        <v>0</v>
      </c>
      <c r="F2257" s="129">
        <v>38.5</v>
      </c>
      <c r="G2257" s="68">
        <v>3</v>
      </c>
      <c r="H2257" s="69" t="s">
        <v>8552</v>
      </c>
      <c r="I2257" s="69" t="s">
        <v>11876</v>
      </c>
      <c r="J2257" s="69" t="s">
        <v>11877</v>
      </c>
      <c r="K2257" s="69" t="s">
        <v>4227</v>
      </c>
    </row>
    <row r="2258" spans="1:11" s="1" customFormat="1" ht="15" customHeight="1" x14ac:dyDescent="0.15">
      <c r="A2258" s="69" t="s">
        <v>4229</v>
      </c>
      <c r="B2258" s="69" t="s">
        <v>4230</v>
      </c>
      <c r="C2258" s="77">
        <v>351129</v>
      </c>
      <c r="D2258" s="67" t="s">
        <v>4341</v>
      </c>
      <c r="E2258" s="80">
        <v>0</v>
      </c>
      <c r="F2258" s="129">
        <v>38.5</v>
      </c>
      <c r="G2258" s="68">
        <v>3</v>
      </c>
      <c r="H2258" s="69" t="s">
        <v>8552</v>
      </c>
      <c r="I2258" s="69" t="s">
        <v>11878</v>
      </c>
      <c r="J2258" s="69" t="s">
        <v>11879</v>
      </c>
      <c r="K2258" s="69" t="s">
        <v>4229</v>
      </c>
    </row>
    <row r="2259" spans="1:11" s="1" customFormat="1" ht="15" customHeight="1" x14ac:dyDescent="0.15">
      <c r="A2259" s="69" t="s">
        <v>8332</v>
      </c>
      <c r="B2259" s="69" t="s">
        <v>8333</v>
      </c>
      <c r="C2259" s="77">
        <v>351166</v>
      </c>
      <c r="D2259" s="67" t="s">
        <v>8334</v>
      </c>
      <c r="E2259" s="80">
        <v>0</v>
      </c>
      <c r="F2259" s="129">
        <v>49</v>
      </c>
      <c r="G2259" s="68">
        <v>3</v>
      </c>
      <c r="H2259" s="69" t="s">
        <v>8552</v>
      </c>
      <c r="I2259" s="69" t="s">
        <v>11880</v>
      </c>
      <c r="J2259" s="69" t="s">
        <v>11881</v>
      </c>
      <c r="K2259" s="69" t="s">
        <v>8332</v>
      </c>
    </row>
    <row r="2260" spans="1:11" s="1" customFormat="1" ht="15" customHeight="1" x14ac:dyDescent="0.15">
      <c r="A2260" s="69" t="s">
        <v>4231</v>
      </c>
      <c r="B2260" s="69" t="s">
        <v>4232</v>
      </c>
      <c r="C2260" s="77">
        <v>351130</v>
      </c>
      <c r="D2260" s="67" t="s">
        <v>4342</v>
      </c>
      <c r="E2260" s="80">
        <v>0</v>
      </c>
      <c r="F2260" s="129">
        <v>38.5</v>
      </c>
      <c r="G2260" s="68">
        <v>3</v>
      </c>
      <c r="H2260" s="69" t="s">
        <v>8552</v>
      </c>
      <c r="I2260" s="69" t="s">
        <v>11882</v>
      </c>
      <c r="J2260" s="69" t="s">
        <v>11883</v>
      </c>
      <c r="K2260" s="69" t="s">
        <v>4231</v>
      </c>
    </row>
    <row r="2261" spans="1:11" s="1" customFormat="1" ht="15" customHeight="1" x14ac:dyDescent="0.15">
      <c r="A2261" s="69" t="s">
        <v>4288</v>
      </c>
      <c r="B2261" s="69" t="s">
        <v>4289</v>
      </c>
      <c r="C2261" s="77">
        <v>352013</v>
      </c>
      <c r="D2261" s="67" t="s">
        <v>4370</v>
      </c>
      <c r="E2261" s="80">
        <v>0</v>
      </c>
      <c r="F2261" s="129">
        <v>38.5</v>
      </c>
      <c r="G2261" s="68">
        <v>3</v>
      </c>
      <c r="H2261" s="69" t="s">
        <v>8552</v>
      </c>
      <c r="I2261" s="69" t="s">
        <v>11884</v>
      </c>
      <c r="J2261" s="69" t="s">
        <v>11885</v>
      </c>
      <c r="K2261" s="69" t="s">
        <v>4288</v>
      </c>
    </row>
    <row r="2262" spans="1:11" s="1" customFormat="1" ht="15" customHeight="1" x14ac:dyDescent="0.15">
      <c r="A2262" s="69" t="s">
        <v>8335</v>
      </c>
      <c r="B2262" s="69" t="s">
        <v>8336</v>
      </c>
      <c r="C2262" s="77">
        <v>396044</v>
      </c>
      <c r="D2262" s="67" t="s">
        <v>8337</v>
      </c>
      <c r="E2262" s="80">
        <v>0</v>
      </c>
      <c r="F2262" s="129">
        <v>32</v>
      </c>
      <c r="G2262" s="68">
        <v>3</v>
      </c>
      <c r="H2262" s="69" t="s">
        <v>8552</v>
      </c>
      <c r="I2262" s="69" t="s">
        <v>11886</v>
      </c>
      <c r="J2262" s="69" t="s">
        <v>11887</v>
      </c>
      <c r="K2262" s="69" t="s">
        <v>8335</v>
      </c>
    </row>
    <row r="2263" spans="1:11" s="1" customFormat="1" ht="15" customHeight="1" x14ac:dyDescent="0.15">
      <c r="A2263" s="69" t="s">
        <v>6444</v>
      </c>
      <c r="B2263" s="69" t="s">
        <v>6445</v>
      </c>
      <c r="C2263" s="77">
        <v>212008</v>
      </c>
      <c r="D2263" s="67" t="s">
        <v>15612</v>
      </c>
      <c r="E2263" s="80">
        <v>0</v>
      </c>
      <c r="F2263" s="129">
        <v>29.5</v>
      </c>
      <c r="G2263" s="68">
        <v>3</v>
      </c>
      <c r="H2263" s="69" t="s">
        <v>8552</v>
      </c>
      <c r="I2263" s="69" t="s">
        <v>11888</v>
      </c>
      <c r="J2263" s="69" t="s">
        <v>11889</v>
      </c>
      <c r="K2263" s="69" t="s">
        <v>6444</v>
      </c>
    </row>
    <row r="2264" spans="1:11" s="1" customFormat="1" ht="15" customHeight="1" x14ac:dyDescent="0.15">
      <c r="A2264" s="69" t="s">
        <v>6446</v>
      </c>
      <c r="B2264" s="69" t="s">
        <v>6447</v>
      </c>
      <c r="C2264" s="77">
        <v>212007</v>
      </c>
      <c r="D2264" s="67" t="s">
        <v>15613</v>
      </c>
      <c r="E2264" s="80">
        <v>0</v>
      </c>
      <c r="F2264" s="129">
        <v>29.5</v>
      </c>
      <c r="G2264" s="68">
        <v>3</v>
      </c>
      <c r="H2264" s="69" t="s">
        <v>8552</v>
      </c>
      <c r="I2264" s="69" t="s">
        <v>11890</v>
      </c>
      <c r="J2264" s="69" t="s">
        <v>11891</v>
      </c>
      <c r="K2264" s="69" t="s">
        <v>6446</v>
      </c>
    </row>
    <row r="2265" spans="1:11" s="1" customFormat="1" ht="15" customHeight="1" x14ac:dyDescent="0.15">
      <c r="A2265" s="69" t="s">
        <v>8338</v>
      </c>
      <c r="B2265" s="69" t="s">
        <v>8339</v>
      </c>
      <c r="C2265" s="77">
        <v>394036</v>
      </c>
      <c r="D2265" s="67" t="s">
        <v>8340</v>
      </c>
      <c r="E2265" s="80">
        <v>0</v>
      </c>
      <c r="F2265" s="129">
        <v>52</v>
      </c>
      <c r="G2265" s="68">
        <v>3</v>
      </c>
      <c r="H2265" s="69" t="s">
        <v>8552</v>
      </c>
      <c r="I2265" s="69" t="s">
        <v>11892</v>
      </c>
      <c r="J2265" s="69" t="s">
        <v>11893</v>
      </c>
      <c r="K2265" s="69" t="s">
        <v>8338</v>
      </c>
    </row>
    <row r="2266" spans="1:11" s="1" customFormat="1" ht="15" customHeight="1" x14ac:dyDescent="0.15">
      <c r="A2266" s="69" t="s">
        <v>8341</v>
      </c>
      <c r="B2266" s="69" t="s">
        <v>8342</v>
      </c>
      <c r="C2266" s="77">
        <v>393035</v>
      </c>
      <c r="D2266" s="67" t="s">
        <v>8343</v>
      </c>
      <c r="E2266" s="80">
        <v>0</v>
      </c>
      <c r="F2266" s="129">
        <v>52</v>
      </c>
      <c r="G2266" s="68">
        <v>3</v>
      </c>
      <c r="H2266" s="69" t="s">
        <v>8552</v>
      </c>
      <c r="I2266" s="69" t="s">
        <v>11894</v>
      </c>
      <c r="J2266" s="69" t="s">
        <v>11895</v>
      </c>
      <c r="K2266" s="69" t="s">
        <v>8341</v>
      </c>
    </row>
    <row r="2267" spans="1:11" s="1" customFormat="1" ht="15" customHeight="1" x14ac:dyDescent="0.15">
      <c r="A2267" s="69" t="s">
        <v>8344</v>
      </c>
      <c r="B2267" s="69" t="s">
        <v>8345</v>
      </c>
      <c r="C2267" s="77">
        <v>395028</v>
      </c>
      <c r="D2267" s="67" t="s">
        <v>8346</v>
      </c>
      <c r="E2267" s="80">
        <v>0</v>
      </c>
      <c r="F2267" s="129">
        <v>52</v>
      </c>
      <c r="G2267" s="68">
        <v>3</v>
      </c>
      <c r="H2267" s="69" t="s">
        <v>8552</v>
      </c>
      <c r="I2267" s="69" t="s">
        <v>11896</v>
      </c>
      <c r="J2267" s="69" t="s">
        <v>11897</v>
      </c>
      <c r="K2267" s="69" t="s">
        <v>8344</v>
      </c>
    </row>
    <row r="2268" spans="1:11" s="1" customFormat="1" ht="15" customHeight="1" x14ac:dyDescent="0.15">
      <c r="A2268" s="69" t="s">
        <v>8347</v>
      </c>
      <c r="B2268" s="69" t="s">
        <v>8348</v>
      </c>
      <c r="C2268" s="77">
        <v>394037</v>
      </c>
      <c r="D2268" s="67" t="s">
        <v>8349</v>
      </c>
      <c r="E2268" s="80">
        <v>0</v>
      </c>
      <c r="F2268" s="129">
        <v>59</v>
      </c>
      <c r="G2268" s="68">
        <v>3</v>
      </c>
      <c r="H2268" s="69" t="s">
        <v>8552</v>
      </c>
      <c r="I2268" s="69" t="s">
        <v>11898</v>
      </c>
      <c r="J2268" s="69" t="s">
        <v>11899</v>
      </c>
      <c r="K2268" s="69" t="s">
        <v>8347</v>
      </c>
    </row>
    <row r="2269" spans="1:11" s="1" customFormat="1" ht="15" customHeight="1" x14ac:dyDescent="0.15">
      <c r="A2269" s="69" t="s">
        <v>8350</v>
      </c>
      <c r="B2269" s="69" t="s">
        <v>8351</v>
      </c>
      <c r="C2269" s="77">
        <v>393036</v>
      </c>
      <c r="D2269" s="67" t="s">
        <v>8352</v>
      </c>
      <c r="E2269" s="80">
        <v>0</v>
      </c>
      <c r="F2269" s="129">
        <v>59</v>
      </c>
      <c r="G2269" s="68">
        <v>3</v>
      </c>
      <c r="H2269" s="69" t="s">
        <v>8552</v>
      </c>
      <c r="I2269" s="69" t="s">
        <v>11900</v>
      </c>
      <c r="J2269" s="69" t="s">
        <v>11901</v>
      </c>
      <c r="K2269" s="69" t="s">
        <v>8350</v>
      </c>
    </row>
    <row r="2270" spans="1:11" s="1" customFormat="1" ht="15" customHeight="1" x14ac:dyDescent="0.15">
      <c r="A2270" s="69" t="s">
        <v>8353</v>
      </c>
      <c r="B2270" s="69" t="s">
        <v>8354</v>
      </c>
      <c r="C2270" s="77">
        <v>395029</v>
      </c>
      <c r="D2270" s="67" t="s">
        <v>8355</v>
      </c>
      <c r="E2270" s="80">
        <v>0</v>
      </c>
      <c r="F2270" s="129">
        <v>59</v>
      </c>
      <c r="G2270" s="68">
        <v>3</v>
      </c>
      <c r="H2270" s="69" t="s">
        <v>8552</v>
      </c>
      <c r="I2270" s="69" t="s">
        <v>11902</v>
      </c>
      <c r="J2270" s="69" t="s">
        <v>11903</v>
      </c>
      <c r="K2270" s="69" t="s">
        <v>8353</v>
      </c>
    </row>
    <row r="2271" spans="1:11" s="1" customFormat="1" ht="15" customHeight="1" x14ac:dyDescent="0.15">
      <c r="A2271" s="69" t="s">
        <v>8356</v>
      </c>
      <c r="B2271" s="69" t="s">
        <v>8357</v>
      </c>
      <c r="C2271" s="77">
        <v>396023</v>
      </c>
      <c r="D2271" s="67" t="s">
        <v>8358</v>
      </c>
      <c r="E2271" s="80">
        <v>0</v>
      </c>
      <c r="F2271" s="129">
        <v>59</v>
      </c>
      <c r="G2271" s="68">
        <v>3</v>
      </c>
      <c r="H2271" s="69" t="s">
        <v>8552</v>
      </c>
      <c r="I2271" s="69" t="s">
        <v>11904</v>
      </c>
      <c r="J2271" s="69" t="s">
        <v>11905</v>
      </c>
      <c r="K2271" s="69" t="s">
        <v>8356</v>
      </c>
    </row>
    <row r="2272" spans="1:11" s="1" customFormat="1" ht="15" customHeight="1" x14ac:dyDescent="0.15">
      <c r="A2272" s="69" t="s">
        <v>8359</v>
      </c>
      <c r="B2272" s="69" t="s">
        <v>8360</v>
      </c>
      <c r="C2272" s="77">
        <v>392039</v>
      </c>
      <c r="D2272" s="67" t="s">
        <v>8361</v>
      </c>
      <c r="E2272" s="80">
        <v>0</v>
      </c>
      <c r="F2272" s="129">
        <v>59</v>
      </c>
      <c r="G2272" s="68">
        <v>3</v>
      </c>
      <c r="H2272" s="69" t="s">
        <v>8552</v>
      </c>
      <c r="I2272" s="69" t="s">
        <v>11906</v>
      </c>
      <c r="J2272" s="69" t="s">
        <v>11907</v>
      </c>
      <c r="K2272" s="69" t="s">
        <v>8359</v>
      </c>
    </row>
    <row r="2273" spans="1:11" s="1" customFormat="1" ht="15" customHeight="1" x14ac:dyDescent="0.15">
      <c r="A2273" s="69" t="s">
        <v>8362</v>
      </c>
      <c r="B2273" s="69" t="s">
        <v>8363</v>
      </c>
      <c r="C2273" s="77">
        <v>351167</v>
      </c>
      <c r="D2273" s="67" t="s">
        <v>8364</v>
      </c>
      <c r="E2273" s="80">
        <v>0</v>
      </c>
      <c r="F2273" s="129">
        <v>59</v>
      </c>
      <c r="G2273" s="68">
        <v>3</v>
      </c>
      <c r="H2273" s="69" t="s">
        <v>8552</v>
      </c>
      <c r="I2273" s="69" t="s">
        <v>11908</v>
      </c>
      <c r="J2273" s="69" t="s">
        <v>11909</v>
      </c>
      <c r="K2273" s="69" t="s">
        <v>8362</v>
      </c>
    </row>
    <row r="2274" spans="1:11" s="1" customFormat="1" ht="15" customHeight="1" x14ac:dyDescent="0.15">
      <c r="A2274" s="69" t="s">
        <v>8365</v>
      </c>
      <c r="B2274" s="69" t="s">
        <v>8366</v>
      </c>
      <c r="C2274" s="77">
        <v>391037</v>
      </c>
      <c r="D2274" s="67" t="s">
        <v>8367</v>
      </c>
      <c r="E2274" s="80">
        <v>0</v>
      </c>
      <c r="F2274" s="129">
        <v>59</v>
      </c>
      <c r="G2274" s="68">
        <v>3</v>
      </c>
      <c r="H2274" s="69" t="s">
        <v>8552</v>
      </c>
      <c r="I2274" s="69" t="s">
        <v>11910</v>
      </c>
      <c r="J2274" s="69" t="s">
        <v>11911</v>
      </c>
      <c r="K2274" s="69" t="s">
        <v>8365</v>
      </c>
    </row>
    <row r="2275" spans="1:11" s="1" customFormat="1" ht="15" customHeight="1" x14ac:dyDescent="0.15">
      <c r="A2275" s="69" t="s">
        <v>8368</v>
      </c>
      <c r="B2275" s="69" t="s">
        <v>8369</v>
      </c>
      <c r="C2275" s="77">
        <v>396024</v>
      </c>
      <c r="D2275" s="67" t="s">
        <v>8370</v>
      </c>
      <c r="E2275" s="80">
        <v>0</v>
      </c>
      <c r="F2275" s="129">
        <v>52</v>
      </c>
      <c r="G2275" s="68">
        <v>3</v>
      </c>
      <c r="H2275" s="69" t="s">
        <v>8552</v>
      </c>
      <c r="I2275" s="69" t="s">
        <v>11912</v>
      </c>
      <c r="J2275" s="69" t="s">
        <v>11913</v>
      </c>
      <c r="K2275" s="69" t="s">
        <v>8368</v>
      </c>
    </row>
    <row r="2276" spans="1:11" s="1" customFormat="1" ht="15" customHeight="1" x14ac:dyDescent="0.15">
      <c r="A2276" s="69" t="s">
        <v>8371</v>
      </c>
      <c r="B2276" s="69" t="s">
        <v>8372</v>
      </c>
      <c r="C2276" s="77">
        <v>392038</v>
      </c>
      <c r="D2276" s="67" t="s">
        <v>8373</v>
      </c>
      <c r="E2276" s="80">
        <v>0</v>
      </c>
      <c r="F2276" s="129">
        <v>52</v>
      </c>
      <c r="G2276" s="68">
        <v>3</v>
      </c>
      <c r="H2276" s="69" t="s">
        <v>8552</v>
      </c>
      <c r="I2276" s="69" t="s">
        <v>11914</v>
      </c>
      <c r="J2276" s="69" t="s">
        <v>11915</v>
      </c>
      <c r="K2276" s="69" t="s">
        <v>8371</v>
      </c>
    </row>
    <row r="2277" spans="1:11" s="1" customFormat="1" ht="15" customHeight="1" x14ac:dyDescent="0.15">
      <c r="A2277" s="69" t="s">
        <v>8374</v>
      </c>
      <c r="B2277" s="69" t="s">
        <v>8375</v>
      </c>
      <c r="C2277" s="77">
        <v>351168</v>
      </c>
      <c r="D2277" s="67" t="s">
        <v>8376</v>
      </c>
      <c r="E2277" s="80">
        <v>0</v>
      </c>
      <c r="F2277" s="129">
        <v>52</v>
      </c>
      <c r="G2277" s="68">
        <v>3</v>
      </c>
      <c r="H2277" s="69" t="s">
        <v>8552</v>
      </c>
      <c r="I2277" s="69" t="s">
        <v>11916</v>
      </c>
      <c r="J2277" s="69" t="s">
        <v>11917</v>
      </c>
      <c r="K2277" s="69" t="s">
        <v>8374</v>
      </c>
    </row>
    <row r="2278" spans="1:11" s="1" customFormat="1" ht="15" customHeight="1" x14ac:dyDescent="0.15">
      <c r="A2278" s="69" t="s">
        <v>8377</v>
      </c>
      <c r="B2278" s="69" t="s">
        <v>8378</v>
      </c>
      <c r="C2278" s="77">
        <v>391036</v>
      </c>
      <c r="D2278" s="67" t="s">
        <v>8379</v>
      </c>
      <c r="E2278" s="80">
        <v>0</v>
      </c>
      <c r="F2278" s="129">
        <v>52</v>
      </c>
      <c r="G2278" s="68">
        <v>3</v>
      </c>
      <c r="H2278" s="69" t="s">
        <v>8552</v>
      </c>
      <c r="I2278" s="69" t="s">
        <v>11918</v>
      </c>
      <c r="J2278" s="69" t="s">
        <v>11919</v>
      </c>
      <c r="K2278" s="69" t="s">
        <v>8377</v>
      </c>
    </row>
    <row r="2279" spans="1:11" s="1" customFormat="1" ht="15" customHeight="1" x14ac:dyDescent="0.15">
      <c r="A2279" s="69" t="s">
        <v>5479</v>
      </c>
      <c r="B2279" s="69" t="s">
        <v>5480</v>
      </c>
      <c r="C2279" s="77">
        <v>391021</v>
      </c>
      <c r="D2279" s="67" t="s">
        <v>15614</v>
      </c>
      <c r="E2279" s="80">
        <v>0</v>
      </c>
      <c r="F2279" s="129">
        <v>41.5</v>
      </c>
      <c r="G2279" s="68">
        <v>3</v>
      </c>
      <c r="H2279" s="69" t="s">
        <v>8552</v>
      </c>
      <c r="I2279" s="69" t="s">
        <v>11920</v>
      </c>
      <c r="J2279" s="69" t="s">
        <v>11921</v>
      </c>
      <c r="K2279" s="69" t="s">
        <v>5479</v>
      </c>
    </row>
    <row r="2280" spans="1:11" s="1" customFormat="1" ht="15" customHeight="1" x14ac:dyDescent="0.15">
      <c r="A2280" s="69" t="s">
        <v>5475</v>
      </c>
      <c r="B2280" s="69" t="s">
        <v>5476</v>
      </c>
      <c r="C2280" s="77">
        <v>391012</v>
      </c>
      <c r="D2280" s="67" t="s">
        <v>5685</v>
      </c>
      <c r="E2280" s="80">
        <v>0</v>
      </c>
      <c r="F2280" s="129">
        <v>38.5</v>
      </c>
      <c r="G2280" s="68">
        <v>3</v>
      </c>
      <c r="H2280" s="69" t="s">
        <v>8552</v>
      </c>
      <c r="I2280" s="69" t="s">
        <v>11922</v>
      </c>
      <c r="J2280" s="69" t="s">
        <v>11923</v>
      </c>
      <c r="K2280" s="69" t="s">
        <v>5475</v>
      </c>
    </row>
    <row r="2281" spans="1:11" s="1" customFormat="1" ht="15" customHeight="1" x14ac:dyDescent="0.15">
      <c r="A2281" s="69" t="s">
        <v>5477</v>
      </c>
      <c r="B2281" s="69" t="s">
        <v>5478</v>
      </c>
      <c r="C2281" s="77">
        <v>391013</v>
      </c>
      <c r="D2281" s="67" t="s">
        <v>5686</v>
      </c>
      <c r="E2281" s="80">
        <v>0</v>
      </c>
      <c r="F2281" s="129">
        <v>38.5</v>
      </c>
      <c r="G2281" s="68">
        <v>3</v>
      </c>
      <c r="H2281" s="69" t="s">
        <v>8552</v>
      </c>
      <c r="I2281" s="69" t="s">
        <v>11924</v>
      </c>
      <c r="J2281" s="69" t="s">
        <v>11925</v>
      </c>
      <c r="K2281" s="69" t="s">
        <v>5477</v>
      </c>
    </row>
    <row r="2282" spans="1:11" s="1" customFormat="1" ht="15" customHeight="1" x14ac:dyDescent="0.15">
      <c r="A2282" s="69" t="s">
        <v>8380</v>
      </c>
      <c r="B2282" s="69" t="s">
        <v>8381</v>
      </c>
      <c r="C2282" s="77">
        <v>391035</v>
      </c>
      <c r="D2282" s="67" t="s">
        <v>8382</v>
      </c>
      <c r="E2282" s="80">
        <v>0</v>
      </c>
      <c r="F2282" s="129">
        <v>49</v>
      </c>
      <c r="G2282" s="68">
        <v>3</v>
      </c>
      <c r="H2282" s="69" t="s">
        <v>8552</v>
      </c>
      <c r="I2282" s="69" t="s">
        <v>11926</v>
      </c>
      <c r="J2282" s="69" t="s">
        <v>11927</v>
      </c>
      <c r="K2282" s="69" t="s">
        <v>8380</v>
      </c>
    </row>
    <row r="2283" spans="1:11" s="1" customFormat="1" ht="15" customHeight="1" x14ac:dyDescent="0.15">
      <c r="A2283" s="69" t="s">
        <v>5019</v>
      </c>
      <c r="B2283" s="69" t="s">
        <v>5124</v>
      </c>
      <c r="C2283" s="77">
        <v>117050</v>
      </c>
      <c r="D2283" s="67" t="s">
        <v>5229</v>
      </c>
      <c r="E2283" s="80">
        <v>0</v>
      </c>
      <c r="F2283" s="129">
        <v>29.5</v>
      </c>
      <c r="G2283" s="68">
        <v>3</v>
      </c>
      <c r="H2283" s="69" t="s">
        <v>8552</v>
      </c>
      <c r="I2283" s="69" t="s">
        <v>11928</v>
      </c>
      <c r="J2283" s="69" t="s">
        <v>11929</v>
      </c>
      <c r="K2283" s="69" t="s">
        <v>5019</v>
      </c>
    </row>
    <row r="2284" spans="1:11" s="1" customFormat="1" ht="15" customHeight="1" x14ac:dyDescent="0.15">
      <c r="A2284" s="69" t="s">
        <v>3988</v>
      </c>
      <c r="B2284" s="69" t="s">
        <v>3989</v>
      </c>
      <c r="C2284" s="77">
        <v>321016</v>
      </c>
      <c r="D2284" s="67" t="s">
        <v>4054</v>
      </c>
      <c r="E2284" s="80">
        <v>0</v>
      </c>
      <c r="F2284" s="129">
        <v>38.5</v>
      </c>
      <c r="G2284" s="68">
        <v>3</v>
      </c>
      <c r="H2284" s="69" t="s">
        <v>8551</v>
      </c>
      <c r="I2284" s="69" t="s">
        <v>11930</v>
      </c>
      <c r="J2284" s="69" t="s">
        <v>11931</v>
      </c>
      <c r="K2284" s="69" t="s">
        <v>3988</v>
      </c>
    </row>
    <row r="2285" spans="1:11" s="1" customFormat="1" ht="15" customHeight="1" x14ac:dyDescent="0.15">
      <c r="A2285" s="69" t="s">
        <v>6937</v>
      </c>
      <c r="B2285" s="69" t="s">
        <v>6938</v>
      </c>
      <c r="C2285" s="77">
        <v>321090</v>
      </c>
      <c r="D2285" s="67" t="s">
        <v>7037</v>
      </c>
      <c r="E2285" s="80">
        <v>0</v>
      </c>
      <c r="F2285" s="129">
        <v>38.5</v>
      </c>
      <c r="G2285" s="68">
        <v>3</v>
      </c>
      <c r="H2285" s="69" t="s">
        <v>8552</v>
      </c>
      <c r="I2285" s="69" t="s">
        <v>11932</v>
      </c>
      <c r="J2285" s="69" t="s">
        <v>11933</v>
      </c>
      <c r="K2285" s="69" t="s">
        <v>6937</v>
      </c>
    </row>
    <row r="2286" spans="1:11" s="1" customFormat="1" ht="15" customHeight="1" x14ac:dyDescent="0.15">
      <c r="A2286" s="69" t="s">
        <v>6925</v>
      </c>
      <c r="B2286" s="69" t="s">
        <v>6926</v>
      </c>
      <c r="C2286" s="77">
        <v>321049</v>
      </c>
      <c r="D2286" s="67" t="s">
        <v>15615</v>
      </c>
      <c r="E2286" s="80">
        <v>0</v>
      </c>
      <c r="F2286" s="129">
        <v>38.5</v>
      </c>
      <c r="G2286" s="68">
        <v>3</v>
      </c>
      <c r="H2286" s="69" t="s">
        <v>8552</v>
      </c>
      <c r="I2286" s="69" t="s">
        <v>11934</v>
      </c>
      <c r="J2286" s="69" t="s">
        <v>11935</v>
      </c>
      <c r="K2286" s="69" t="s">
        <v>6925</v>
      </c>
    </row>
    <row r="2287" spans="1:11" s="1" customFormat="1" ht="15" customHeight="1" x14ac:dyDescent="0.15">
      <c r="A2287" s="69" t="s">
        <v>6927</v>
      </c>
      <c r="B2287" s="69" t="s">
        <v>6928</v>
      </c>
      <c r="C2287" s="77">
        <v>321050</v>
      </c>
      <c r="D2287" s="67" t="s">
        <v>7033</v>
      </c>
      <c r="E2287" s="80">
        <v>0</v>
      </c>
      <c r="F2287" s="129">
        <v>38.5</v>
      </c>
      <c r="G2287" s="68">
        <v>3</v>
      </c>
      <c r="H2287" s="69" t="s">
        <v>8552</v>
      </c>
      <c r="I2287" s="69" t="s">
        <v>11936</v>
      </c>
      <c r="J2287" s="69" t="s">
        <v>11937</v>
      </c>
      <c r="K2287" s="69" t="s">
        <v>6927</v>
      </c>
    </row>
    <row r="2288" spans="1:11" s="1" customFormat="1" ht="15" customHeight="1" x14ac:dyDescent="0.15">
      <c r="A2288" s="69" t="s">
        <v>6929</v>
      </c>
      <c r="B2288" s="69" t="s">
        <v>6930</v>
      </c>
      <c r="C2288" s="77">
        <v>321051</v>
      </c>
      <c r="D2288" s="67" t="s">
        <v>7034</v>
      </c>
      <c r="E2288" s="80">
        <v>0</v>
      </c>
      <c r="F2288" s="129">
        <v>41.5</v>
      </c>
      <c r="G2288" s="68">
        <v>3</v>
      </c>
      <c r="H2288" s="69" t="s">
        <v>8552</v>
      </c>
      <c r="I2288" s="69" t="s">
        <v>11938</v>
      </c>
      <c r="J2288" s="69" t="s">
        <v>11939</v>
      </c>
      <c r="K2288" s="69" t="s">
        <v>6929</v>
      </c>
    </row>
    <row r="2289" spans="1:11" s="1" customFormat="1" ht="15" customHeight="1" x14ac:dyDescent="0.15">
      <c r="A2289" s="69" t="s">
        <v>6931</v>
      </c>
      <c r="B2289" s="69" t="s">
        <v>6932</v>
      </c>
      <c r="C2289" s="77">
        <v>321079</v>
      </c>
      <c r="D2289" s="67" t="s">
        <v>7035</v>
      </c>
      <c r="E2289" s="80">
        <v>0</v>
      </c>
      <c r="F2289" s="129">
        <v>38.5</v>
      </c>
      <c r="G2289" s="68">
        <v>3</v>
      </c>
      <c r="H2289" s="69" t="s">
        <v>8552</v>
      </c>
      <c r="I2289" s="69" t="s">
        <v>11940</v>
      </c>
      <c r="J2289" s="69" t="s">
        <v>11941</v>
      </c>
      <c r="K2289" s="69" t="s">
        <v>6931</v>
      </c>
    </row>
    <row r="2290" spans="1:11" s="1" customFormat="1" ht="15" customHeight="1" x14ac:dyDescent="0.15">
      <c r="A2290" s="69" t="s">
        <v>6933</v>
      </c>
      <c r="B2290" s="69" t="s">
        <v>6934</v>
      </c>
      <c r="C2290" s="77">
        <v>321080</v>
      </c>
      <c r="D2290" s="67" t="s">
        <v>15616</v>
      </c>
      <c r="E2290" s="80">
        <v>0</v>
      </c>
      <c r="F2290" s="129">
        <v>41.5</v>
      </c>
      <c r="G2290" s="68">
        <v>3</v>
      </c>
      <c r="H2290" s="69" t="s">
        <v>8552</v>
      </c>
      <c r="I2290" s="69" t="s">
        <v>11942</v>
      </c>
      <c r="J2290" s="69" t="s">
        <v>11943</v>
      </c>
      <c r="K2290" s="69" t="s">
        <v>6933</v>
      </c>
    </row>
    <row r="2291" spans="1:11" s="1" customFormat="1" ht="15" customHeight="1" x14ac:dyDescent="0.15">
      <c r="A2291" s="69" t="s">
        <v>6935</v>
      </c>
      <c r="B2291" s="69" t="s">
        <v>6936</v>
      </c>
      <c r="C2291" s="77">
        <v>321081</v>
      </c>
      <c r="D2291" s="67" t="s">
        <v>7036</v>
      </c>
      <c r="E2291" s="80">
        <v>0</v>
      </c>
      <c r="F2291" s="129">
        <v>38.5</v>
      </c>
      <c r="G2291" s="68">
        <v>3</v>
      </c>
      <c r="H2291" s="69" t="s">
        <v>8552</v>
      </c>
      <c r="I2291" s="69" t="s">
        <v>11944</v>
      </c>
      <c r="J2291" s="69" t="s">
        <v>11945</v>
      </c>
      <c r="K2291" s="69" t="s">
        <v>6935</v>
      </c>
    </row>
    <row r="2292" spans="1:11" s="1" customFormat="1" ht="15" customHeight="1" x14ac:dyDescent="0.15">
      <c r="A2292" s="69" t="s">
        <v>7784</v>
      </c>
      <c r="B2292" s="69" t="s">
        <v>7785</v>
      </c>
      <c r="C2292" s="77">
        <v>321149</v>
      </c>
      <c r="D2292" s="67" t="s">
        <v>8017</v>
      </c>
      <c r="E2292" s="80">
        <v>0</v>
      </c>
      <c r="F2292" s="129">
        <v>41.5</v>
      </c>
      <c r="G2292" s="68">
        <v>3</v>
      </c>
      <c r="H2292" s="69" t="s">
        <v>8552</v>
      </c>
      <c r="I2292" s="69" t="s">
        <v>11946</v>
      </c>
      <c r="J2292" s="69" t="s">
        <v>11947</v>
      </c>
      <c r="K2292" s="69" t="s">
        <v>7784</v>
      </c>
    </row>
    <row r="2293" spans="1:11" s="1" customFormat="1" ht="15" customHeight="1" x14ac:dyDescent="0.15">
      <c r="A2293" s="69" t="s">
        <v>7786</v>
      </c>
      <c r="B2293" s="69" t="s">
        <v>7787</v>
      </c>
      <c r="C2293" s="77">
        <v>321150</v>
      </c>
      <c r="D2293" s="67" t="s">
        <v>8018</v>
      </c>
      <c r="E2293" s="80">
        <v>0</v>
      </c>
      <c r="F2293" s="129">
        <v>98</v>
      </c>
      <c r="G2293" s="68">
        <v>3</v>
      </c>
      <c r="H2293" s="69" t="s">
        <v>8552</v>
      </c>
      <c r="I2293" s="69" t="s">
        <v>11948</v>
      </c>
      <c r="J2293" s="69" t="s">
        <v>11949</v>
      </c>
      <c r="K2293" s="69" t="s">
        <v>7786</v>
      </c>
    </row>
    <row r="2294" spans="1:11" s="1" customFormat="1" ht="15" customHeight="1" x14ac:dyDescent="0.15">
      <c r="A2294" s="69" t="s">
        <v>7788</v>
      </c>
      <c r="B2294" s="69" t="s">
        <v>7789</v>
      </c>
      <c r="C2294" s="77">
        <v>321151</v>
      </c>
      <c r="D2294" s="67" t="s">
        <v>8019</v>
      </c>
      <c r="E2294" s="80">
        <v>0</v>
      </c>
      <c r="F2294" s="129">
        <v>69</v>
      </c>
      <c r="G2294" s="68">
        <v>3</v>
      </c>
      <c r="H2294" s="69" t="s">
        <v>8552</v>
      </c>
      <c r="I2294" s="69" t="s">
        <v>11950</v>
      </c>
      <c r="J2294" s="69" t="s">
        <v>11951</v>
      </c>
      <c r="K2294" s="69" t="s">
        <v>7788</v>
      </c>
    </row>
    <row r="2295" spans="1:11" s="1" customFormat="1" ht="15" customHeight="1" x14ac:dyDescent="0.15">
      <c r="A2295" s="69" t="s">
        <v>7790</v>
      </c>
      <c r="B2295" s="69" t="s">
        <v>7791</v>
      </c>
      <c r="C2295" s="77">
        <v>321152</v>
      </c>
      <c r="D2295" s="67" t="s">
        <v>8020</v>
      </c>
      <c r="E2295" s="80">
        <v>0</v>
      </c>
      <c r="F2295" s="129">
        <v>58</v>
      </c>
      <c r="G2295" s="68">
        <v>3</v>
      </c>
      <c r="H2295" s="69" t="s">
        <v>8552</v>
      </c>
      <c r="I2295" s="69" t="s">
        <v>11952</v>
      </c>
      <c r="J2295" s="69" t="s">
        <v>11953</v>
      </c>
      <c r="K2295" s="69" t="s">
        <v>7790</v>
      </c>
    </row>
    <row r="2296" spans="1:11" s="1" customFormat="1" ht="15" customHeight="1" x14ac:dyDescent="0.15">
      <c r="A2296" s="69" t="s">
        <v>7374</v>
      </c>
      <c r="B2296" s="69" t="s">
        <v>7375</v>
      </c>
      <c r="C2296" s="77">
        <v>321128</v>
      </c>
      <c r="D2296" s="67" t="s">
        <v>7376</v>
      </c>
      <c r="E2296" s="80">
        <v>0</v>
      </c>
      <c r="F2296" s="129">
        <v>38.5</v>
      </c>
      <c r="G2296" s="68">
        <v>3</v>
      </c>
      <c r="H2296" s="69" t="s">
        <v>8552</v>
      </c>
      <c r="I2296" s="69" t="s">
        <v>11954</v>
      </c>
      <c r="J2296" s="69" t="s">
        <v>11955</v>
      </c>
      <c r="K2296" s="69" t="s">
        <v>7374</v>
      </c>
    </row>
    <row r="2297" spans="1:11" s="1" customFormat="1" ht="15" customHeight="1" x14ac:dyDescent="0.15">
      <c r="A2297" s="69" t="s">
        <v>7379</v>
      </c>
      <c r="B2297" s="69" t="s">
        <v>7380</v>
      </c>
      <c r="C2297" s="77">
        <v>321130</v>
      </c>
      <c r="D2297" s="67" t="s">
        <v>7381</v>
      </c>
      <c r="E2297" s="80">
        <v>0</v>
      </c>
      <c r="F2297" s="129">
        <v>41.5</v>
      </c>
      <c r="G2297" s="68">
        <v>3</v>
      </c>
      <c r="H2297" s="69" t="s">
        <v>8552</v>
      </c>
      <c r="I2297" s="69" t="s">
        <v>11956</v>
      </c>
      <c r="J2297" s="69" t="s">
        <v>11957</v>
      </c>
      <c r="K2297" s="69" t="s">
        <v>7379</v>
      </c>
    </row>
    <row r="2298" spans="1:11" s="1" customFormat="1" ht="15" customHeight="1" x14ac:dyDescent="0.15">
      <c r="A2298" s="69" t="s">
        <v>7377</v>
      </c>
      <c r="B2298" s="69" t="s">
        <v>7378</v>
      </c>
      <c r="C2298" s="77">
        <v>321129</v>
      </c>
      <c r="D2298" s="67" t="s">
        <v>7522</v>
      </c>
      <c r="E2298" s="80">
        <v>0</v>
      </c>
      <c r="F2298" s="129">
        <v>38.5</v>
      </c>
      <c r="G2298" s="68">
        <v>3</v>
      </c>
      <c r="H2298" s="69" t="s">
        <v>8552</v>
      </c>
      <c r="I2298" s="69" t="s">
        <v>11958</v>
      </c>
      <c r="J2298" s="69" t="s">
        <v>11959</v>
      </c>
      <c r="K2298" s="69" t="s">
        <v>7377</v>
      </c>
    </row>
    <row r="2299" spans="1:11" s="1" customFormat="1" ht="15" customHeight="1" x14ac:dyDescent="0.15">
      <c r="A2299" s="69" t="s">
        <v>7382</v>
      </c>
      <c r="B2299" s="69" t="s">
        <v>7383</v>
      </c>
      <c r="C2299" s="77">
        <v>321131</v>
      </c>
      <c r="D2299" s="67" t="s">
        <v>7384</v>
      </c>
      <c r="E2299" s="80">
        <v>0</v>
      </c>
      <c r="F2299" s="129">
        <v>38.5</v>
      </c>
      <c r="G2299" s="68">
        <v>3</v>
      </c>
      <c r="H2299" s="69" t="s">
        <v>8552</v>
      </c>
      <c r="I2299" s="69" t="s">
        <v>11960</v>
      </c>
      <c r="J2299" s="69" t="s">
        <v>11961</v>
      </c>
      <c r="K2299" s="69" t="s">
        <v>7382</v>
      </c>
    </row>
    <row r="2300" spans="1:11" s="1" customFormat="1" ht="15" customHeight="1" x14ac:dyDescent="0.15">
      <c r="A2300" s="69" t="s">
        <v>15981</v>
      </c>
      <c r="B2300" s="69" t="s">
        <v>16184</v>
      </c>
      <c r="C2300" s="77">
        <v>321064</v>
      </c>
      <c r="D2300" s="67" t="s">
        <v>16384</v>
      </c>
      <c r="E2300" s="80">
        <v>0</v>
      </c>
      <c r="F2300" s="129">
        <v>38.5</v>
      </c>
      <c r="G2300" s="68">
        <v>3</v>
      </c>
      <c r="H2300" s="69" t="s">
        <v>8552</v>
      </c>
      <c r="I2300" s="69" t="s">
        <v>16595</v>
      </c>
      <c r="J2300" s="69" t="s">
        <v>16791</v>
      </c>
      <c r="K2300" s="69" t="s">
        <v>15981</v>
      </c>
    </row>
    <row r="2301" spans="1:11" s="1" customFormat="1" ht="15" customHeight="1" x14ac:dyDescent="0.15">
      <c r="A2301" s="69" t="s">
        <v>15982</v>
      </c>
      <c r="B2301" s="69" t="s">
        <v>16185</v>
      </c>
      <c r="C2301" s="77">
        <v>321065</v>
      </c>
      <c r="D2301" s="67" t="s">
        <v>16385</v>
      </c>
      <c r="E2301" s="80">
        <v>0</v>
      </c>
      <c r="F2301" s="129">
        <v>38.5</v>
      </c>
      <c r="G2301" s="68">
        <v>3</v>
      </c>
      <c r="H2301" s="69" t="s">
        <v>8552</v>
      </c>
      <c r="I2301" s="69" t="s">
        <v>16596</v>
      </c>
      <c r="J2301" s="69" t="s">
        <v>16792</v>
      </c>
      <c r="K2301" s="69" t="s">
        <v>15982</v>
      </c>
    </row>
    <row r="2302" spans="1:11" s="1" customFormat="1" ht="15" customHeight="1" x14ac:dyDescent="0.15">
      <c r="A2302" s="69" t="s">
        <v>15983</v>
      </c>
      <c r="B2302" s="69" t="s">
        <v>16186</v>
      </c>
      <c r="C2302" s="77">
        <v>321066</v>
      </c>
      <c r="D2302" s="67" t="s">
        <v>16386</v>
      </c>
      <c r="E2302" s="80">
        <v>0</v>
      </c>
      <c r="F2302" s="129">
        <v>38.5</v>
      </c>
      <c r="G2302" s="68">
        <v>3</v>
      </c>
      <c r="H2302" s="69" t="s">
        <v>8552</v>
      </c>
      <c r="I2302" s="69" t="s">
        <v>16597</v>
      </c>
      <c r="J2302" s="69" t="s">
        <v>16793</v>
      </c>
      <c r="K2302" s="69" t="s">
        <v>15983</v>
      </c>
    </row>
    <row r="2303" spans="1:11" s="1" customFormat="1" ht="15" customHeight="1" x14ac:dyDescent="0.15">
      <c r="A2303" s="69" t="s">
        <v>15984</v>
      </c>
      <c r="B2303" s="69" t="s">
        <v>16187</v>
      </c>
      <c r="C2303" s="77">
        <v>321067</v>
      </c>
      <c r="D2303" s="67" t="s">
        <v>16387</v>
      </c>
      <c r="E2303" s="80">
        <v>0</v>
      </c>
      <c r="F2303" s="129">
        <v>44</v>
      </c>
      <c r="G2303" s="68">
        <v>3</v>
      </c>
      <c r="H2303" s="69" t="s">
        <v>8552</v>
      </c>
      <c r="I2303" s="69" t="s">
        <v>16598</v>
      </c>
      <c r="J2303" s="69" t="s">
        <v>16794</v>
      </c>
      <c r="K2303" s="69" t="s">
        <v>15984</v>
      </c>
    </row>
    <row r="2304" spans="1:11" s="1" customFormat="1" ht="15" customHeight="1" x14ac:dyDescent="0.15">
      <c r="A2304" s="69" t="s">
        <v>15985</v>
      </c>
      <c r="B2304" s="69" t="s">
        <v>16188</v>
      </c>
      <c r="C2304" s="77">
        <v>321068</v>
      </c>
      <c r="D2304" s="67" t="s">
        <v>16388</v>
      </c>
      <c r="E2304" s="80">
        <v>0</v>
      </c>
      <c r="F2304" s="129">
        <v>38.5</v>
      </c>
      <c r="G2304" s="68">
        <v>3</v>
      </c>
      <c r="H2304" s="69" t="s">
        <v>8552</v>
      </c>
      <c r="I2304" s="69" t="s">
        <v>16599</v>
      </c>
      <c r="J2304" s="69" t="s">
        <v>16795</v>
      </c>
      <c r="K2304" s="69" t="s">
        <v>15985</v>
      </c>
    </row>
    <row r="2305" spans="1:11" s="1" customFormat="1" ht="15" customHeight="1" x14ac:dyDescent="0.15">
      <c r="A2305" s="69" t="s">
        <v>7159</v>
      </c>
      <c r="B2305" s="69" t="s">
        <v>7160</v>
      </c>
      <c r="C2305" s="77">
        <v>402012</v>
      </c>
      <c r="D2305" s="67" t="s">
        <v>7268</v>
      </c>
      <c r="E2305" s="80">
        <v>0</v>
      </c>
      <c r="F2305" s="129">
        <v>39.5</v>
      </c>
      <c r="G2305" s="68">
        <v>3</v>
      </c>
      <c r="H2305" s="69" t="s">
        <v>8552</v>
      </c>
      <c r="I2305" s="69" t="s">
        <v>11962</v>
      </c>
      <c r="J2305" s="69" t="s">
        <v>11963</v>
      </c>
      <c r="K2305" s="69" t="s">
        <v>7159</v>
      </c>
    </row>
    <row r="2306" spans="1:11" s="1" customFormat="1" ht="15" customHeight="1" x14ac:dyDescent="0.15">
      <c r="A2306" s="69" t="s">
        <v>7161</v>
      </c>
      <c r="B2306" s="69" t="s">
        <v>7162</v>
      </c>
      <c r="C2306" s="77">
        <v>402013</v>
      </c>
      <c r="D2306" s="67" t="s">
        <v>7269</v>
      </c>
      <c r="E2306" s="80">
        <v>0</v>
      </c>
      <c r="F2306" s="129">
        <v>39.5</v>
      </c>
      <c r="G2306" s="68">
        <v>3</v>
      </c>
      <c r="H2306" s="69" t="s">
        <v>8552</v>
      </c>
      <c r="I2306" s="69" t="s">
        <v>11964</v>
      </c>
      <c r="J2306" s="69" t="s">
        <v>11965</v>
      </c>
      <c r="K2306" s="69" t="s">
        <v>7161</v>
      </c>
    </row>
    <row r="2307" spans="1:11" s="1" customFormat="1" ht="15" customHeight="1" x14ac:dyDescent="0.15">
      <c r="A2307" s="69" t="s">
        <v>5092</v>
      </c>
      <c r="B2307" s="69" t="s">
        <v>5197</v>
      </c>
      <c r="C2307" s="77">
        <v>321028</v>
      </c>
      <c r="D2307" s="67" t="s">
        <v>5301</v>
      </c>
      <c r="E2307" s="80">
        <v>0</v>
      </c>
      <c r="F2307" s="129">
        <v>38.5</v>
      </c>
      <c r="G2307" s="68">
        <v>3</v>
      </c>
      <c r="H2307" s="69" t="s">
        <v>8552</v>
      </c>
      <c r="I2307" s="69" t="s">
        <v>11966</v>
      </c>
      <c r="J2307" s="69" t="s">
        <v>11967</v>
      </c>
      <c r="K2307" s="69" t="s">
        <v>5092</v>
      </c>
    </row>
    <row r="2308" spans="1:11" s="1" customFormat="1" ht="15" customHeight="1" x14ac:dyDescent="0.15">
      <c r="A2308" s="69" t="s">
        <v>4823</v>
      </c>
      <c r="B2308" s="69" t="s">
        <v>4824</v>
      </c>
      <c r="C2308" s="77">
        <v>118064</v>
      </c>
      <c r="D2308" s="67" t="s">
        <v>4902</v>
      </c>
      <c r="E2308" s="80">
        <v>0</v>
      </c>
      <c r="F2308" s="129">
        <v>29.5</v>
      </c>
      <c r="G2308" s="68">
        <v>3</v>
      </c>
      <c r="H2308" s="69" t="s">
        <v>8552</v>
      </c>
      <c r="I2308" s="69" t="s">
        <v>11968</v>
      </c>
      <c r="J2308" s="69" t="s">
        <v>11969</v>
      </c>
      <c r="K2308" s="69" t="s">
        <v>4823</v>
      </c>
    </row>
    <row r="2309" spans="1:11" s="1" customFormat="1" ht="15" customHeight="1" x14ac:dyDescent="0.15">
      <c r="A2309" s="69" t="s">
        <v>4405</v>
      </c>
      <c r="B2309" s="69" t="s">
        <v>4406</v>
      </c>
      <c r="C2309" s="77">
        <v>317011</v>
      </c>
      <c r="D2309" s="67" t="s">
        <v>4496</v>
      </c>
      <c r="E2309" s="80">
        <v>0</v>
      </c>
      <c r="F2309" s="129">
        <v>38.5</v>
      </c>
      <c r="G2309" s="68">
        <v>3</v>
      </c>
      <c r="H2309" s="69" t="s">
        <v>8552</v>
      </c>
      <c r="I2309" s="69" t="s">
        <v>11970</v>
      </c>
      <c r="J2309" s="69" t="s">
        <v>11971</v>
      </c>
      <c r="K2309" s="69" t="s">
        <v>4405</v>
      </c>
    </row>
    <row r="2310" spans="1:11" s="1" customFormat="1" ht="15" customHeight="1" x14ac:dyDescent="0.15">
      <c r="A2310" s="69" t="s">
        <v>15986</v>
      </c>
      <c r="B2310" s="69" t="s">
        <v>16189</v>
      </c>
      <c r="C2310" s="77">
        <v>204333</v>
      </c>
      <c r="D2310" s="67" t="s">
        <v>16389</v>
      </c>
      <c r="E2310" s="80">
        <v>0</v>
      </c>
      <c r="F2310" s="129">
        <v>44</v>
      </c>
      <c r="G2310" s="68">
        <v>3</v>
      </c>
      <c r="H2310" s="69" t="s">
        <v>8551</v>
      </c>
      <c r="I2310" s="69" t="s">
        <v>16600</v>
      </c>
      <c r="J2310" s="69" t="s">
        <v>16796</v>
      </c>
      <c r="K2310" s="69" t="s">
        <v>15986</v>
      </c>
    </row>
    <row r="2311" spans="1:11" s="1" customFormat="1" ht="15" customHeight="1" x14ac:dyDescent="0.15">
      <c r="A2311" s="69" t="s">
        <v>15987</v>
      </c>
      <c r="B2311" s="69" t="s">
        <v>16190</v>
      </c>
      <c r="C2311" s="77">
        <v>204085</v>
      </c>
      <c r="D2311" s="67" t="s">
        <v>16390</v>
      </c>
      <c r="E2311" s="80">
        <v>0</v>
      </c>
      <c r="F2311" s="129">
        <v>52</v>
      </c>
      <c r="G2311" s="68">
        <v>3</v>
      </c>
      <c r="H2311" s="69" t="s">
        <v>8551</v>
      </c>
      <c r="I2311" s="69" t="s">
        <v>16601</v>
      </c>
      <c r="J2311" s="69" t="s">
        <v>16797</v>
      </c>
      <c r="K2311" s="69" t="s">
        <v>15987</v>
      </c>
    </row>
    <row r="2312" spans="1:11" s="1" customFormat="1" ht="15" customHeight="1" x14ac:dyDescent="0.15">
      <c r="A2312" s="69" t="s">
        <v>15988</v>
      </c>
      <c r="B2312" s="69" t="s">
        <v>16191</v>
      </c>
      <c r="C2312" s="77">
        <v>204088</v>
      </c>
      <c r="D2312" s="67" t="s">
        <v>16391</v>
      </c>
      <c r="E2312" s="80">
        <v>0</v>
      </c>
      <c r="F2312" s="129">
        <v>80</v>
      </c>
      <c r="G2312" s="68">
        <v>3</v>
      </c>
      <c r="H2312" s="69" t="s">
        <v>8551</v>
      </c>
      <c r="I2312" s="69" t="s">
        <v>16602</v>
      </c>
      <c r="J2312" s="69" t="s">
        <v>16798</v>
      </c>
      <c r="K2312" s="69" t="s">
        <v>15988</v>
      </c>
    </row>
    <row r="2313" spans="1:11" s="1" customFormat="1" ht="15" customHeight="1" x14ac:dyDescent="0.15">
      <c r="A2313" s="69" t="s">
        <v>17048</v>
      </c>
      <c r="B2313" s="69" t="s">
        <v>17049</v>
      </c>
      <c r="C2313" s="77">
        <v>207084</v>
      </c>
      <c r="D2313" s="67" t="s">
        <v>16926</v>
      </c>
      <c r="E2313" s="80">
        <v>0</v>
      </c>
      <c r="F2313" s="129">
        <v>52</v>
      </c>
      <c r="G2313" s="68">
        <v>3</v>
      </c>
      <c r="H2313" s="69" t="s">
        <v>8551</v>
      </c>
      <c r="I2313" s="69" t="s">
        <v>17166</v>
      </c>
      <c r="J2313" s="69" t="s">
        <v>17236</v>
      </c>
      <c r="K2313" s="69" t="s">
        <v>17048</v>
      </c>
    </row>
    <row r="2314" spans="1:11" s="1" customFormat="1" ht="15" customHeight="1" x14ac:dyDescent="0.15">
      <c r="A2314" s="69" t="s">
        <v>17050</v>
      </c>
      <c r="B2314" s="69" t="s">
        <v>17051</v>
      </c>
      <c r="C2314" s="77">
        <v>207085</v>
      </c>
      <c r="D2314" s="67" t="s">
        <v>16927</v>
      </c>
      <c r="E2314" s="80">
        <v>0</v>
      </c>
      <c r="F2314" s="129">
        <v>72</v>
      </c>
      <c r="G2314" s="68">
        <v>3</v>
      </c>
      <c r="H2314" s="69" t="s">
        <v>8551</v>
      </c>
      <c r="I2314" s="69" t="s">
        <v>17167</v>
      </c>
      <c r="J2314" s="69" t="s">
        <v>17237</v>
      </c>
      <c r="K2314" s="69" t="s">
        <v>17050</v>
      </c>
    </row>
    <row r="2315" spans="1:11" s="1" customFormat="1" ht="15" customHeight="1" x14ac:dyDescent="0.15">
      <c r="A2315" s="69" t="s">
        <v>17052</v>
      </c>
      <c r="B2315" s="69" t="s">
        <v>17053</v>
      </c>
      <c r="C2315" s="77">
        <v>207086</v>
      </c>
      <c r="D2315" s="67" t="s">
        <v>16928</v>
      </c>
      <c r="E2315" s="80">
        <v>0</v>
      </c>
      <c r="F2315" s="129">
        <v>53</v>
      </c>
      <c r="G2315" s="68">
        <v>3</v>
      </c>
      <c r="H2315" s="69" t="s">
        <v>8551</v>
      </c>
      <c r="I2315" s="69" t="s">
        <v>17168</v>
      </c>
      <c r="J2315" s="69" t="s">
        <v>17238</v>
      </c>
      <c r="K2315" s="69" t="s">
        <v>17052</v>
      </c>
    </row>
    <row r="2316" spans="1:11" s="1" customFormat="1" ht="15" customHeight="1" x14ac:dyDescent="0.15">
      <c r="A2316" s="69" t="s">
        <v>17054</v>
      </c>
      <c r="B2316" s="69" t="s">
        <v>17055</v>
      </c>
      <c r="C2316" s="77">
        <v>207087</v>
      </c>
      <c r="D2316" s="67" t="s">
        <v>16929</v>
      </c>
      <c r="E2316" s="80">
        <v>0</v>
      </c>
      <c r="F2316" s="129">
        <v>53.5</v>
      </c>
      <c r="G2316" s="68">
        <v>3</v>
      </c>
      <c r="H2316" s="69" t="s">
        <v>8551</v>
      </c>
      <c r="I2316" s="69" t="s">
        <v>17169</v>
      </c>
      <c r="J2316" s="69" t="s">
        <v>17239</v>
      </c>
      <c r="K2316" s="69" t="s">
        <v>17054</v>
      </c>
    </row>
    <row r="2317" spans="1:11" s="1" customFormat="1" ht="15" customHeight="1" x14ac:dyDescent="0.15">
      <c r="A2317" s="69" t="s">
        <v>17056</v>
      </c>
      <c r="B2317" s="69" t="s">
        <v>17057</v>
      </c>
      <c r="C2317" s="77">
        <v>207088</v>
      </c>
      <c r="D2317" s="67" t="s">
        <v>16930</v>
      </c>
      <c r="E2317" s="80">
        <v>0</v>
      </c>
      <c r="F2317" s="129">
        <v>53.5</v>
      </c>
      <c r="G2317" s="68">
        <v>3</v>
      </c>
      <c r="H2317" s="69" t="s">
        <v>8551</v>
      </c>
      <c r="I2317" s="69" t="s">
        <v>17170</v>
      </c>
      <c r="J2317" s="69" t="s">
        <v>17240</v>
      </c>
      <c r="K2317" s="69" t="s">
        <v>17056</v>
      </c>
    </row>
    <row r="2318" spans="1:11" s="1" customFormat="1" ht="15" customHeight="1" x14ac:dyDescent="0.15">
      <c r="A2318" s="69" t="s">
        <v>15989</v>
      </c>
      <c r="B2318" s="69" t="s">
        <v>16192</v>
      </c>
      <c r="C2318" s="77">
        <v>204199</v>
      </c>
      <c r="D2318" s="67" t="s">
        <v>16392</v>
      </c>
      <c r="E2318" s="80">
        <v>0</v>
      </c>
      <c r="F2318" s="129">
        <v>39</v>
      </c>
      <c r="G2318" s="68">
        <v>3</v>
      </c>
      <c r="H2318" s="69" t="s">
        <v>8551</v>
      </c>
      <c r="I2318" s="69" t="s">
        <v>16603</v>
      </c>
      <c r="J2318" s="69" t="s">
        <v>16799</v>
      </c>
      <c r="K2318" s="69" t="s">
        <v>15989</v>
      </c>
    </row>
    <row r="2319" spans="1:11" s="1" customFormat="1" ht="15" customHeight="1" x14ac:dyDescent="0.15">
      <c r="A2319" s="69" t="s">
        <v>15990</v>
      </c>
      <c r="B2319" s="69" t="s">
        <v>16193</v>
      </c>
      <c r="C2319" s="77">
        <v>204091</v>
      </c>
      <c r="D2319" s="67" t="s">
        <v>16393</v>
      </c>
      <c r="E2319" s="80">
        <v>0</v>
      </c>
      <c r="F2319" s="129">
        <v>52</v>
      </c>
      <c r="G2319" s="68">
        <v>3</v>
      </c>
      <c r="H2319" s="69" t="s">
        <v>8551</v>
      </c>
      <c r="I2319" s="69" t="s">
        <v>16604</v>
      </c>
      <c r="J2319" s="69" t="s">
        <v>16800</v>
      </c>
      <c r="K2319" s="69" t="s">
        <v>15990</v>
      </c>
    </row>
    <row r="2320" spans="1:11" s="1" customFormat="1" ht="15" customHeight="1" x14ac:dyDescent="0.15">
      <c r="A2320" s="69" t="s">
        <v>15991</v>
      </c>
      <c r="B2320" s="69" t="s">
        <v>16194</v>
      </c>
      <c r="C2320" s="77">
        <v>204092</v>
      </c>
      <c r="D2320" s="67" t="s">
        <v>16394</v>
      </c>
      <c r="E2320" s="80">
        <v>0</v>
      </c>
      <c r="F2320" s="129">
        <v>45</v>
      </c>
      <c r="G2320" s="68">
        <v>3</v>
      </c>
      <c r="H2320" s="69" t="s">
        <v>8551</v>
      </c>
      <c r="I2320" s="69" t="s">
        <v>16605</v>
      </c>
      <c r="J2320" s="69" t="s">
        <v>16801</v>
      </c>
      <c r="K2320" s="69" t="s">
        <v>15991</v>
      </c>
    </row>
    <row r="2321" spans="1:11" s="1" customFormat="1" ht="15" customHeight="1" x14ac:dyDescent="0.15">
      <c r="A2321" s="69" t="s">
        <v>15992</v>
      </c>
      <c r="B2321" s="69" t="s">
        <v>16195</v>
      </c>
      <c r="C2321" s="77">
        <v>204093</v>
      </c>
      <c r="D2321" s="67" t="s">
        <v>16395</v>
      </c>
      <c r="E2321" s="80">
        <v>0</v>
      </c>
      <c r="F2321" s="129">
        <v>29</v>
      </c>
      <c r="G2321" s="68">
        <v>3</v>
      </c>
      <c r="H2321" s="69" t="s">
        <v>8551</v>
      </c>
      <c r="I2321" s="69" t="s">
        <v>16606</v>
      </c>
      <c r="J2321" s="69" t="s">
        <v>16802</v>
      </c>
      <c r="K2321" s="69" t="s">
        <v>15992</v>
      </c>
    </row>
    <row r="2322" spans="1:11" s="1" customFormat="1" ht="15" customHeight="1" x14ac:dyDescent="0.15">
      <c r="A2322" s="69" t="s">
        <v>15993</v>
      </c>
      <c r="B2322" s="69" t="s">
        <v>16196</v>
      </c>
      <c r="C2322" s="77">
        <v>204334</v>
      </c>
      <c r="D2322" s="67" t="s">
        <v>16396</v>
      </c>
      <c r="E2322" s="80">
        <v>0</v>
      </c>
      <c r="F2322" s="129">
        <v>44</v>
      </c>
      <c r="G2322" s="68">
        <v>3</v>
      </c>
      <c r="H2322" s="69" t="s">
        <v>8551</v>
      </c>
      <c r="I2322" s="69" t="s">
        <v>16607</v>
      </c>
      <c r="J2322" s="69" t="s">
        <v>16803</v>
      </c>
      <c r="K2322" s="69" t="s">
        <v>15993</v>
      </c>
    </row>
    <row r="2323" spans="1:11" s="1" customFormat="1" ht="15" customHeight="1" x14ac:dyDescent="0.15">
      <c r="A2323" s="69" t="s">
        <v>15994</v>
      </c>
      <c r="B2323" s="69" t="s">
        <v>16197</v>
      </c>
      <c r="C2323" s="77">
        <v>204276</v>
      </c>
      <c r="D2323" s="67" t="s">
        <v>16397</v>
      </c>
      <c r="E2323" s="80">
        <v>0</v>
      </c>
      <c r="F2323" s="129">
        <v>53.5</v>
      </c>
      <c r="G2323" s="68">
        <v>3</v>
      </c>
      <c r="H2323" s="69" t="s">
        <v>8551</v>
      </c>
      <c r="I2323" s="69" t="s">
        <v>16608</v>
      </c>
      <c r="J2323" s="69" t="s">
        <v>16804</v>
      </c>
      <c r="K2323" s="69" t="s">
        <v>15994</v>
      </c>
    </row>
    <row r="2324" spans="1:11" s="1" customFormat="1" ht="15" customHeight="1" x14ac:dyDescent="0.15">
      <c r="A2324" s="69" t="s">
        <v>15995</v>
      </c>
      <c r="B2324" s="69" t="s">
        <v>16198</v>
      </c>
      <c r="C2324" s="77">
        <v>204277</v>
      </c>
      <c r="D2324" s="67" t="s">
        <v>16398</v>
      </c>
      <c r="E2324" s="80">
        <v>0</v>
      </c>
      <c r="F2324" s="129">
        <v>53.5</v>
      </c>
      <c r="G2324" s="68">
        <v>3</v>
      </c>
      <c r="H2324" s="69" t="s">
        <v>8551</v>
      </c>
      <c r="I2324" s="69" t="s">
        <v>16609</v>
      </c>
      <c r="J2324" s="69" t="s">
        <v>16805</v>
      </c>
      <c r="K2324" s="69" t="s">
        <v>15995</v>
      </c>
    </row>
    <row r="2325" spans="1:11" s="1" customFormat="1" ht="15" customHeight="1" x14ac:dyDescent="0.15">
      <c r="A2325" s="69" t="s">
        <v>15996</v>
      </c>
      <c r="B2325" s="69" t="s">
        <v>16199</v>
      </c>
      <c r="C2325" s="77">
        <v>204278</v>
      </c>
      <c r="D2325" s="67" t="s">
        <v>16399</v>
      </c>
      <c r="E2325" s="80">
        <v>0</v>
      </c>
      <c r="F2325" s="129">
        <v>39</v>
      </c>
      <c r="G2325" s="68">
        <v>3</v>
      </c>
      <c r="H2325" s="69" t="s">
        <v>8551</v>
      </c>
      <c r="I2325" s="69" t="s">
        <v>16610</v>
      </c>
      <c r="J2325" s="69" t="s">
        <v>16806</v>
      </c>
      <c r="K2325" s="69" t="s">
        <v>15996</v>
      </c>
    </row>
    <row r="2326" spans="1:11" s="1" customFormat="1" ht="15" customHeight="1" x14ac:dyDescent="0.15">
      <c r="A2326" s="69" t="s">
        <v>15997</v>
      </c>
      <c r="B2326" s="69" t="s">
        <v>16200</v>
      </c>
      <c r="C2326" s="77">
        <v>204279</v>
      </c>
      <c r="D2326" s="67" t="s">
        <v>16400</v>
      </c>
      <c r="E2326" s="80">
        <v>0</v>
      </c>
      <c r="F2326" s="129">
        <v>55</v>
      </c>
      <c r="G2326" s="68">
        <v>3</v>
      </c>
      <c r="H2326" s="69" t="s">
        <v>8551</v>
      </c>
      <c r="I2326" s="69" t="s">
        <v>16611</v>
      </c>
      <c r="J2326" s="69" t="s">
        <v>16807</v>
      </c>
      <c r="K2326" s="69" t="s">
        <v>15997</v>
      </c>
    </row>
    <row r="2327" spans="1:11" s="1" customFormat="1" ht="15" customHeight="1" x14ac:dyDescent="0.15">
      <c r="A2327" s="69" t="s">
        <v>15998</v>
      </c>
      <c r="B2327" s="69" t="s">
        <v>16201</v>
      </c>
      <c r="C2327" s="77">
        <v>204280</v>
      </c>
      <c r="D2327" s="67" t="s">
        <v>16401</v>
      </c>
      <c r="E2327" s="80">
        <v>0</v>
      </c>
      <c r="F2327" s="129">
        <v>72</v>
      </c>
      <c r="G2327" s="68">
        <v>3</v>
      </c>
      <c r="H2327" s="69" t="s">
        <v>8551</v>
      </c>
      <c r="I2327" s="69" t="s">
        <v>16612</v>
      </c>
      <c r="J2327" s="69" t="s">
        <v>16808</v>
      </c>
      <c r="K2327" s="69" t="s">
        <v>15998</v>
      </c>
    </row>
    <row r="2328" spans="1:11" s="1" customFormat="1" ht="15" customHeight="1" x14ac:dyDescent="0.15">
      <c r="A2328" s="69" t="s">
        <v>15999</v>
      </c>
      <c r="B2328" s="69" t="s">
        <v>16202</v>
      </c>
      <c r="C2328" s="77">
        <v>204281</v>
      </c>
      <c r="D2328" s="67" t="s">
        <v>16402</v>
      </c>
      <c r="E2328" s="80">
        <v>0</v>
      </c>
      <c r="F2328" s="129">
        <v>53.5</v>
      </c>
      <c r="G2328" s="68">
        <v>3</v>
      </c>
      <c r="H2328" s="69" t="s">
        <v>8551</v>
      </c>
      <c r="I2328" s="69" t="s">
        <v>16613</v>
      </c>
      <c r="J2328" s="69" t="s">
        <v>16809</v>
      </c>
      <c r="K2328" s="69" t="s">
        <v>15999</v>
      </c>
    </row>
    <row r="2329" spans="1:11" s="1" customFormat="1" ht="15" customHeight="1" x14ac:dyDescent="0.15">
      <c r="A2329" s="69" t="s">
        <v>16000</v>
      </c>
      <c r="B2329" s="69" t="s">
        <v>16203</v>
      </c>
      <c r="C2329" s="77">
        <v>204282</v>
      </c>
      <c r="D2329" s="67" t="s">
        <v>16403</v>
      </c>
      <c r="E2329" s="80">
        <v>0</v>
      </c>
      <c r="F2329" s="129">
        <v>53.5</v>
      </c>
      <c r="G2329" s="68">
        <v>3</v>
      </c>
      <c r="H2329" s="69" t="s">
        <v>8551</v>
      </c>
      <c r="I2329" s="69" t="s">
        <v>16614</v>
      </c>
      <c r="J2329" s="69" t="s">
        <v>16810</v>
      </c>
      <c r="K2329" s="69" t="s">
        <v>16000</v>
      </c>
    </row>
    <row r="2330" spans="1:11" s="1" customFormat="1" ht="15" customHeight="1" x14ac:dyDescent="0.15">
      <c r="A2330" s="69" t="s">
        <v>16001</v>
      </c>
      <c r="B2330" s="69" t="s">
        <v>16204</v>
      </c>
      <c r="C2330" s="77">
        <v>204283</v>
      </c>
      <c r="D2330" s="67" t="s">
        <v>16404</v>
      </c>
      <c r="E2330" s="80">
        <v>0</v>
      </c>
      <c r="F2330" s="129">
        <v>53.5</v>
      </c>
      <c r="G2330" s="68">
        <v>3</v>
      </c>
      <c r="H2330" s="69" t="s">
        <v>8551</v>
      </c>
      <c r="I2330" s="69" t="s">
        <v>16615</v>
      </c>
      <c r="J2330" s="69" t="s">
        <v>16811</v>
      </c>
      <c r="K2330" s="69" t="s">
        <v>16001</v>
      </c>
    </row>
    <row r="2331" spans="1:11" s="1" customFormat="1" ht="15" customHeight="1" x14ac:dyDescent="0.15">
      <c r="A2331" s="69" t="s">
        <v>16002</v>
      </c>
      <c r="B2331" s="69" t="s">
        <v>16205</v>
      </c>
      <c r="C2331" s="77">
        <v>204284</v>
      </c>
      <c r="D2331" s="67" t="s">
        <v>16405</v>
      </c>
      <c r="E2331" s="80">
        <v>0</v>
      </c>
      <c r="F2331" s="129">
        <v>53.5</v>
      </c>
      <c r="G2331" s="68">
        <v>3</v>
      </c>
      <c r="H2331" s="69" t="s">
        <v>8551</v>
      </c>
      <c r="I2331" s="69" t="s">
        <v>16616</v>
      </c>
      <c r="J2331" s="69" t="s">
        <v>16812</v>
      </c>
      <c r="K2331" s="69" t="s">
        <v>16002</v>
      </c>
    </row>
    <row r="2332" spans="1:11" s="1" customFormat="1" ht="15" customHeight="1" x14ac:dyDescent="0.15">
      <c r="A2332" s="69" t="s">
        <v>16003</v>
      </c>
      <c r="B2332" s="69" t="s">
        <v>16206</v>
      </c>
      <c r="C2332" s="77">
        <v>204285</v>
      </c>
      <c r="D2332" s="67" t="s">
        <v>16406</v>
      </c>
      <c r="E2332" s="80">
        <v>0</v>
      </c>
      <c r="F2332" s="129">
        <v>53.5</v>
      </c>
      <c r="G2332" s="68">
        <v>3</v>
      </c>
      <c r="H2332" s="69" t="s">
        <v>8551</v>
      </c>
      <c r="I2332" s="69" t="s">
        <v>16617</v>
      </c>
      <c r="J2332" s="69" t="s">
        <v>16813</v>
      </c>
      <c r="K2332" s="69" t="s">
        <v>16003</v>
      </c>
    </row>
    <row r="2333" spans="1:11" s="1" customFormat="1" ht="15" customHeight="1" x14ac:dyDescent="0.15">
      <c r="A2333" s="69" t="s">
        <v>16004</v>
      </c>
      <c r="B2333" s="69" t="s">
        <v>16207</v>
      </c>
      <c r="C2333" s="77">
        <v>204286</v>
      </c>
      <c r="D2333" s="67" t="s">
        <v>16407</v>
      </c>
      <c r="E2333" s="80">
        <v>0</v>
      </c>
      <c r="F2333" s="129">
        <v>53.5</v>
      </c>
      <c r="G2333" s="68">
        <v>3</v>
      </c>
      <c r="H2333" s="69" t="s">
        <v>8551</v>
      </c>
      <c r="I2333" s="69" t="s">
        <v>16618</v>
      </c>
      <c r="J2333" s="69" t="s">
        <v>16814</v>
      </c>
      <c r="K2333" s="69" t="s">
        <v>16004</v>
      </c>
    </row>
    <row r="2334" spans="1:11" s="1" customFormat="1" ht="15" customHeight="1" x14ac:dyDescent="0.15">
      <c r="A2334" s="69" t="s">
        <v>16005</v>
      </c>
      <c r="B2334" s="69" t="s">
        <v>16208</v>
      </c>
      <c r="C2334" s="77">
        <v>204287</v>
      </c>
      <c r="D2334" s="67" t="s">
        <v>16408</v>
      </c>
      <c r="E2334" s="80">
        <v>0</v>
      </c>
      <c r="F2334" s="129">
        <v>53.5</v>
      </c>
      <c r="G2334" s="68">
        <v>3</v>
      </c>
      <c r="H2334" s="69" t="s">
        <v>8551</v>
      </c>
      <c r="I2334" s="69" t="s">
        <v>16619</v>
      </c>
      <c r="J2334" s="69" t="s">
        <v>16815</v>
      </c>
      <c r="K2334" s="69" t="s">
        <v>16005</v>
      </c>
    </row>
    <row r="2335" spans="1:11" s="1" customFormat="1" ht="15" customHeight="1" x14ac:dyDescent="0.15">
      <c r="A2335" s="69" t="s">
        <v>16006</v>
      </c>
      <c r="B2335" s="69" t="s">
        <v>16209</v>
      </c>
      <c r="C2335" s="77">
        <v>204288</v>
      </c>
      <c r="D2335" s="67" t="s">
        <v>16409</v>
      </c>
      <c r="E2335" s="80">
        <v>0</v>
      </c>
      <c r="F2335" s="129">
        <v>53.5</v>
      </c>
      <c r="G2335" s="68">
        <v>3</v>
      </c>
      <c r="H2335" s="69" t="s">
        <v>8551</v>
      </c>
      <c r="I2335" s="69" t="s">
        <v>16620</v>
      </c>
      <c r="J2335" s="69" t="s">
        <v>16816</v>
      </c>
      <c r="K2335" s="69" t="s">
        <v>16006</v>
      </c>
    </row>
    <row r="2336" spans="1:11" s="1" customFormat="1" ht="15" customHeight="1" x14ac:dyDescent="0.15">
      <c r="A2336" s="69" t="s">
        <v>16007</v>
      </c>
      <c r="B2336" s="69" t="s">
        <v>16210</v>
      </c>
      <c r="C2336" s="77">
        <v>204289</v>
      </c>
      <c r="D2336" s="67" t="s">
        <v>16410</v>
      </c>
      <c r="E2336" s="80">
        <v>0</v>
      </c>
      <c r="F2336" s="129">
        <v>53.5</v>
      </c>
      <c r="G2336" s="68">
        <v>3</v>
      </c>
      <c r="H2336" s="69" t="s">
        <v>8551</v>
      </c>
      <c r="I2336" s="69" t="s">
        <v>16621</v>
      </c>
      <c r="J2336" s="69" t="s">
        <v>16817</v>
      </c>
      <c r="K2336" s="69" t="s">
        <v>16007</v>
      </c>
    </row>
    <row r="2337" spans="1:11" s="1" customFormat="1" ht="15" customHeight="1" x14ac:dyDescent="0.15">
      <c r="A2337" s="69" t="s">
        <v>16008</v>
      </c>
      <c r="B2337" s="69" t="s">
        <v>16211</v>
      </c>
      <c r="C2337" s="77">
        <v>204290</v>
      </c>
      <c r="D2337" s="67" t="s">
        <v>16411</v>
      </c>
      <c r="E2337" s="80">
        <v>0</v>
      </c>
      <c r="F2337" s="129">
        <v>53.5</v>
      </c>
      <c r="G2337" s="68">
        <v>3</v>
      </c>
      <c r="H2337" s="69" t="s">
        <v>8551</v>
      </c>
      <c r="I2337" s="69" t="s">
        <v>16622</v>
      </c>
      <c r="J2337" s="69" t="s">
        <v>16818</v>
      </c>
      <c r="K2337" s="69" t="s">
        <v>16008</v>
      </c>
    </row>
    <row r="2338" spans="1:11" s="1" customFormat="1" ht="15" customHeight="1" x14ac:dyDescent="0.15">
      <c r="A2338" s="69" t="s">
        <v>16009</v>
      </c>
      <c r="B2338" s="69" t="s">
        <v>16212</v>
      </c>
      <c r="C2338" s="77">
        <v>204291</v>
      </c>
      <c r="D2338" s="67" t="s">
        <v>16412</v>
      </c>
      <c r="E2338" s="80">
        <v>0</v>
      </c>
      <c r="F2338" s="129">
        <v>72</v>
      </c>
      <c r="G2338" s="68">
        <v>3</v>
      </c>
      <c r="H2338" s="69" t="s">
        <v>8551</v>
      </c>
      <c r="I2338" s="69" t="s">
        <v>16623</v>
      </c>
      <c r="J2338" s="69" t="s">
        <v>16819</v>
      </c>
      <c r="K2338" s="69" t="s">
        <v>16009</v>
      </c>
    </row>
    <row r="2339" spans="1:11" s="1" customFormat="1" ht="15" customHeight="1" x14ac:dyDescent="0.15">
      <c r="A2339" s="69" t="s">
        <v>16010</v>
      </c>
      <c r="B2339" s="69" t="s">
        <v>16213</v>
      </c>
      <c r="C2339" s="77">
        <v>204292</v>
      </c>
      <c r="D2339" s="67" t="s">
        <v>16413</v>
      </c>
      <c r="E2339" s="80">
        <v>0</v>
      </c>
      <c r="F2339" s="129">
        <v>39</v>
      </c>
      <c r="G2339" s="68">
        <v>3</v>
      </c>
      <c r="H2339" s="69" t="s">
        <v>8551</v>
      </c>
      <c r="I2339" s="69" t="s">
        <v>16624</v>
      </c>
      <c r="J2339" s="69" t="s">
        <v>16820</v>
      </c>
      <c r="K2339" s="69" t="s">
        <v>16010</v>
      </c>
    </row>
    <row r="2340" spans="1:11" s="1" customFormat="1" ht="15" customHeight="1" x14ac:dyDescent="0.15">
      <c r="A2340" s="69" t="s">
        <v>16011</v>
      </c>
      <c r="B2340" s="69" t="s">
        <v>16214</v>
      </c>
      <c r="C2340" s="77">
        <v>204293</v>
      </c>
      <c r="D2340" s="67" t="s">
        <v>16414</v>
      </c>
      <c r="E2340" s="80">
        <v>0</v>
      </c>
      <c r="F2340" s="129">
        <v>53.5</v>
      </c>
      <c r="G2340" s="68">
        <v>3</v>
      </c>
      <c r="H2340" s="69" t="s">
        <v>8551</v>
      </c>
      <c r="I2340" s="69" t="s">
        <v>16625</v>
      </c>
      <c r="J2340" s="69" t="s">
        <v>16821</v>
      </c>
      <c r="K2340" s="69" t="s">
        <v>16011</v>
      </c>
    </row>
    <row r="2341" spans="1:11" s="1" customFormat="1" ht="15" customHeight="1" x14ac:dyDescent="0.15">
      <c r="A2341" s="69" t="s">
        <v>16012</v>
      </c>
      <c r="B2341" s="69" t="s">
        <v>16215</v>
      </c>
      <c r="C2341" s="77">
        <v>204294</v>
      </c>
      <c r="D2341" s="67" t="s">
        <v>16415</v>
      </c>
      <c r="E2341" s="80">
        <v>0</v>
      </c>
      <c r="F2341" s="129">
        <v>53.5</v>
      </c>
      <c r="G2341" s="68">
        <v>3</v>
      </c>
      <c r="H2341" s="69" t="s">
        <v>8551</v>
      </c>
      <c r="I2341" s="69" t="s">
        <v>16626</v>
      </c>
      <c r="J2341" s="69" t="s">
        <v>16822</v>
      </c>
      <c r="K2341" s="69" t="s">
        <v>16012</v>
      </c>
    </row>
    <row r="2342" spans="1:11" s="1" customFormat="1" ht="15" customHeight="1" x14ac:dyDescent="0.15">
      <c r="A2342" s="69" t="s">
        <v>16013</v>
      </c>
      <c r="B2342" s="69" t="s">
        <v>16216</v>
      </c>
      <c r="C2342" s="77">
        <v>204295</v>
      </c>
      <c r="D2342" s="67" t="s">
        <v>16416</v>
      </c>
      <c r="E2342" s="80">
        <v>0</v>
      </c>
      <c r="F2342" s="129">
        <v>53.5</v>
      </c>
      <c r="G2342" s="68">
        <v>3</v>
      </c>
      <c r="H2342" s="69" t="s">
        <v>8551</v>
      </c>
      <c r="I2342" s="69" t="s">
        <v>16627</v>
      </c>
      <c r="J2342" s="69" t="s">
        <v>16823</v>
      </c>
      <c r="K2342" s="69" t="s">
        <v>16013</v>
      </c>
    </row>
    <row r="2343" spans="1:11" s="1" customFormat="1" ht="15" customHeight="1" x14ac:dyDescent="0.15">
      <c r="A2343" s="69" t="s">
        <v>16014</v>
      </c>
      <c r="B2343" s="69" t="s">
        <v>16217</v>
      </c>
      <c r="C2343" s="77">
        <v>204296</v>
      </c>
      <c r="D2343" s="67" t="s">
        <v>16417</v>
      </c>
      <c r="E2343" s="80">
        <v>0</v>
      </c>
      <c r="F2343" s="129">
        <v>53.5</v>
      </c>
      <c r="G2343" s="68">
        <v>3</v>
      </c>
      <c r="H2343" s="69" t="s">
        <v>8551</v>
      </c>
      <c r="I2343" s="69" t="s">
        <v>16628</v>
      </c>
      <c r="J2343" s="69" t="s">
        <v>16824</v>
      </c>
      <c r="K2343" s="69" t="s">
        <v>16014</v>
      </c>
    </row>
    <row r="2344" spans="1:11" s="1" customFormat="1" ht="15" customHeight="1" x14ac:dyDescent="0.15">
      <c r="A2344" s="69" t="s">
        <v>16015</v>
      </c>
      <c r="B2344" s="69" t="s">
        <v>16218</v>
      </c>
      <c r="C2344" s="77">
        <v>204297</v>
      </c>
      <c r="D2344" s="67" t="s">
        <v>16418</v>
      </c>
      <c r="E2344" s="80">
        <v>0</v>
      </c>
      <c r="F2344" s="129">
        <v>18.5</v>
      </c>
      <c r="G2344" s="68">
        <v>3</v>
      </c>
      <c r="H2344" s="69" t="s">
        <v>8552</v>
      </c>
      <c r="I2344" s="69" t="s">
        <v>16629</v>
      </c>
      <c r="J2344" s="69" t="s">
        <v>16825</v>
      </c>
      <c r="K2344" s="69" t="s">
        <v>16015</v>
      </c>
    </row>
    <row r="2345" spans="1:11" s="1" customFormat="1" ht="15" customHeight="1" x14ac:dyDescent="0.15">
      <c r="A2345" s="69" t="s">
        <v>16016</v>
      </c>
      <c r="B2345" s="69" t="s">
        <v>16219</v>
      </c>
      <c r="C2345" s="77">
        <v>204298</v>
      </c>
      <c r="D2345" s="67" t="s">
        <v>16419</v>
      </c>
      <c r="E2345" s="80">
        <v>0</v>
      </c>
      <c r="F2345" s="129">
        <v>18.5</v>
      </c>
      <c r="G2345" s="68">
        <v>3</v>
      </c>
      <c r="H2345" s="69" t="s">
        <v>8552</v>
      </c>
      <c r="I2345" s="69" t="s">
        <v>16630</v>
      </c>
      <c r="J2345" s="69" t="s">
        <v>16826</v>
      </c>
      <c r="K2345" s="69" t="s">
        <v>16016</v>
      </c>
    </row>
    <row r="2346" spans="1:11" s="1" customFormat="1" ht="15" customHeight="1" x14ac:dyDescent="0.15">
      <c r="A2346" s="69" t="s">
        <v>16017</v>
      </c>
      <c r="B2346" s="69" t="s">
        <v>16220</v>
      </c>
      <c r="C2346" s="77">
        <v>204299</v>
      </c>
      <c r="D2346" s="67" t="s">
        <v>16420</v>
      </c>
      <c r="E2346" s="80">
        <v>0</v>
      </c>
      <c r="F2346" s="129">
        <v>18.5</v>
      </c>
      <c r="G2346" s="68">
        <v>3</v>
      </c>
      <c r="H2346" s="69" t="s">
        <v>8552</v>
      </c>
      <c r="I2346" s="69" t="s">
        <v>16631</v>
      </c>
      <c r="J2346" s="69" t="s">
        <v>16827</v>
      </c>
      <c r="K2346" s="69" t="s">
        <v>16017</v>
      </c>
    </row>
    <row r="2347" spans="1:11" s="1" customFormat="1" ht="15" customHeight="1" x14ac:dyDescent="0.15">
      <c r="A2347" s="69" t="s">
        <v>16018</v>
      </c>
      <c r="B2347" s="69" t="s">
        <v>16221</v>
      </c>
      <c r="C2347" s="77">
        <v>204208</v>
      </c>
      <c r="D2347" s="67" t="s">
        <v>16421</v>
      </c>
      <c r="E2347" s="80">
        <v>0</v>
      </c>
      <c r="F2347" s="129">
        <v>53.5</v>
      </c>
      <c r="G2347" s="68">
        <v>3</v>
      </c>
      <c r="H2347" s="69" t="s">
        <v>8551</v>
      </c>
      <c r="I2347" s="69" t="s">
        <v>16632</v>
      </c>
      <c r="J2347" s="69" t="s">
        <v>16828</v>
      </c>
      <c r="K2347" s="69" t="s">
        <v>16018</v>
      </c>
    </row>
    <row r="2348" spans="1:11" s="1" customFormat="1" ht="15" customHeight="1" x14ac:dyDescent="0.15">
      <c r="A2348" s="69" t="s">
        <v>5069</v>
      </c>
      <c r="B2348" s="69" t="s">
        <v>5174</v>
      </c>
      <c r="C2348" s="77">
        <v>131011</v>
      </c>
      <c r="D2348" s="67" t="s">
        <v>5278</v>
      </c>
      <c r="E2348" s="80">
        <v>0</v>
      </c>
      <c r="F2348" s="129">
        <v>48</v>
      </c>
      <c r="G2348" s="68">
        <v>3</v>
      </c>
      <c r="H2348" s="69" t="s">
        <v>8551</v>
      </c>
      <c r="I2348" s="69" t="s">
        <v>11972</v>
      </c>
      <c r="J2348" s="69" t="s">
        <v>11973</v>
      </c>
      <c r="K2348" s="69" t="s">
        <v>5069</v>
      </c>
    </row>
    <row r="2349" spans="1:11" s="1" customFormat="1" ht="15" customHeight="1" x14ac:dyDescent="0.15">
      <c r="A2349" s="69" t="s">
        <v>3232</v>
      </c>
      <c r="B2349" s="69" t="s">
        <v>3233</v>
      </c>
      <c r="C2349" s="77">
        <v>113077</v>
      </c>
      <c r="D2349" s="67" t="s">
        <v>3607</v>
      </c>
      <c r="E2349" s="80">
        <v>0</v>
      </c>
      <c r="F2349" s="129">
        <v>51</v>
      </c>
      <c r="G2349" s="68">
        <v>3</v>
      </c>
      <c r="H2349" s="69" t="s">
        <v>8551</v>
      </c>
      <c r="I2349" s="69" t="s">
        <v>11974</v>
      </c>
      <c r="J2349" s="69" t="s">
        <v>11975</v>
      </c>
      <c r="K2349" s="69" t="s">
        <v>3232</v>
      </c>
    </row>
    <row r="2350" spans="1:11" s="1" customFormat="1" ht="15" customHeight="1" x14ac:dyDescent="0.15">
      <c r="A2350" s="69" t="s">
        <v>3234</v>
      </c>
      <c r="B2350" s="69" t="s">
        <v>3235</v>
      </c>
      <c r="C2350" s="77">
        <v>113078</v>
      </c>
      <c r="D2350" s="67" t="s">
        <v>3608</v>
      </c>
      <c r="E2350" s="80">
        <v>0</v>
      </c>
      <c r="F2350" s="129">
        <v>51</v>
      </c>
      <c r="G2350" s="68">
        <v>3</v>
      </c>
      <c r="H2350" s="69" t="s">
        <v>8551</v>
      </c>
      <c r="I2350" s="69" t="s">
        <v>11976</v>
      </c>
      <c r="J2350" s="69" t="s">
        <v>11977</v>
      </c>
      <c r="K2350" s="69" t="s">
        <v>3234</v>
      </c>
    </row>
    <row r="2351" spans="1:11" s="1" customFormat="1" ht="15" customHeight="1" x14ac:dyDescent="0.15">
      <c r="A2351" s="69" t="s">
        <v>2630</v>
      </c>
      <c r="B2351" s="69" t="s">
        <v>2631</v>
      </c>
      <c r="C2351" s="77">
        <v>326004</v>
      </c>
      <c r="D2351" s="67" t="s">
        <v>2739</v>
      </c>
      <c r="E2351" s="80">
        <v>0</v>
      </c>
      <c r="F2351" s="129">
        <v>53.9</v>
      </c>
      <c r="G2351" s="68">
        <v>3</v>
      </c>
      <c r="H2351" s="69" t="s">
        <v>8551</v>
      </c>
      <c r="I2351" s="69" t="s">
        <v>11978</v>
      </c>
      <c r="J2351" s="69" t="s">
        <v>11979</v>
      </c>
      <c r="K2351" s="69" t="s">
        <v>2630</v>
      </c>
    </row>
    <row r="2352" spans="1:11" s="1" customFormat="1" ht="15" customHeight="1" x14ac:dyDescent="0.15">
      <c r="A2352" s="69" t="s">
        <v>16019</v>
      </c>
      <c r="B2352" s="69" t="s">
        <v>16222</v>
      </c>
      <c r="C2352" s="77">
        <v>209005</v>
      </c>
      <c r="D2352" s="67" t="s">
        <v>16422</v>
      </c>
      <c r="E2352" s="80">
        <v>0</v>
      </c>
      <c r="F2352" s="129">
        <v>36</v>
      </c>
      <c r="G2352" s="68">
        <v>3</v>
      </c>
      <c r="H2352" s="69" t="s">
        <v>8551</v>
      </c>
      <c r="I2352" s="69" t="s">
        <v>16633</v>
      </c>
      <c r="J2352" s="69" t="s">
        <v>16829</v>
      </c>
      <c r="K2352" s="69" t="s">
        <v>16019</v>
      </c>
    </row>
    <row r="2353" spans="1:11" s="1" customFormat="1" ht="15" customHeight="1" x14ac:dyDescent="0.15">
      <c r="A2353" s="69" t="s">
        <v>16020</v>
      </c>
      <c r="B2353" s="69" t="s">
        <v>16223</v>
      </c>
      <c r="C2353" s="77">
        <v>209006</v>
      </c>
      <c r="D2353" s="67" t="s">
        <v>16423</v>
      </c>
      <c r="E2353" s="80">
        <v>0</v>
      </c>
      <c r="F2353" s="129">
        <v>59</v>
      </c>
      <c r="G2353" s="68">
        <v>3</v>
      </c>
      <c r="H2353" s="69" t="s">
        <v>8551</v>
      </c>
      <c r="I2353" s="69" t="s">
        <v>16634</v>
      </c>
      <c r="J2353" s="69" t="s">
        <v>16830</v>
      </c>
      <c r="K2353" s="69" t="s">
        <v>16020</v>
      </c>
    </row>
    <row r="2354" spans="1:11" s="1" customFormat="1" ht="15" customHeight="1" x14ac:dyDescent="0.15">
      <c r="A2354" s="69" t="s">
        <v>16021</v>
      </c>
      <c r="B2354" s="69" t="s">
        <v>16224</v>
      </c>
      <c r="C2354" s="77">
        <v>209007</v>
      </c>
      <c r="D2354" s="67" t="s">
        <v>16424</v>
      </c>
      <c r="E2354" s="80">
        <v>0</v>
      </c>
      <c r="F2354" s="129">
        <v>48</v>
      </c>
      <c r="G2354" s="68">
        <v>3</v>
      </c>
      <c r="H2354" s="69" t="s">
        <v>8551</v>
      </c>
      <c r="I2354" s="69" t="s">
        <v>16635</v>
      </c>
      <c r="J2354" s="69" t="s">
        <v>16831</v>
      </c>
      <c r="K2354" s="69" t="s">
        <v>16021</v>
      </c>
    </row>
    <row r="2355" spans="1:11" s="1" customFormat="1" ht="15" customHeight="1" x14ac:dyDescent="0.15">
      <c r="A2355" s="69" t="s">
        <v>2650</v>
      </c>
      <c r="B2355" s="69" t="s">
        <v>2651</v>
      </c>
      <c r="C2355" s="77">
        <v>371048</v>
      </c>
      <c r="D2355" s="67" t="s">
        <v>2749</v>
      </c>
      <c r="E2355" s="80">
        <v>0</v>
      </c>
      <c r="F2355" s="129">
        <v>54</v>
      </c>
      <c r="G2355" s="68">
        <v>3</v>
      </c>
      <c r="H2355" s="69" t="s">
        <v>8551</v>
      </c>
      <c r="I2355" s="69" t="s">
        <v>11980</v>
      </c>
      <c r="J2355" s="69" t="s">
        <v>11981</v>
      </c>
      <c r="K2355" s="69" t="s">
        <v>2650</v>
      </c>
    </row>
    <row r="2356" spans="1:11" s="1" customFormat="1" ht="15" customHeight="1" x14ac:dyDescent="0.15">
      <c r="A2356" s="69" t="s">
        <v>2652</v>
      </c>
      <c r="B2356" s="69" t="s">
        <v>2653</v>
      </c>
      <c r="C2356" s="77">
        <v>371049</v>
      </c>
      <c r="D2356" s="67" t="s">
        <v>2750</v>
      </c>
      <c r="E2356" s="80">
        <v>0</v>
      </c>
      <c r="F2356" s="129">
        <v>54</v>
      </c>
      <c r="G2356" s="68">
        <v>3</v>
      </c>
      <c r="H2356" s="69" t="s">
        <v>8551</v>
      </c>
      <c r="I2356" s="69" t="s">
        <v>11982</v>
      </c>
      <c r="J2356" s="69" t="s">
        <v>11983</v>
      </c>
      <c r="K2356" s="69" t="s">
        <v>2652</v>
      </c>
    </row>
    <row r="2357" spans="1:11" s="1" customFormat="1" ht="15" customHeight="1" x14ac:dyDescent="0.15">
      <c r="A2357" s="69" t="s">
        <v>6105</v>
      </c>
      <c r="B2357" s="69" t="s">
        <v>6192</v>
      </c>
      <c r="C2357" s="77">
        <v>302081</v>
      </c>
      <c r="D2357" s="67" t="s">
        <v>6279</v>
      </c>
      <c r="E2357" s="80">
        <v>0</v>
      </c>
      <c r="F2357" s="129">
        <v>54</v>
      </c>
      <c r="G2357" s="68">
        <v>3</v>
      </c>
      <c r="H2357" s="69" t="s">
        <v>8551</v>
      </c>
      <c r="I2357" s="69" t="s">
        <v>11984</v>
      </c>
      <c r="J2357" s="69" t="s">
        <v>11985</v>
      </c>
      <c r="K2357" s="69" t="s">
        <v>6105</v>
      </c>
    </row>
    <row r="2358" spans="1:11" s="1" customFormat="1" ht="15" customHeight="1" x14ac:dyDescent="0.15">
      <c r="A2358" s="69" t="s">
        <v>6096</v>
      </c>
      <c r="B2358" s="69" t="s">
        <v>6183</v>
      </c>
      <c r="C2358" s="77">
        <v>301081</v>
      </c>
      <c r="D2358" s="67" t="s">
        <v>6270</v>
      </c>
      <c r="E2358" s="80">
        <v>0</v>
      </c>
      <c r="F2358" s="129">
        <v>54</v>
      </c>
      <c r="G2358" s="68">
        <v>3</v>
      </c>
      <c r="H2358" s="69" t="s">
        <v>8551</v>
      </c>
      <c r="I2358" s="69" t="s">
        <v>11986</v>
      </c>
      <c r="J2358" s="69" t="s">
        <v>11987</v>
      </c>
      <c r="K2358" s="69" t="s">
        <v>6096</v>
      </c>
    </row>
    <row r="2359" spans="1:11" s="1" customFormat="1" ht="15" customHeight="1" x14ac:dyDescent="0.15">
      <c r="A2359" s="69" t="s">
        <v>6114</v>
      </c>
      <c r="B2359" s="69" t="s">
        <v>6201</v>
      </c>
      <c r="C2359" s="77">
        <v>319007</v>
      </c>
      <c r="D2359" s="67" t="s">
        <v>6288</v>
      </c>
      <c r="E2359" s="80">
        <v>0</v>
      </c>
      <c r="F2359" s="129">
        <v>54</v>
      </c>
      <c r="G2359" s="68">
        <v>3</v>
      </c>
      <c r="H2359" s="69" t="s">
        <v>8551</v>
      </c>
      <c r="I2359" s="69" t="s">
        <v>11988</v>
      </c>
      <c r="J2359" s="69" t="s">
        <v>11989</v>
      </c>
      <c r="K2359" s="69" t="s">
        <v>6114</v>
      </c>
    </row>
    <row r="2360" spans="1:11" s="1" customFormat="1" ht="15" customHeight="1" x14ac:dyDescent="0.15">
      <c r="A2360" s="69" t="s">
        <v>2558</v>
      </c>
      <c r="B2360" s="69" t="s">
        <v>2559</v>
      </c>
      <c r="C2360" s="77">
        <v>307039</v>
      </c>
      <c r="D2360" s="67" t="s">
        <v>2569</v>
      </c>
      <c r="E2360" s="80">
        <v>0</v>
      </c>
      <c r="F2360" s="129">
        <v>66</v>
      </c>
      <c r="G2360" s="68">
        <v>3</v>
      </c>
      <c r="H2360" s="69" t="s">
        <v>8551</v>
      </c>
      <c r="I2360" s="69" t="s">
        <v>11990</v>
      </c>
      <c r="J2360" s="69" t="s">
        <v>11991</v>
      </c>
      <c r="K2360" s="69" t="s">
        <v>2558</v>
      </c>
    </row>
    <row r="2361" spans="1:11" s="1" customFormat="1" ht="15" customHeight="1" x14ac:dyDescent="0.15">
      <c r="A2361" s="69" t="s">
        <v>6448</v>
      </c>
      <c r="B2361" s="69" t="s">
        <v>6449</v>
      </c>
      <c r="C2361" s="77">
        <v>307058</v>
      </c>
      <c r="D2361" s="67" t="s">
        <v>15617</v>
      </c>
      <c r="E2361" s="80">
        <v>0</v>
      </c>
      <c r="F2361" s="129">
        <v>59</v>
      </c>
      <c r="G2361" s="68">
        <v>3</v>
      </c>
      <c r="H2361" s="69" t="s">
        <v>8551</v>
      </c>
      <c r="I2361" s="69" t="s">
        <v>11992</v>
      </c>
      <c r="J2361" s="69" t="s">
        <v>11993</v>
      </c>
      <c r="K2361" s="69" t="s">
        <v>6448</v>
      </c>
    </row>
    <row r="2362" spans="1:11" s="1" customFormat="1" ht="15" customHeight="1" x14ac:dyDescent="0.15">
      <c r="A2362" s="69" t="s">
        <v>1560</v>
      </c>
      <c r="B2362" s="69" t="s">
        <v>1580</v>
      </c>
      <c r="C2362" s="77">
        <v>365023</v>
      </c>
      <c r="D2362" s="67" t="s">
        <v>1600</v>
      </c>
      <c r="E2362" s="80">
        <v>0</v>
      </c>
      <c r="F2362" s="129">
        <v>54</v>
      </c>
      <c r="G2362" s="68">
        <v>3</v>
      </c>
      <c r="H2362" s="69" t="s">
        <v>8551</v>
      </c>
      <c r="I2362" s="69" t="s">
        <v>11994</v>
      </c>
      <c r="J2362" s="69" t="s">
        <v>11995</v>
      </c>
      <c r="K2362" s="69" t="s">
        <v>1560</v>
      </c>
    </row>
    <row r="2363" spans="1:11" s="1" customFormat="1" ht="15" customHeight="1" x14ac:dyDescent="0.15">
      <c r="A2363" s="69" t="s">
        <v>1561</v>
      </c>
      <c r="B2363" s="69" t="s">
        <v>1581</v>
      </c>
      <c r="C2363" s="77">
        <v>365024</v>
      </c>
      <c r="D2363" s="67" t="s">
        <v>1601</v>
      </c>
      <c r="E2363" s="80">
        <v>0</v>
      </c>
      <c r="F2363" s="129">
        <v>54</v>
      </c>
      <c r="G2363" s="68">
        <v>3</v>
      </c>
      <c r="H2363" s="69" t="s">
        <v>8551</v>
      </c>
      <c r="I2363" s="69" t="s">
        <v>11996</v>
      </c>
      <c r="J2363" s="69" t="s">
        <v>11997</v>
      </c>
      <c r="K2363" s="69" t="s">
        <v>1561</v>
      </c>
    </row>
    <row r="2364" spans="1:11" s="1" customFormat="1" ht="15" customHeight="1" x14ac:dyDescent="0.15">
      <c r="A2364" s="69" t="s">
        <v>7523</v>
      </c>
      <c r="B2364" s="69" t="s">
        <v>7524</v>
      </c>
      <c r="C2364" s="77">
        <v>211003</v>
      </c>
      <c r="D2364" s="67" t="s">
        <v>7525</v>
      </c>
      <c r="E2364" s="80">
        <v>0</v>
      </c>
      <c r="F2364" s="129">
        <v>35</v>
      </c>
      <c r="G2364" s="68">
        <v>3</v>
      </c>
      <c r="H2364" s="69" t="s">
        <v>8551</v>
      </c>
      <c r="I2364" s="69" t="s">
        <v>11998</v>
      </c>
      <c r="J2364" s="69" t="s">
        <v>11999</v>
      </c>
      <c r="K2364" s="69" t="s">
        <v>7523</v>
      </c>
    </row>
    <row r="2365" spans="1:11" s="1" customFormat="1" ht="15" customHeight="1" x14ac:dyDescent="0.15">
      <c r="A2365" s="69" t="s">
        <v>3990</v>
      </c>
      <c r="B2365" s="69" t="s">
        <v>3991</v>
      </c>
      <c r="C2365" s="77">
        <v>601664</v>
      </c>
      <c r="D2365" s="67" t="s">
        <v>6356</v>
      </c>
      <c r="E2365" s="80">
        <v>0</v>
      </c>
      <c r="F2365" s="129">
        <v>19.36</v>
      </c>
      <c r="G2365" s="68">
        <v>3</v>
      </c>
      <c r="H2365" s="69" t="s">
        <v>8551</v>
      </c>
      <c r="I2365" s="69" t="s">
        <v>12000</v>
      </c>
      <c r="J2365" s="69" t="s">
        <v>12001</v>
      </c>
      <c r="K2365" s="69" t="s">
        <v>3990</v>
      </c>
    </row>
    <row r="2366" spans="1:11" s="1" customFormat="1" ht="15" customHeight="1" x14ac:dyDescent="0.15">
      <c r="A2366" s="69" t="s">
        <v>3992</v>
      </c>
      <c r="B2366" s="69" t="s">
        <v>3993</v>
      </c>
      <c r="C2366" s="77">
        <v>601665</v>
      </c>
      <c r="D2366" s="67" t="s">
        <v>6357</v>
      </c>
      <c r="E2366" s="80">
        <v>0</v>
      </c>
      <c r="F2366" s="129">
        <v>19.36</v>
      </c>
      <c r="G2366" s="68">
        <v>3</v>
      </c>
      <c r="H2366" s="69" t="s">
        <v>8551</v>
      </c>
      <c r="I2366" s="69" t="s">
        <v>12002</v>
      </c>
      <c r="J2366" s="69" t="s">
        <v>12003</v>
      </c>
      <c r="K2366" s="69" t="s">
        <v>3992</v>
      </c>
    </row>
    <row r="2367" spans="1:11" s="1" customFormat="1" ht="15" customHeight="1" x14ac:dyDescent="0.15">
      <c r="A2367" s="69" t="s">
        <v>3994</v>
      </c>
      <c r="B2367" s="69" t="s">
        <v>3995</v>
      </c>
      <c r="C2367" s="77">
        <v>601666</v>
      </c>
      <c r="D2367" s="67" t="s">
        <v>6358</v>
      </c>
      <c r="E2367" s="80">
        <v>0</v>
      </c>
      <c r="F2367" s="129">
        <v>19.36</v>
      </c>
      <c r="G2367" s="68">
        <v>3</v>
      </c>
      <c r="H2367" s="69" t="s">
        <v>8551</v>
      </c>
      <c r="I2367" s="69" t="s">
        <v>12004</v>
      </c>
      <c r="J2367" s="69" t="s">
        <v>12005</v>
      </c>
      <c r="K2367" s="69" t="s">
        <v>3994</v>
      </c>
    </row>
    <row r="2368" spans="1:11" s="1" customFormat="1" ht="15" customHeight="1" x14ac:dyDescent="0.15">
      <c r="A2368" s="69" t="s">
        <v>3996</v>
      </c>
      <c r="B2368" s="69" t="s">
        <v>3997</v>
      </c>
      <c r="C2368" s="77">
        <v>601667</v>
      </c>
      <c r="D2368" s="67" t="s">
        <v>6359</v>
      </c>
      <c r="E2368" s="80">
        <v>0</v>
      </c>
      <c r="F2368" s="129">
        <v>19.36</v>
      </c>
      <c r="G2368" s="68">
        <v>3</v>
      </c>
      <c r="H2368" s="69" t="s">
        <v>8551</v>
      </c>
      <c r="I2368" s="69" t="s">
        <v>12006</v>
      </c>
      <c r="J2368" s="69" t="s">
        <v>12007</v>
      </c>
      <c r="K2368" s="69" t="s">
        <v>3996</v>
      </c>
    </row>
    <row r="2369" spans="1:11" s="1" customFormat="1" ht="15" customHeight="1" x14ac:dyDescent="0.15">
      <c r="A2369" s="69" t="s">
        <v>3998</v>
      </c>
      <c r="B2369" s="69" t="s">
        <v>3999</v>
      </c>
      <c r="C2369" s="77">
        <v>601668</v>
      </c>
      <c r="D2369" s="67" t="s">
        <v>6360</v>
      </c>
      <c r="E2369" s="80">
        <v>0</v>
      </c>
      <c r="F2369" s="129">
        <v>19.36</v>
      </c>
      <c r="G2369" s="68">
        <v>3</v>
      </c>
      <c r="H2369" s="69" t="s">
        <v>8551</v>
      </c>
      <c r="I2369" s="69" t="s">
        <v>12008</v>
      </c>
      <c r="J2369" s="69" t="s">
        <v>12009</v>
      </c>
      <c r="K2369" s="69" t="s">
        <v>3998</v>
      </c>
    </row>
    <row r="2370" spans="1:11" s="1" customFormat="1" ht="15" customHeight="1" x14ac:dyDescent="0.15">
      <c r="A2370" s="69" t="s">
        <v>4000</v>
      </c>
      <c r="B2370" s="69" t="s">
        <v>4001</v>
      </c>
      <c r="C2370" s="77">
        <v>601669</v>
      </c>
      <c r="D2370" s="67" t="s">
        <v>6361</v>
      </c>
      <c r="E2370" s="80">
        <v>0</v>
      </c>
      <c r="F2370" s="129">
        <v>19.36</v>
      </c>
      <c r="G2370" s="68">
        <v>3</v>
      </c>
      <c r="H2370" s="69" t="s">
        <v>8551</v>
      </c>
      <c r="I2370" s="69" t="s">
        <v>12010</v>
      </c>
      <c r="J2370" s="69" t="s">
        <v>12011</v>
      </c>
      <c r="K2370" s="69" t="s">
        <v>4000</v>
      </c>
    </row>
    <row r="2371" spans="1:11" s="1" customFormat="1" ht="15" customHeight="1" x14ac:dyDescent="0.15">
      <c r="A2371" s="69" t="s">
        <v>4002</v>
      </c>
      <c r="B2371" s="69" t="s">
        <v>4003</v>
      </c>
      <c r="C2371" s="77">
        <v>601670</v>
      </c>
      <c r="D2371" s="67" t="s">
        <v>6362</v>
      </c>
      <c r="E2371" s="80">
        <v>0</v>
      </c>
      <c r="F2371" s="129">
        <v>19.36</v>
      </c>
      <c r="G2371" s="68">
        <v>3</v>
      </c>
      <c r="H2371" s="69" t="s">
        <v>8551</v>
      </c>
      <c r="I2371" s="69" t="s">
        <v>12012</v>
      </c>
      <c r="J2371" s="69" t="s">
        <v>12013</v>
      </c>
      <c r="K2371" s="69" t="s">
        <v>4002</v>
      </c>
    </row>
    <row r="2372" spans="1:11" s="1" customFormat="1" ht="15" customHeight="1" x14ac:dyDescent="0.15">
      <c r="A2372" s="69" t="s">
        <v>4004</v>
      </c>
      <c r="B2372" s="69" t="s">
        <v>4005</v>
      </c>
      <c r="C2372" s="77">
        <v>601671</v>
      </c>
      <c r="D2372" s="67" t="s">
        <v>6363</v>
      </c>
      <c r="E2372" s="80">
        <v>0</v>
      </c>
      <c r="F2372" s="129">
        <v>19.36</v>
      </c>
      <c r="G2372" s="68">
        <v>3</v>
      </c>
      <c r="H2372" s="69" t="s">
        <v>8551</v>
      </c>
      <c r="I2372" s="69" t="s">
        <v>12014</v>
      </c>
      <c r="J2372" s="69" t="s">
        <v>12015</v>
      </c>
      <c r="K2372" s="69" t="s">
        <v>4004</v>
      </c>
    </row>
    <row r="2373" spans="1:11" s="1" customFormat="1" ht="15" customHeight="1" x14ac:dyDescent="0.15">
      <c r="A2373" s="69" t="s">
        <v>4006</v>
      </c>
      <c r="B2373" s="69" t="s">
        <v>4007</v>
      </c>
      <c r="C2373" s="77">
        <v>601672</v>
      </c>
      <c r="D2373" s="67" t="s">
        <v>6364</v>
      </c>
      <c r="E2373" s="80">
        <v>0</v>
      </c>
      <c r="F2373" s="129">
        <v>19.36</v>
      </c>
      <c r="G2373" s="68">
        <v>3</v>
      </c>
      <c r="H2373" s="69" t="s">
        <v>8551</v>
      </c>
      <c r="I2373" s="69" t="s">
        <v>12016</v>
      </c>
      <c r="J2373" s="69" t="s">
        <v>12017</v>
      </c>
      <c r="K2373" s="69" t="s">
        <v>4006</v>
      </c>
    </row>
    <row r="2374" spans="1:11" s="1" customFormat="1" ht="15" customHeight="1" x14ac:dyDescent="0.15">
      <c r="A2374" s="69" t="s">
        <v>4008</v>
      </c>
      <c r="B2374" s="69" t="s">
        <v>4009</v>
      </c>
      <c r="C2374" s="77">
        <v>601673</v>
      </c>
      <c r="D2374" s="67" t="s">
        <v>6365</v>
      </c>
      <c r="E2374" s="80">
        <v>0</v>
      </c>
      <c r="F2374" s="129">
        <v>19.36</v>
      </c>
      <c r="G2374" s="68">
        <v>3</v>
      </c>
      <c r="H2374" s="69" t="s">
        <v>8551</v>
      </c>
      <c r="I2374" s="69" t="s">
        <v>12018</v>
      </c>
      <c r="J2374" s="69" t="s">
        <v>12019</v>
      </c>
      <c r="K2374" s="69" t="s">
        <v>4008</v>
      </c>
    </row>
    <row r="2375" spans="1:11" s="1" customFormat="1" ht="15" customHeight="1" x14ac:dyDescent="0.15">
      <c r="A2375" s="69" t="s">
        <v>16022</v>
      </c>
      <c r="B2375" s="69" t="s">
        <v>16225</v>
      </c>
      <c r="C2375" s="77">
        <v>204081</v>
      </c>
      <c r="D2375" s="67" t="s">
        <v>16425</v>
      </c>
      <c r="E2375" s="80">
        <v>0</v>
      </c>
      <c r="F2375" s="129">
        <v>83</v>
      </c>
      <c r="G2375" s="68">
        <v>3</v>
      </c>
      <c r="H2375" s="69" t="s">
        <v>8552</v>
      </c>
      <c r="I2375" s="69" t="s">
        <v>16636</v>
      </c>
      <c r="J2375" s="69" t="s">
        <v>16832</v>
      </c>
      <c r="K2375" s="69" t="s">
        <v>16022</v>
      </c>
    </row>
    <row r="2376" spans="1:11" s="1" customFormat="1" ht="15" customHeight="1" x14ac:dyDescent="0.15">
      <c r="A2376" s="69" t="s">
        <v>17058</v>
      </c>
      <c r="B2376" s="69" t="s">
        <v>17059</v>
      </c>
      <c r="C2376" s="77">
        <v>204354</v>
      </c>
      <c r="D2376" s="67" t="s">
        <v>16931</v>
      </c>
      <c r="E2376" s="80">
        <v>0</v>
      </c>
      <c r="F2376" s="129">
        <v>79</v>
      </c>
      <c r="G2376" s="68">
        <v>3</v>
      </c>
      <c r="H2376" s="69" t="s">
        <v>8551</v>
      </c>
      <c r="I2376" s="69" t="s">
        <v>17171</v>
      </c>
      <c r="J2376" s="69" t="s">
        <v>17241</v>
      </c>
      <c r="K2376" s="69" t="s">
        <v>17058</v>
      </c>
    </row>
    <row r="2377" spans="1:11" s="1" customFormat="1" ht="15" customHeight="1" x14ac:dyDescent="0.15">
      <c r="A2377" s="69" t="s">
        <v>17060</v>
      </c>
      <c r="B2377" s="69" t="s">
        <v>17061</v>
      </c>
      <c r="C2377" s="77">
        <v>207089</v>
      </c>
      <c r="D2377" s="67" t="s">
        <v>16932</v>
      </c>
      <c r="E2377" s="80">
        <v>0</v>
      </c>
      <c r="F2377" s="129">
        <v>83</v>
      </c>
      <c r="G2377" s="68">
        <v>3</v>
      </c>
      <c r="H2377" s="69" t="s">
        <v>8551</v>
      </c>
      <c r="I2377" s="69" t="s">
        <v>17172</v>
      </c>
      <c r="J2377" s="69" t="s">
        <v>17242</v>
      </c>
      <c r="K2377" s="69" t="s">
        <v>17060</v>
      </c>
    </row>
    <row r="2378" spans="1:11" s="1" customFormat="1" ht="15" customHeight="1" x14ac:dyDescent="0.15">
      <c r="A2378" s="69" t="s">
        <v>16023</v>
      </c>
      <c r="B2378" s="69" t="s">
        <v>16226</v>
      </c>
      <c r="C2378" s="77">
        <v>204300</v>
      </c>
      <c r="D2378" s="67" t="s">
        <v>16426</v>
      </c>
      <c r="E2378" s="80">
        <v>0</v>
      </c>
      <c r="F2378" s="129">
        <v>83</v>
      </c>
      <c r="G2378" s="68">
        <v>3</v>
      </c>
      <c r="H2378" s="69" t="s">
        <v>8551</v>
      </c>
      <c r="I2378" s="69" t="s">
        <v>16637</v>
      </c>
      <c r="J2378" s="69" t="s">
        <v>16833</v>
      </c>
      <c r="K2378" s="69" t="s">
        <v>16023</v>
      </c>
    </row>
    <row r="2379" spans="1:11" s="1" customFormat="1" ht="15" customHeight="1" x14ac:dyDescent="0.15">
      <c r="A2379" s="69" t="s">
        <v>16024</v>
      </c>
      <c r="B2379" s="69" t="s">
        <v>16227</v>
      </c>
      <c r="C2379" s="77">
        <v>204301</v>
      </c>
      <c r="D2379" s="67" t="s">
        <v>16427</v>
      </c>
      <c r="E2379" s="80">
        <v>0</v>
      </c>
      <c r="F2379" s="129">
        <v>83</v>
      </c>
      <c r="G2379" s="68">
        <v>3</v>
      </c>
      <c r="H2379" s="69" t="s">
        <v>8551</v>
      </c>
      <c r="I2379" s="69" t="s">
        <v>16638</v>
      </c>
      <c r="J2379" s="69" t="s">
        <v>16834</v>
      </c>
      <c r="K2379" s="69" t="s">
        <v>16024</v>
      </c>
    </row>
    <row r="2380" spans="1:11" s="1" customFormat="1" ht="15" customHeight="1" x14ac:dyDescent="0.15">
      <c r="A2380" s="69" t="s">
        <v>4135</v>
      </c>
      <c r="B2380" s="69" t="s">
        <v>4136</v>
      </c>
      <c r="C2380" s="77">
        <v>201071</v>
      </c>
      <c r="D2380" s="67" t="s">
        <v>4158</v>
      </c>
      <c r="E2380" s="80">
        <v>0</v>
      </c>
      <c r="F2380" s="129">
        <v>79</v>
      </c>
      <c r="G2380" s="68">
        <v>3</v>
      </c>
      <c r="H2380" s="69" t="s">
        <v>8552</v>
      </c>
      <c r="I2380" s="69" t="s">
        <v>12020</v>
      </c>
      <c r="J2380" s="69" t="s">
        <v>12021</v>
      </c>
      <c r="K2380" s="69" t="s">
        <v>4135</v>
      </c>
    </row>
    <row r="2381" spans="1:11" s="1" customFormat="1" ht="15" customHeight="1" x14ac:dyDescent="0.15">
      <c r="A2381" s="69" t="s">
        <v>16025</v>
      </c>
      <c r="B2381" s="69" t="s">
        <v>16228</v>
      </c>
      <c r="C2381" s="77">
        <v>210006</v>
      </c>
      <c r="D2381" s="67" t="s">
        <v>16428</v>
      </c>
      <c r="E2381" s="80">
        <v>0</v>
      </c>
      <c r="F2381" s="129">
        <v>54</v>
      </c>
      <c r="G2381" s="68">
        <v>3</v>
      </c>
      <c r="H2381" s="69" t="s">
        <v>8551</v>
      </c>
      <c r="I2381" s="69" t="s">
        <v>16639</v>
      </c>
      <c r="J2381" s="69" t="s">
        <v>16835</v>
      </c>
      <c r="K2381" s="69" t="s">
        <v>16025</v>
      </c>
    </row>
    <row r="2382" spans="1:11" s="1" customFormat="1" ht="15" customHeight="1" x14ac:dyDescent="0.15">
      <c r="A2382" s="69" t="s">
        <v>7163</v>
      </c>
      <c r="B2382" s="69" t="s">
        <v>7164</v>
      </c>
      <c r="C2382" s="77">
        <v>210007</v>
      </c>
      <c r="D2382" s="67" t="s">
        <v>7270</v>
      </c>
      <c r="E2382" s="80">
        <v>0</v>
      </c>
      <c r="F2382" s="129">
        <v>54</v>
      </c>
      <c r="G2382" s="68">
        <v>3</v>
      </c>
      <c r="H2382" s="69" t="s">
        <v>8551</v>
      </c>
      <c r="I2382" s="69" t="s">
        <v>12022</v>
      </c>
      <c r="J2382" s="69" t="s">
        <v>12023</v>
      </c>
      <c r="K2382" s="69" t="s">
        <v>7163</v>
      </c>
    </row>
    <row r="2383" spans="1:11" s="1" customFormat="1" ht="15" customHeight="1" x14ac:dyDescent="0.15">
      <c r="A2383" s="69" t="s">
        <v>5481</v>
      </c>
      <c r="B2383" s="69" t="s">
        <v>5482</v>
      </c>
      <c r="C2383" s="77">
        <v>392015</v>
      </c>
      <c r="D2383" s="67" t="s">
        <v>5687</v>
      </c>
      <c r="E2383" s="80">
        <v>0</v>
      </c>
      <c r="F2383" s="129">
        <v>79</v>
      </c>
      <c r="G2383" s="68">
        <v>3</v>
      </c>
      <c r="H2383" s="69" t="s">
        <v>8551</v>
      </c>
      <c r="I2383" s="69" t="s">
        <v>12024</v>
      </c>
      <c r="J2383" s="69" t="s">
        <v>12025</v>
      </c>
      <c r="K2383" s="69" t="s">
        <v>5481</v>
      </c>
    </row>
    <row r="2384" spans="1:11" s="1" customFormat="1" ht="15" customHeight="1" x14ac:dyDescent="0.15">
      <c r="A2384" s="69" t="s">
        <v>5483</v>
      </c>
      <c r="B2384" s="69" t="s">
        <v>5484</v>
      </c>
      <c r="C2384" s="77">
        <v>392016</v>
      </c>
      <c r="D2384" s="67" t="s">
        <v>5688</v>
      </c>
      <c r="E2384" s="80">
        <v>0</v>
      </c>
      <c r="F2384" s="129">
        <v>46</v>
      </c>
      <c r="G2384" s="68">
        <v>3</v>
      </c>
      <c r="H2384" s="69" t="s">
        <v>8551</v>
      </c>
      <c r="I2384" s="69" t="s">
        <v>12026</v>
      </c>
      <c r="J2384" s="69" t="s">
        <v>12027</v>
      </c>
      <c r="K2384" s="69" t="s">
        <v>5483</v>
      </c>
    </row>
    <row r="2385" spans="1:11" s="1" customFormat="1" ht="15" customHeight="1" x14ac:dyDescent="0.15">
      <c r="A2385" s="69" t="s">
        <v>5485</v>
      </c>
      <c r="B2385" s="69" t="s">
        <v>5486</v>
      </c>
      <c r="C2385" s="77">
        <v>392017</v>
      </c>
      <c r="D2385" s="67" t="s">
        <v>5689</v>
      </c>
      <c r="E2385" s="80">
        <v>0</v>
      </c>
      <c r="F2385" s="129">
        <v>54</v>
      </c>
      <c r="G2385" s="68">
        <v>3</v>
      </c>
      <c r="H2385" s="69" t="s">
        <v>8551</v>
      </c>
      <c r="I2385" s="69" t="s">
        <v>12028</v>
      </c>
      <c r="J2385" s="69" t="s">
        <v>12029</v>
      </c>
      <c r="K2385" s="69" t="s">
        <v>5485</v>
      </c>
    </row>
    <row r="2386" spans="1:11" s="1" customFormat="1" ht="15" customHeight="1" x14ac:dyDescent="0.15">
      <c r="A2386" s="69" t="s">
        <v>4576</v>
      </c>
      <c r="B2386" s="69" t="s">
        <v>4577</v>
      </c>
      <c r="C2386" s="77">
        <v>113104</v>
      </c>
      <c r="D2386" s="67" t="s">
        <v>15618</v>
      </c>
      <c r="E2386" s="80">
        <v>0</v>
      </c>
      <c r="F2386" s="129">
        <v>27.2</v>
      </c>
      <c r="G2386" s="68">
        <v>3</v>
      </c>
      <c r="H2386" s="69" t="s">
        <v>8552</v>
      </c>
      <c r="I2386" s="69" t="s">
        <v>12030</v>
      </c>
      <c r="J2386" s="69" t="s">
        <v>12031</v>
      </c>
      <c r="K2386" s="69" t="s">
        <v>4576</v>
      </c>
    </row>
    <row r="2387" spans="1:11" s="1" customFormat="1" ht="15" customHeight="1" x14ac:dyDescent="0.15">
      <c r="A2387" s="69" t="s">
        <v>1829</v>
      </c>
      <c r="B2387" s="69" t="s">
        <v>1875</v>
      </c>
      <c r="C2387" s="77">
        <v>312016</v>
      </c>
      <c r="D2387" s="67" t="s">
        <v>1921</v>
      </c>
      <c r="E2387" s="80">
        <v>0</v>
      </c>
      <c r="F2387" s="129">
        <v>81.25</v>
      </c>
      <c r="G2387" s="68">
        <v>3</v>
      </c>
      <c r="H2387" s="69" t="s">
        <v>8551</v>
      </c>
      <c r="I2387" s="69" t="s">
        <v>12032</v>
      </c>
      <c r="J2387" s="69" t="s">
        <v>12033</v>
      </c>
      <c r="K2387" s="69" t="s">
        <v>1829</v>
      </c>
    </row>
    <row r="2388" spans="1:11" s="1" customFormat="1" ht="15" customHeight="1" x14ac:dyDescent="0.15">
      <c r="A2388" s="69" t="s">
        <v>104</v>
      </c>
      <c r="B2388" s="69" t="s">
        <v>105</v>
      </c>
      <c r="C2388" s="77">
        <v>113016</v>
      </c>
      <c r="D2388" s="67" t="s">
        <v>1039</v>
      </c>
      <c r="E2388" s="80">
        <v>0</v>
      </c>
      <c r="F2388" s="129">
        <v>27.2</v>
      </c>
      <c r="G2388" s="68">
        <v>3</v>
      </c>
      <c r="H2388" s="69" t="s">
        <v>8551</v>
      </c>
      <c r="I2388" s="69" t="s">
        <v>12034</v>
      </c>
      <c r="J2388" s="69" t="s">
        <v>12035</v>
      </c>
      <c r="K2388" s="69" t="s">
        <v>104</v>
      </c>
    </row>
    <row r="2389" spans="1:11" s="1" customFormat="1" ht="15" customHeight="1" x14ac:dyDescent="0.15">
      <c r="A2389" s="69" t="s">
        <v>106</v>
      </c>
      <c r="B2389" s="69" t="s">
        <v>107</v>
      </c>
      <c r="C2389" s="77">
        <v>113017</v>
      </c>
      <c r="D2389" s="67" t="s">
        <v>1040</v>
      </c>
      <c r="E2389" s="80">
        <v>0</v>
      </c>
      <c r="F2389" s="129">
        <v>27.2</v>
      </c>
      <c r="G2389" s="68">
        <v>3</v>
      </c>
      <c r="H2389" s="69" t="s">
        <v>8551</v>
      </c>
      <c r="I2389" s="69" t="s">
        <v>12036</v>
      </c>
      <c r="J2389" s="69" t="s">
        <v>12037</v>
      </c>
      <c r="K2389" s="69" t="s">
        <v>106</v>
      </c>
    </row>
    <row r="2390" spans="1:11" s="1" customFormat="1" ht="15" customHeight="1" x14ac:dyDescent="0.15">
      <c r="A2390" s="69" t="s">
        <v>108</v>
      </c>
      <c r="B2390" s="69" t="s">
        <v>109</v>
      </c>
      <c r="C2390" s="77">
        <v>113018</v>
      </c>
      <c r="D2390" s="67" t="s">
        <v>1041</v>
      </c>
      <c r="E2390" s="80">
        <v>0</v>
      </c>
      <c r="F2390" s="129">
        <v>27.2</v>
      </c>
      <c r="G2390" s="68">
        <v>3</v>
      </c>
      <c r="H2390" s="69" t="s">
        <v>8551</v>
      </c>
      <c r="I2390" s="69" t="s">
        <v>12038</v>
      </c>
      <c r="J2390" s="69" t="s">
        <v>12039</v>
      </c>
      <c r="K2390" s="69" t="s">
        <v>108</v>
      </c>
    </row>
    <row r="2391" spans="1:11" s="1" customFormat="1" ht="15" customHeight="1" x14ac:dyDescent="0.15">
      <c r="A2391" s="69" t="s">
        <v>4536</v>
      </c>
      <c r="B2391" s="69" t="s">
        <v>4537</v>
      </c>
      <c r="C2391" s="77">
        <v>113019</v>
      </c>
      <c r="D2391" s="67" t="s">
        <v>4678</v>
      </c>
      <c r="E2391" s="80">
        <v>0</v>
      </c>
      <c r="F2391" s="129">
        <v>27.2</v>
      </c>
      <c r="G2391" s="68">
        <v>3</v>
      </c>
      <c r="H2391" s="69" t="s">
        <v>8551</v>
      </c>
      <c r="I2391" s="69" t="s">
        <v>12040</v>
      </c>
      <c r="J2391" s="69" t="s">
        <v>12041</v>
      </c>
      <c r="K2391" s="69" t="s">
        <v>4536</v>
      </c>
    </row>
    <row r="2392" spans="1:11" s="1" customFormat="1" ht="15" customHeight="1" x14ac:dyDescent="0.15">
      <c r="A2392" s="69" t="s">
        <v>110</v>
      </c>
      <c r="B2392" s="69" t="s">
        <v>111</v>
      </c>
      <c r="C2392" s="77">
        <v>113020</v>
      </c>
      <c r="D2392" s="67" t="s">
        <v>1042</v>
      </c>
      <c r="E2392" s="80">
        <v>0</v>
      </c>
      <c r="F2392" s="129">
        <v>27.2</v>
      </c>
      <c r="G2392" s="68">
        <v>3</v>
      </c>
      <c r="H2392" s="69" t="s">
        <v>8551</v>
      </c>
      <c r="I2392" s="69" t="s">
        <v>12042</v>
      </c>
      <c r="J2392" s="69" t="s">
        <v>12043</v>
      </c>
      <c r="K2392" s="69" t="s">
        <v>110</v>
      </c>
    </row>
    <row r="2393" spans="1:11" s="1" customFormat="1" ht="15" customHeight="1" x14ac:dyDescent="0.15">
      <c r="A2393" s="69" t="s">
        <v>62</v>
      </c>
      <c r="B2393" s="69" t="s">
        <v>63</v>
      </c>
      <c r="C2393" s="77">
        <v>105029</v>
      </c>
      <c r="D2393" s="67" t="s">
        <v>1018</v>
      </c>
      <c r="E2393" s="80">
        <v>0</v>
      </c>
      <c r="F2393" s="129">
        <v>70.150000000000006</v>
      </c>
      <c r="G2393" s="68">
        <v>3</v>
      </c>
      <c r="H2393" s="69" t="s">
        <v>8551</v>
      </c>
      <c r="I2393" s="69" t="s">
        <v>12044</v>
      </c>
      <c r="J2393" s="69" t="s">
        <v>12045</v>
      </c>
      <c r="K2393" s="69" t="s">
        <v>62</v>
      </c>
    </row>
    <row r="2394" spans="1:11" s="1" customFormat="1" ht="15" customHeight="1" x14ac:dyDescent="0.15">
      <c r="A2394" s="69" t="s">
        <v>112</v>
      </c>
      <c r="B2394" s="69" t="s">
        <v>113</v>
      </c>
      <c r="C2394" s="77">
        <v>113021</v>
      </c>
      <c r="D2394" s="67" t="s">
        <v>1043</v>
      </c>
      <c r="E2394" s="80">
        <v>0</v>
      </c>
      <c r="F2394" s="129">
        <v>29.9</v>
      </c>
      <c r="G2394" s="68">
        <v>3</v>
      </c>
      <c r="H2394" s="69" t="s">
        <v>8551</v>
      </c>
      <c r="I2394" s="69" t="s">
        <v>12046</v>
      </c>
      <c r="J2394" s="69" t="s">
        <v>12047</v>
      </c>
      <c r="K2394" s="69" t="s">
        <v>112</v>
      </c>
    </row>
    <row r="2395" spans="1:11" s="1" customFormat="1" ht="15" customHeight="1" x14ac:dyDescent="0.15">
      <c r="A2395" s="69" t="s">
        <v>1667</v>
      </c>
      <c r="B2395" s="69" t="s">
        <v>1692</v>
      </c>
      <c r="C2395" s="77">
        <v>113059</v>
      </c>
      <c r="D2395" s="67" t="s">
        <v>1715</v>
      </c>
      <c r="E2395" s="80">
        <v>0</v>
      </c>
      <c r="F2395" s="129">
        <v>29.9</v>
      </c>
      <c r="G2395" s="68">
        <v>3</v>
      </c>
      <c r="H2395" s="69" t="s">
        <v>8551</v>
      </c>
      <c r="I2395" s="69" t="s">
        <v>12048</v>
      </c>
      <c r="J2395" s="69" t="s">
        <v>12049</v>
      </c>
      <c r="K2395" s="69" t="s">
        <v>1667</v>
      </c>
    </row>
    <row r="2396" spans="1:11" s="1" customFormat="1" ht="15" customHeight="1" x14ac:dyDescent="0.15">
      <c r="A2396" s="69" t="s">
        <v>3236</v>
      </c>
      <c r="B2396" s="69" t="s">
        <v>3237</v>
      </c>
      <c r="C2396" s="77">
        <v>113079</v>
      </c>
      <c r="D2396" s="67" t="s">
        <v>3609</v>
      </c>
      <c r="E2396" s="80">
        <v>0</v>
      </c>
      <c r="F2396" s="129">
        <v>29.9</v>
      </c>
      <c r="G2396" s="68">
        <v>3</v>
      </c>
      <c r="H2396" s="69" t="s">
        <v>8551</v>
      </c>
      <c r="I2396" s="69" t="s">
        <v>12050</v>
      </c>
      <c r="J2396" s="69" t="s">
        <v>12051</v>
      </c>
      <c r="K2396" s="69" t="s">
        <v>3236</v>
      </c>
    </row>
    <row r="2397" spans="1:11" s="1" customFormat="1" ht="15" customHeight="1" x14ac:dyDescent="0.15">
      <c r="A2397" s="69" t="s">
        <v>4578</v>
      </c>
      <c r="B2397" s="69" t="s">
        <v>4579</v>
      </c>
      <c r="C2397" s="77">
        <v>113105</v>
      </c>
      <c r="D2397" s="67" t="s">
        <v>15619</v>
      </c>
      <c r="E2397" s="80">
        <v>0</v>
      </c>
      <c r="F2397" s="129">
        <v>29.9</v>
      </c>
      <c r="G2397" s="68">
        <v>3</v>
      </c>
      <c r="H2397" s="69" t="s">
        <v>8552</v>
      </c>
      <c r="I2397" s="69" t="s">
        <v>12052</v>
      </c>
      <c r="J2397" s="69" t="s">
        <v>12053</v>
      </c>
      <c r="K2397" s="69" t="s">
        <v>4578</v>
      </c>
    </row>
    <row r="2398" spans="1:11" s="1" customFormat="1" ht="15" customHeight="1" x14ac:dyDescent="0.15">
      <c r="A2398" s="69" t="s">
        <v>14084</v>
      </c>
      <c r="B2398" s="69" t="s">
        <v>14085</v>
      </c>
      <c r="C2398" s="77">
        <v>113138</v>
      </c>
      <c r="D2398" s="67" t="s">
        <v>14529</v>
      </c>
      <c r="E2398" s="80">
        <v>0</v>
      </c>
      <c r="F2398" s="129">
        <v>29.9</v>
      </c>
      <c r="G2398" s="68">
        <v>3</v>
      </c>
      <c r="H2398" s="69" t="s">
        <v>8551</v>
      </c>
      <c r="I2398" s="69" t="s">
        <v>14983</v>
      </c>
      <c r="J2398" s="69" t="s">
        <v>14984</v>
      </c>
      <c r="K2398" s="69" t="s">
        <v>14084</v>
      </c>
    </row>
    <row r="2399" spans="1:11" s="1" customFormat="1" ht="15" customHeight="1" x14ac:dyDescent="0.15">
      <c r="A2399" s="69" t="s">
        <v>114</v>
      </c>
      <c r="B2399" s="69" t="s">
        <v>115</v>
      </c>
      <c r="C2399" s="77">
        <v>113022</v>
      </c>
      <c r="D2399" s="67" t="s">
        <v>1044</v>
      </c>
      <c r="E2399" s="80">
        <v>0</v>
      </c>
      <c r="F2399" s="129">
        <v>29.9</v>
      </c>
      <c r="G2399" s="68">
        <v>3</v>
      </c>
      <c r="H2399" s="69" t="s">
        <v>8551</v>
      </c>
      <c r="I2399" s="69" t="s">
        <v>12054</v>
      </c>
      <c r="J2399" s="69" t="s">
        <v>12055</v>
      </c>
      <c r="K2399" s="69" t="s">
        <v>114</v>
      </c>
    </row>
    <row r="2400" spans="1:11" s="1" customFormat="1" ht="15" customHeight="1" x14ac:dyDescent="0.15">
      <c r="A2400" s="69" t="s">
        <v>4580</v>
      </c>
      <c r="B2400" s="69" t="s">
        <v>4581</v>
      </c>
      <c r="C2400" s="77">
        <v>113106</v>
      </c>
      <c r="D2400" s="67" t="s">
        <v>15620</v>
      </c>
      <c r="E2400" s="80">
        <v>0</v>
      </c>
      <c r="F2400" s="129">
        <v>29.9</v>
      </c>
      <c r="G2400" s="68">
        <v>3</v>
      </c>
      <c r="H2400" s="69" t="s">
        <v>8552</v>
      </c>
      <c r="I2400" s="69" t="s">
        <v>12056</v>
      </c>
      <c r="J2400" s="69" t="s">
        <v>12057</v>
      </c>
      <c r="K2400" s="69" t="s">
        <v>4580</v>
      </c>
    </row>
    <row r="2401" spans="1:11" s="1" customFormat="1" ht="15" customHeight="1" x14ac:dyDescent="0.15">
      <c r="A2401" s="69" t="s">
        <v>4582</v>
      </c>
      <c r="B2401" s="69" t="s">
        <v>4583</v>
      </c>
      <c r="C2401" s="77">
        <v>113107</v>
      </c>
      <c r="D2401" s="67" t="s">
        <v>15621</v>
      </c>
      <c r="E2401" s="80">
        <v>0</v>
      </c>
      <c r="F2401" s="129">
        <v>29.9</v>
      </c>
      <c r="G2401" s="68">
        <v>3</v>
      </c>
      <c r="H2401" s="69" t="s">
        <v>8552</v>
      </c>
      <c r="I2401" s="69" t="s">
        <v>12058</v>
      </c>
      <c r="J2401" s="69" t="s">
        <v>12059</v>
      </c>
      <c r="K2401" s="69" t="s">
        <v>4582</v>
      </c>
    </row>
    <row r="2402" spans="1:11" s="1" customFormat="1" ht="15" customHeight="1" x14ac:dyDescent="0.15">
      <c r="A2402" s="69" t="s">
        <v>4584</v>
      </c>
      <c r="B2402" s="69" t="s">
        <v>4585</v>
      </c>
      <c r="C2402" s="77">
        <v>113108</v>
      </c>
      <c r="D2402" s="67" t="s">
        <v>15622</v>
      </c>
      <c r="E2402" s="80">
        <v>0</v>
      </c>
      <c r="F2402" s="129">
        <v>29.9</v>
      </c>
      <c r="G2402" s="68">
        <v>3</v>
      </c>
      <c r="H2402" s="69" t="s">
        <v>8552</v>
      </c>
      <c r="I2402" s="69" t="s">
        <v>12060</v>
      </c>
      <c r="J2402" s="69" t="s">
        <v>12061</v>
      </c>
      <c r="K2402" s="69" t="s">
        <v>4584</v>
      </c>
    </row>
    <row r="2403" spans="1:11" s="1" customFormat="1" ht="15" customHeight="1" x14ac:dyDescent="0.15">
      <c r="A2403" s="69" t="s">
        <v>3238</v>
      </c>
      <c r="B2403" s="69" t="s">
        <v>3239</v>
      </c>
      <c r="C2403" s="77">
        <v>113080</v>
      </c>
      <c r="D2403" s="67" t="s">
        <v>3610</v>
      </c>
      <c r="E2403" s="80">
        <v>0</v>
      </c>
      <c r="F2403" s="129">
        <v>29.9</v>
      </c>
      <c r="G2403" s="68">
        <v>3</v>
      </c>
      <c r="H2403" s="69" t="s">
        <v>8551</v>
      </c>
      <c r="I2403" s="69" t="s">
        <v>12062</v>
      </c>
      <c r="J2403" s="69" t="s">
        <v>12063</v>
      </c>
      <c r="K2403" s="69" t="s">
        <v>3238</v>
      </c>
    </row>
    <row r="2404" spans="1:11" s="1" customFormat="1" ht="15" customHeight="1" x14ac:dyDescent="0.15">
      <c r="A2404" s="69" t="s">
        <v>4586</v>
      </c>
      <c r="B2404" s="69" t="s">
        <v>4587</v>
      </c>
      <c r="C2404" s="77">
        <v>113109</v>
      </c>
      <c r="D2404" s="67" t="s">
        <v>15623</v>
      </c>
      <c r="E2404" s="80">
        <v>0</v>
      </c>
      <c r="F2404" s="129">
        <v>29.9</v>
      </c>
      <c r="G2404" s="68">
        <v>3</v>
      </c>
      <c r="H2404" s="69" t="s">
        <v>8552</v>
      </c>
      <c r="I2404" s="69" t="s">
        <v>12064</v>
      </c>
      <c r="J2404" s="69" t="s">
        <v>12065</v>
      </c>
      <c r="K2404" s="69" t="s">
        <v>4586</v>
      </c>
    </row>
    <row r="2405" spans="1:11" s="1" customFormat="1" ht="15" customHeight="1" x14ac:dyDescent="0.15">
      <c r="A2405" s="69" t="s">
        <v>4548</v>
      </c>
      <c r="B2405" s="69" t="s">
        <v>4549</v>
      </c>
      <c r="C2405" s="77">
        <v>113060</v>
      </c>
      <c r="D2405" s="67" t="s">
        <v>4684</v>
      </c>
      <c r="E2405" s="80">
        <v>0</v>
      </c>
      <c r="F2405" s="129">
        <v>29.9</v>
      </c>
      <c r="G2405" s="68">
        <v>3</v>
      </c>
      <c r="H2405" s="69" t="s">
        <v>8551</v>
      </c>
      <c r="I2405" s="69" t="s">
        <v>12066</v>
      </c>
      <c r="J2405" s="69" t="s">
        <v>12067</v>
      </c>
      <c r="K2405" s="69" t="s">
        <v>4548</v>
      </c>
    </row>
    <row r="2406" spans="1:11" s="1" customFormat="1" ht="15" customHeight="1" x14ac:dyDescent="0.15">
      <c r="A2406" s="69" t="s">
        <v>4588</v>
      </c>
      <c r="B2406" s="69" t="s">
        <v>4589</v>
      </c>
      <c r="C2406" s="77">
        <v>113110</v>
      </c>
      <c r="D2406" s="67" t="s">
        <v>15624</v>
      </c>
      <c r="E2406" s="80">
        <v>0</v>
      </c>
      <c r="F2406" s="129">
        <v>29.9</v>
      </c>
      <c r="G2406" s="68">
        <v>3</v>
      </c>
      <c r="H2406" s="69" t="s">
        <v>8552</v>
      </c>
      <c r="I2406" s="69" t="s">
        <v>12068</v>
      </c>
      <c r="J2406" s="69" t="s">
        <v>12069</v>
      </c>
      <c r="K2406" s="69" t="s">
        <v>4588</v>
      </c>
    </row>
    <row r="2407" spans="1:11" s="1" customFormat="1" ht="15" customHeight="1" x14ac:dyDescent="0.15">
      <c r="A2407" s="69" t="s">
        <v>1668</v>
      </c>
      <c r="B2407" s="69" t="s">
        <v>1693</v>
      </c>
      <c r="C2407" s="77">
        <v>113061</v>
      </c>
      <c r="D2407" s="67" t="s">
        <v>1716</v>
      </c>
      <c r="E2407" s="80">
        <v>0</v>
      </c>
      <c r="F2407" s="129">
        <v>29.9</v>
      </c>
      <c r="G2407" s="68">
        <v>3</v>
      </c>
      <c r="H2407" s="69" t="s">
        <v>8551</v>
      </c>
      <c r="I2407" s="69" t="s">
        <v>12070</v>
      </c>
      <c r="J2407" s="69" t="s">
        <v>12071</v>
      </c>
      <c r="K2407" s="69" t="s">
        <v>1668</v>
      </c>
    </row>
    <row r="2408" spans="1:11" s="1" customFormat="1" ht="15" customHeight="1" x14ac:dyDescent="0.15">
      <c r="A2408" s="69" t="s">
        <v>4590</v>
      </c>
      <c r="B2408" s="69" t="s">
        <v>4591</v>
      </c>
      <c r="C2408" s="77">
        <v>113111</v>
      </c>
      <c r="D2408" s="67" t="s">
        <v>15625</v>
      </c>
      <c r="E2408" s="80">
        <v>0</v>
      </c>
      <c r="F2408" s="129">
        <v>29.9</v>
      </c>
      <c r="G2408" s="68">
        <v>3</v>
      </c>
      <c r="H2408" s="69" t="s">
        <v>8552</v>
      </c>
      <c r="I2408" s="69" t="s">
        <v>12072</v>
      </c>
      <c r="J2408" s="69" t="s">
        <v>12073</v>
      </c>
      <c r="K2408" s="69" t="s">
        <v>4590</v>
      </c>
    </row>
    <row r="2409" spans="1:11" s="1" customFormat="1" ht="15" customHeight="1" x14ac:dyDescent="0.15">
      <c r="A2409" s="69" t="s">
        <v>3240</v>
      </c>
      <c r="B2409" s="69" t="s">
        <v>3241</v>
      </c>
      <c r="C2409" s="77">
        <v>113081</v>
      </c>
      <c r="D2409" s="67" t="s">
        <v>3611</v>
      </c>
      <c r="E2409" s="80">
        <v>0</v>
      </c>
      <c r="F2409" s="129">
        <v>29.9</v>
      </c>
      <c r="G2409" s="68">
        <v>3</v>
      </c>
      <c r="H2409" s="69" t="s">
        <v>8551</v>
      </c>
      <c r="I2409" s="69" t="s">
        <v>12074</v>
      </c>
      <c r="J2409" s="69" t="s">
        <v>12075</v>
      </c>
      <c r="K2409" s="69" t="s">
        <v>3240</v>
      </c>
    </row>
    <row r="2410" spans="1:11" s="1" customFormat="1" ht="15" customHeight="1" x14ac:dyDescent="0.15">
      <c r="A2410" s="69" t="s">
        <v>116</v>
      </c>
      <c r="B2410" s="69" t="s">
        <v>117</v>
      </c>
      <c r="C2410" s="77">
        <v>113023</v>
      </c>
      <c r="D2410" s="67" t="s">
        <v>1045</v>
      </c>
      <c r="E2410" s="80">
        <v>0</v>
      </c>
      <c r="F2410" s="129">
        <v>29.9</v>
      </c>
      <c r="G2410" s="68">
        <v>3</v>
      </c>
      <c r="H2410" s="69" t="s">
        <v>8551</v>
      </c>
      <c r="I2410" s="69" t="s">
        <v>12076</v>
      </c>
      <c r="J2410" s="69" t="s">
        <v>12077</v>
      </c>
      <c r="K2410" s="69" t="s">
        <v>116</v>
      </c>
    </row>
    <row r="2411" spans="1:11" s="1" customFormat="1" ht="15" customHeight="1" x14ac:dyDescent="0.15">
      <c r="A2411" s="69" t="s">
        <v>3864</v>
      </c>
      <c r="B2411" s="69" t="s">
        <v>3865</v>
      </c>
      <c r="C2411" s="77">
        <v>113091</v>
      </c>
      <c r="D2411" s="67" t="s">
        <v>4690</v>
      </c>
      <c r="E2411" s="80">
        <v>0</v>
      </c>
      <c r="F2411" s="129">
        <v>29.9</v>
      </c>
      <c r="G2411" s="68">
        <v>3</v>
      </c>
      <c r="H2411" s="69" t="s">
        <v>8551</v>
      </c>
      <c r="I2411" s="69" t="s">
        <v>12078</v>
      </c>
      <c r="J2411" s="69" t="s">
        <v>12079</v>
      </c>
      <c r="K2411" s="69" t="s">
        <v>3864</v>
      </c>
    </row>
    <row r="2412" spans="1:11" s="1" customFormat="1" ht="15" customHeight="1" x14ac:dyDescent="0.15">
      <c r="A2412" s="69" t="s">
        <v>3945</v>
      </c>
      <c r="B2412" s="69" t="s">
        <v>3946</v>
      </c>
      <c r="C2412" s="77">
        <v>127007</v>
      </c>
      <c r="D2412" s="67" t="s">
        <v>4695</v>
      </c>
      <c r="E2412" s="80">
        <v>0</v>
      </c>
      <c r="F2412" s="129">
        <v>29.9</v>
      </c>
      <c r="G2412" s="68">
        <v>3</v>
      </c>
      <c r="H2412" s="69" t="s">
        <v>8551</v>
      </c>
      <c r="I2412" s="69" t="s">
        <v>12080</v>
      </c>
      <c r="J2412" s="69" t="s">
        <v>12081</v>
      </c>
      <c r="K2412" s="69" t="s">
        <v>3945</v>
      </c>
    </row>
    <row r="2413" spans="1:11" s="1" customFormat="1" ht="15" customHeight="1" x14ac:dyDescent="0.15">
      <c r="A2413" s="69" t="s">
        <v>1669</v>
      </c>
      <c r="B2413" s="69" t="s">
        <v>1694</v>
      </c>
      <c r="C2413" s="77">
        <v>113062</v>
      </c>
      <c r="D2413" s="67" t="s">
        <v>1717</v>
      </c>
      <c r="E2413" s="80">
        <v>0</v>
      </c>
      <c r="F2413" s="129">
        <v>29.9</v>
      </c>
      <c r="G2413" s="68">
        <v>3</v>
      </c>
      <c r="H2413" s="69" t="s">
        <v>8551</v>
      </c>
      <c r="I2413" s="69" t="s">
        <v>12082</v>
      </c>
      <c r="J2413" s="69" t="s">
        <v>12083</v>
      </c>
      <c r="K2413" s="69" t="s">
        <v>1669</v>
      </c>
    </row>
    <row r="2414" spans="1:11" s="1" customFormat="1" ht="15" customHeight="1" x14ac:dyDescent="0.15">
      <c r="A2414" s="69" t="s">
        <v>3242</v>
      </c>
      <c r="B2414" s="69" t="s">
        <v>3243</v>
      </c>
      <c r="C2414" s="77">
        <v>113082</v>
      </c>
      <c r="D2414" s="67" t="s">
        <v>3612</v>
      </c>
      <c r="E2414" s="80">
        <v>0</v>
      </c>
      <c r="F2414" s="129">
        <v>29.9</v>
      </c>
      <c r="G2414" s="68">
        <v>3</v>
      </c>
      <c r="H2414" s="69" t="s">
        <v>8551</v>
      </c>
      <c r="I2414" s="69" t="s">
        <v>12084</v>
      </c>
      <c r="J2414" s="69" t="s">
        <v>12085</v>
      </c>
      <c r="K2414" s="69" t="s">
        <v>3242</v>
      </c>
    </row>
    <row r="2415" spans="1:11" s="1" customFormat="1" ht="15" customHeight="1" x14ac:dyDescent="0.15">
      <c r="A2415" s="69" t="s">
        <v>4550</v>
      </c>
      <c r="B2415" s="69" t="s">
        <v>4551</v>
      </c>
      <c r="C2415" s="77">
        <v>113063</v>
      </c>
      <c r="D2415" s="67" t="s">
        <v>4685</v>
      </c>
      <c r="E2415" s="80">
        <v>0</v>
      </c>
      <c r="F2415" s="129">
        <v>29.9</v>
      </c>
      <c r="G2415" s="68">
        <v>3</v>
      </c>
      <c r="H2415" s="69" t="s">
        <v>8551</v>
      </c>
      <c r="I2415" s="69" t="s">
        <v>12086</v>
      </c>
      <c r="J2415" s="69" t="s">
        <v>12087</v>
      </c>
      <c r="K2415" s="69" t="s">
        <v>4550</v>
      </c>
    </row>
    <row r="2416" spans="1:11" s="1" customFormat="1" ht="15" customHeight="1" x14ac:dyDescent="0.15">
      <c r="A2416" s="69" t="s">
        <v>4592</v>
      </c>
      <c r="B2416" s="69" t="s">
        <v>4593</v>
      </c>
      <c r="C2416" s="77">
        <v>113112</v>
      </c>
      <c r="D2416" s="67" t="s">
        <v>15626</v>
      </c>
      <c r="E2416" s="80">
        <v>0</v>
      </c>
      <c r="F2416" s="129">
        <v>29.9</v>
      </c>
      <c r="G2416" s="68">
        <v>3</v>
      </c>
      <c r="H2416" s="69" t="s">
        <v>8552</v>
      </c>
      <c r="I2416" s="69" t="s">
        <v>12088</v>
      </c>
      <c r="J2416" s="69" t="s">
        <v>12089</v>
      </c>
      <c r="K2416" s="69" t="s">
        <v>4592</v>
      </c>
    </row>
    <row r="2417" spans="1:11" s="1" customFormat="1" ht="15" customHeight="1" x14ac:dyDescent="0.15">
      <c r="A2417" s="69" t="s">
        <v>4538</v>
      </c>
      <c r="B2417" s="69" t="s">
        <v>4539</v>
      </c>
      <c r="C2417" s="77">
        <v>113024</v>
      </c>
      <c r="D2417" s="67" t="s">
        <v>4679</v>
      </c>
      <c r="E2417" s="80">
        <v>0</v>
      </c>
      <c r="F2417" s="129">
        <v>29.9</v>
      </c>
      <c r="G2417" s="68">
        <v>3</v>
      </c>
      <c r="H2417" s="69" t="s">
        <v>8551</v>
      </c>
      <c r="I2417" s="69" t="s">
        <v>12090</v>
      </c>
      <c r="J2417" s="69" t="s">
        <v>12091</v>
      </c>
      <c r="K2417" s="69" t="s">
        <v>4538</v>
      </c>
    </row>
    <row r="2418" spans="1:11" s="1" customFormat="1" ht="15" customHeight="1" x14ac:dyDescent="0.15">
      <c r="A2418" s="69" t="s">
        <v>4600</v>
      </c>
      <c r="B2418" s="69" t="s">
        <v>4601</v>
      </c>
      <c r="C2418" s="77">
        <v>113116</v>
      </c>
      <c r="D2418" s="67" t="s">
        <v>15627</v>
      </c>
      <c r="E2418" s="80">
        <v>0</v>
      </c>
      <c r="F2418" s="129">
        <v>29.9</v>
      </c>
      <c r="G2418" s="68">
        <v>3</v>
      </c>
      <c r="H2418" s="69" t="s">
        <v>8552</v>
      </c>
      <c r="I2418" s="69" t="s">
        <v>12092</v>
      </c>
      <c r="J2418" s="69" t="s">
        <v>12093</v>
      </c>
      <c r="K2418" s="69" t="s">
        <v>4600</v>
      </c>
    </row>
    <row r="2419" spans="1:11" s="1" customFormat="1" ht="15" customHeight="1" x14ac:dyDescent="0.15">
      <c r="A2419" s="69" t="s">
        <v>118</v>
      </c>
      <c r="B2419" s="69" t="s">
        <v>119</v>
      </c>
      <c r="C2419" s="77">
        <v>113025</v>
      </c>
      <c r="D2419" s="67" t="s">
        <v>1046</v>
      </c>
      <c r="E2419" s="80">
        <v>0</v>
      </c>
      <c r="F2419" s="129">
        <v>29.9</v>
      </c>
      <c r="G2419" s="68">
        <v>3</v>
      </c>
      <c r="H2419" s="69" t="s">
        <v>8551</v>
      </c>
      <c r="I2419" s="69" t="s">
        <v>12094</v>
      </c>
      <c r="J2419" s="69" t="s">
        <v>12095</v>
      </c>
      <c r="K2419" s="69" t="s">
        <v>118</v>
      </c>
    </row>
    <row r="2420" spans="1:11" s="1" customFormat="1" ht="15" customHeight="1" x14ac:dyDescent="0.15">
      <c r="A2420" s="69" t="s">
        <v>2124</v>
      </c>
      <c r="B2420" s="69" t="s">
        <v>2125</v>
      </c>
      <c r="C2420" s="77">
        <v>332074</v>
      </c>
      <c r="D2420" s="67" t="s">
        <v>2188</v>
      </c>
      <c r="E2420" s="80">
        <v>0</v>
      </c>
      <c r="F2420" s="129">
        <v>80.94</v>
      </c>
      <c r="G2420" s="68">
        <v>3</v>
      </c>
      <c r="H2420" s="69" t="s">
        <v>8551</v>
      </c>
      <c r="I2420" s="69" t="s">
        <v>12096</v>
      </c>
      <c r="J2420" s="69" t="s">
        <v>12097</v>
      </c>
      <c r="K2420" s="69" t="s">
        <v>2124</v>
      </c>
    </row>
    <row r="2421" spans="1:11" s="1" customFormat="1" ht="15" customHeight="1" x14ac:dyDescent="0.15">
      <c r="A2421" s="69" t="s">
        <v>4594</v>
      </c>
      <c r="B2421" s="69" t="s">
        <v>4595</v>
      </c>
      <c r="C2421" s="77">
        <v>113113</v>
      </c>
      <c r="D2421" s="67" t="s">
        <v>15628</v>
      </c>
      <c r="E2421" s="80">
        <v>0</v>
      </c>
      <c r="F2421" s="129">
        <v>27.2</v>
      </c>
      <c r="G2421" s="68">
        <v>3</v>
      </c>
      <c r="H2421" s="69" t="s">
        <v>8552</v>
      </c>
      <c r="I2421" s="69" t="s">
        <v>12098</v>
      </c>
      <c r="J2421" s="69" t="s">
        <v>12099</v>
      </c>
      <c r="K2421" s="69" t="s">
        <v>4594</v>
      </c>
    </row>
    <row r="2422" spans="1:11" s="1" customFormat="1" ht="15" customHeight="1" x14ac:dyDescent="0.15">
      <c r="A2422" s="69" t="s">
        <v>4596</v>
      </c>
      <c r="B2422" s="69" t="s">
        <v>4597</v>
      </c>
      <c r="C2422" s="77">
        <v>113114</v>
      </c>
      <c r="D2422" s="67" t="s">
        <v>15629</v>
      </c>
      <c r="E2422" s="80">
        <v>0</v>
      </c>
      <c r="F2422" s="129">
        <v>27.2</v>
      </c>
      <c r="G2422" s="68">
        <v>3</v>
      </c>
      <c r="H2422" s="69" t="s">
        <v>8552</v>
      </c>
      <c r="I2422" s="69" t="s">
        <v>12100</v>
      </c>
      <c r="J2422" s="69" t="s">
        <v>12101</v>
      </c>
      <c r="K2422" s="69" t="s">
        <v>4596</v>
      </c>
    </row>
    <row r="2423" spans="1:11" s="1" customFormat="1" ht="15" customHeight="1" x14ac:dyDescent="0.15">
      <c r="A2423" s="69" t="s">
        <v>2654</v>
      </c>
      <c r="B2423" s="69" t="s">
        <v>2655</v>
      </c>
      <c r="C2423" s="77">
        <v>371050</v>
      </c>
      <c r="D2423" s="67" t="s">
        <v>2751</v>
      </c>
      <c r="E2423" s="80">
        <v>0</v>
      </c>
      <c r="F2423" s="129">
        <v>81.25</v>
      </c>
      <c r="G2423" s="68">
        <v>3</v>
      </c>
      <c r="H2423" s="69" t="s">
        <v>8551</v>
      </c>
      <c r="I2423" s="69" t="s">
        <v>12102</v>
      </c>
      <c r="J2423" s="69" t="s">
        <v>12103</v>
      </c>
      <c r="K2423" s="69" t="s">
        <v>2654</v>
      </c>
    </row>
    <row r="2424" spans="1:11" s="1" customFormat="1" ht="15" customHeight="1" x14ac:dyDescent="0.15">
      <c r="A2424" s="69" t="s">
        <v>2560</v>
      </c>
      <c r="B2424" s="69" t="s">
        <v>2561</v>
      </c>
      <c r="C2424" s="77">
        <v>307040</v>
      </c>
      <c r="D2424" s="67" t="s">
        <v>2570</v>
      </c>
      <c r="E2424" s="80">
        <v>0</v>
      </c>
      <c r="F2424" s="129">
        <v>96.35</v>
      </c>
      <c r="G2424" s="68">
        <v>3</v>
      </c>
      <c r="H2424" s="69" t="s">
        <v>8551</v>
      </c>
      <c r="I2424" s="69" t="s">
        <v>12104</v>
      </c>
      <c r="J2424" s="69" t="s">
        <v>12105</v>
      </c>
      <c r="K2424" s="69" t="s">
        <v>2560</v>
      </c>
    </row>
    <row r="2425" spans="1:11" s="1" customFormat="1" ht="15" customHeight="1" x14ac:dyDescent="0.15">
      <c r="A2425" s="69" t="s">
        <v>1562</v>
      </c>
      <c r="B2425" s="69" t="s">
        <v>1582</v>
      </c>
      <c r="C2425" s="77">
        <v>365027</v>
      </c>
      <c r="D2425" s="67" t="s">
        <v>1602</v>
      </c>
      <c r="E2425" s="80">
        <v>0</v>
      </c>
      <c r="F2425" s="129">
        <v>65.069999999999993</v>
      </c>
      <c r="G2425" s="68">
        <v>3</v>
      </c>
      <c r="H2425" s="69" t="s">
        <v>8551</v>
      </c>
      <c r="I2425" s="69" t="s">
        <v>12106</v>
      </c>
      <c r="J2425" s="69" t="s">
        <v>12107</v>
      </c>
      <c r="K2425" s="69" t="s">
        <v>1562</v>
      </c>
    </row>
    <row r="2426" spans="1:11" s="1" customFormat="1" ht="15" customHeight="1" x14ac:dyDescent="0.15">
      <c r="A2426" s="69" t="s">
        <v>1816</v>
      </c>
      <c r="B2426" s="69" t="s">
        <v>1862</v>
      </c>
      <c r="C2426" s="77">
        <v>303054</v>
      </c>
      <c r="D2426" s="67" t="s">
        <v>1908</v>
      </c>
      <c r="E2426" s="80">
        <v>0</v>
      </c>
      <c r="F2426" s="129">
        <v>81.25</v>
      </c>
      <c r="G2426" s="68">
        <v>3</v>
      </c>
      <c r="H2426" s="69" t="s">
        <v>8551</v>
      </c>
      <c r="I2426" s="69" t="s">
        <v>12108</v>
      </c>
      <c r="J2426" s="69" t="s">
        <v>12109</v>
      </c>
      <c r="K2426" s="69" t="s">
        <v>1816</v>
      </c>
    </row>
    <row r="2427" spans="1:11" s="1" customFormat="1" ht="15" customHeight="1" x14ac:dyDescent="0.15">
      <c r="A2427" s="69" t="s">
        <v>4598</v>
      </c>
      <c r="B2427" s="69" t="s">
        <v>4599</v>
      </c>
      <c r="C2427" s="77">
        <v>113115</v>
      </c>
      <c r="D2427" s="67" t="s">
        <v>15630</v>
      </c>
      <c r="E2427" s="80">
        <v>0</v>
      </c>
      <c r="F2427" s="129">
        <v>27.2</v>
      </c>
      <c r="G2427" s="68">
        <v>3</v>
      </c>
      <c r="H2427" s="69" t="s">
        <v>8552</v>
      </c>
      <c r="I2427" s="69" t="s">
        <v>12110</v>
      </c>
      <c r="J2427" s="69" t="s">
        <v>12111</v>
      </c>
      <c r="K2427" s="69" t="s">
        <v>4598</v>
      </c>
    </row>
    <row r="2428" spans="1:11" s="1" customFormat="1" ht="15" customHeight="1" x14ac:dyDescent="0.15">
      <c r="A2428" s="69" t="s">
        <v>4602</v>
      </c>
      <c r="B2428" s="69" t="s">
        <v>4603</v>
      </c>
      <c r="C2428" s="77">
        <v>113117</v>
      </c>
      <c r="D2428" s="67" t="s">
        <v>15631</v>
      </c>
      <c r="E2428" s="80">
        <v>0</v>
      </c>
      <c r="F2428" s="129">
        <v>27.2</v>
      </c>
      <c r="G2428" s="68">
        <v>3</v>
      </c>
      <c r="H2428" s="69" t="s">
        <v>8552</v>
      </c>
      <c r="I2428" s="69" t="s">
        <v>12112</v>
      </c>
      <c r="J2428" s="69" t="s">
        <v>12113</v>
      </c>
      <c r="K2428" s="69" t="s">
        <v>4602</v>
      </c>
    </row>
    <row r="2429" spans="1:11" s="1" customFormat="1" ht="15" customHeight="1" x14ac:dyDescent="0.15">
      <c r="A2429" s="69" t="s">
        <v>3854</v>
      </c>
      <c r="B2429" s="69" t="s">
        <v>3855</v>
      </c>
      <c r="C2429" s="77">
        <v>113030</v>
      </c>
      <c r="D2429" s="67" t="s">
        <v>3894</v>
      </c>
      <c r="E2429" s="80">
        <v>0</v>
      </c>
      <c r="F2429" s="129">
        <v>27.2</v>
      </c>
      <c r="G2429" s="68">
        <v>3</v>
      </c>
      <c r="H2429" s="69" t="s">
        <v>8551</v>
      </c>
      <c r="I2429" s="69" t="s">
        <v>12114</v>
      </c>
      <c r="J2429" s="69" t="s">
        <v>12115</v>
      </c>
      <c r="K2429" s="69" t="s">
        <v>3854</v>
      </c>
    </row>
    <row r="2430" spans="1:11" s="1" customFormat="1" ht="15" customHeight="1" x14ac:dyDescent="0.15">
      <c r="A2430" s="69" t="s">
        <v>2080</v>
      </c>
      <c r="B2430" s="69" t="s">
        <v>2081</v>
      </c>
      <c r="C2430" s="77">
        <v>331169</v>
      </c>
      <c r="D2430" s="67" t="s">
        <v>2166</v>
      </c>
      <c r="E2430" s="80">
        <v>0</v>
      </c>
      <c r="F2430" s="129">
        <v>93</v>
      </c>
      <c r="G2430" s="68">
        <v>3</v>
      </c>
      <c r="H2430" s="69" t="s">
        <v>8551</v>
      </c>
      <c r="I2430" s="69" t="s">
        <v>12116</v>
      </c>
      <c r="J2430" s="69" t="s">
        <v>12117</v>
      </c>
      <c r="K2430" s="69" t="s">
        <v>2080</v>
      </c>
    </row>
    <row r="2431" spans="1:11" s="1" customFormat="1" ht="15" customHeight="1" x14ac:dyDescent="0.15">
      <c r="A2431" s="69" t="s">
        <v>14086</v>
      </c>
      <c r="B2431" s="69" t="s">
        <v>14087</v>
      </c>
      <c r="C2431" s="77">
        <v>203109</v>
      </c>
      <c r="D2431" s="67" t="s">
        <v>14530</v>
      </c>
      <c r="E2431" s="80">
        <v>0</v>
      </c>
      <c r="F2431" s="129">
        <v>69.5</v>
      </c>
      <c r="G2431" s="68">
        <v>3</v>
      </c>
      <c r="H2431" s="69" t="s">
        <v>8551</v>
      </c>
      <c r="I2431" s="69" t="s">
        <v>14985</v>
      </c>
      <c r="J2431" s="69" t="s">
        <v>14986</v>
      </c>
      <c r="K2431" s="69" t="s">
        <v>14086</v>
      </c>
    </row>
    <row r="2432" spans="1:11" s="1" customFormat="1" ht="15" customHeight="1" x14ac:dyDescent="0.15">
      <c r="A2432" s="69" t="s">
        <v>14088</v>
      </c>
      <c r="B2432" s="69" t="s">
        <v>14089</v>
      </c>
      <c r="C2432" s="77">
        <v>203110</v>
      </c>
      <c r="D2432" s="67" t="s">
        <v>14531</v>
      </c>
      <c r="E2432" s="80">
        <v>0</v>
      </c>
      <c r="F2432" s="129">
        <v>59</v>
      </c>
      <c r="G2432" s="68">
        <v>3</v>
      </c>
      <c r="H2432" s="69" t="s">
        <v>8551</v>
      </c>
      <c r="I2432" s="69" t="s">
        <v>14987</v>
      </c>
      <c r="J2432" s="69" t="s">
        <v>14988</v>
      </c>
      <c r="K2432" s="69" t="s">
        <v>14088</v>
      </c>
    </row>
    <row r="2433" spans="1:11" s="1" customFormat="1" ht="15" customHeight="1" x14ac:dyDescent="0.15">
      <c r="A2433" s="69" t="s">
        <v>14090</v>
      </c>
      <c r="B2433" s="69" t="s">
        <v>14091</v>
      </c>
      <c r="C2433" s="77">
        <v>203111</v>
      </c>
      <c r="D2433" s="67" t="s">
        <v>14532</v>
      </c>
      <c r="E2433" s="80">
        <v>0</v>
      </c>
      <c r="F2433" s="129">
        <v>41.5</v>
      </c>
      <c r="G2433" s="68">
        <v>3</v>
      </c>
      <c r="H2433" s="69" t="s">
        <v>8551</v>
      </c>
      <c r="I2433" s="69" t="s">
        <v>14989</v>
      </c>
      <c r="J2433" s="69" t="s">
        <v>14990</v>
      </c>
      <c r="K2433" s="69" t="s">
        <v>14090</v>
      </c>
    </row>
    <row r="2434" spans="1:11" s="1" customFormat="1" ht="15" customHeight="1" x14ac:dyDescent="0.15">
      <c r="A2434" s="69" t="s">
        <v>14092</v>
      </c>
      <c r="B2434" s="69" t="s">
        <v>14093</v>
      </c>
      <c r="C2434" s="77">
        <v>203112</v>
      </c>
      <c r="D2434" s="67" t="s">
        <v>14533</v>
      </c>
      <c r="E2434" s="80">
        <v>0</v>
      </c>
      <c r="F2434" s="129">
        <v>41.5</v>
      </c>
      <c r="G2434" s="68">
        <v>3</v>
      </c>
      <c r="H2434" s="69" t="s">
        <v>8551</v>
      </c>
      <c r="I2434" s="69" t="s">
        <v>14991</v>
      </c>
      <c r="J2434" s="69" t="s">
        <v>14992</v>
      </c>
      <c r="K2434" s="69" t="s">
        <v>14092</v>
      </c>
    </row>
    <row r="2435" spans="1:11" s="1" customFormat="1" ht="15" customHeight="1" x14ac:dyDescent="0.15">
      <c r="A2435" s="69" t="s">
        <v>14094</v>
      </c>
      <c r="B2435" s="69" t="s">
        <v>14095</v>
      </c>
      <c r="C2435" s="77">
        <v>203113</v>
      </c>
      <c r="D2435" s="67" t="s">
        <v>14534</v>
      </c>
      <c r="E2435" s="80">
        <v>0</v>
      </c>
      <c r="F2435" s="129">
        <v>41.5</v>
      </c>
      <c r="G2435" s="68">
        <v>3</v>
      </c>
      <c r="H2435" s="69" t="s">
        <v>8551</v>
      </c>
      <c r="I2435" s="69" t="s">
        <v>14993</v>
      </c>
      <c r="J2435" s="69" t="s">
        <v>14994</v>
      </c>
      <c r="K2435" s="69" t="s">
        <v>14094</v>
      </c>
    </row>
    <row r="2436" spans="1:11" s="1" customFormat="1" ht="15" customHeight="1" x14ac:dyDescent="0.15">
      <c r="A2436" s="69" t="s">
        <v>14096</v>
      </c>
      <c r="B2436" s="69" t="s">
        <v>14097</v>
      </c>
      <c r="C2436" s="77">
        <v>203114</v>
      </c>
      <c r="D2436" s="67" t="s">
        <v>14535</v>
      </c>
      <c r="E2436" s="80">
        <v>0</v>
      </c>
      <c r="F2436" s="129">
        <v>69</v>
      </c>
      <c r="G2436" s="68">
        <v>3</v>
      </c>
      <c r="H2436" s="69" t="s">
        <v>8551</v>
      </c>
      <c r="I2436" s="69" t="s">
        <v>14995</v>
      </c>
      <c r="J2436" s="69" t="s">
        <v>14996</v>
      </c>
      <c r="K2436" s="69" t="s">
        <v>14096</v>
      </c>
    </row>
    <row r="2437" spans="1:11" s="1" customFormat="1" ht="15" customHeight="1" x14ac:dyDescent="0.15">
      <c r="A2437" s="69" t="s">
        <v>14098</v>
      </c>
      <c r="B2437" s="69" t="s">
        <v>14099</v>
      </c>
      <c r="C2437" s="77">
        <v>203145</v>
      </c>
      <c r="D2437" s="67" t="s">
        <v>14536</v>
      </c>
      <c r="E2437" s="80">
        <v>0</v>
      </c>
      <c r="F2437" s="129">
        <v>44</v>
      </c>
      <c r="G2437" s="68">
        <v>3</v>
      </c>
      <c r="H2437" s="69" t="s">
        <v>8551</v>
      </c>
      <c r="I2437" s="69" t="s">
        <v>14997</v>
      </c>
      <c r="J2437" s="69" t="s">
        <v>14998</v>
      </c>
      <c r="K2437" s="69" t="s">
        <v>14098</v>
      </c>
    </row>
    <row r="2438" spans="1:11" s="1" customFormat="1" ht="15" customHeight="1" x14ac:dyDescent="0.15">
      <c r="A2438" s="69" t="s">
        <v>14100</v>
      </c>
      <c r="B2438" s="69" t="s">
        <v>14101</v>
      </c>
      <c r="C2438" s="77">
        <v>203115</v>
      </c>
      <c r="D2438" s="67" t="s">
        <v>14537</v>
      </c>
      <c r="E2438" s="80">
        <v>0</v>
      </c>
      <c r="F2438" s="129">
        <v>38.5</v>
      </c>
      <c r="G2438" s="68">
        <v>3</v>
      </c>
      <c r="H2438" s="69" t="s">
        <v>8551</v>
      </c>
      <c r="I2438" s="69" t="s">
        <v>14999</v>
      </c>
      <c r="J2438" s="69" t="s">
        <v>15000</v>
      </c>
      <c r="K2438" s="69" t="s">
        <v>14100</v>
      </c>
    </row>
    <row r="2439" spans="1:11" s="1" customFormat="1" ht="15" customHeight="1" x14ac:dyDescent="0.15">
      <c r="A2439" s="69" t="s">
        <v>14102</v>
      </c>
      <c r="B2439" s="69" t="s">
        <v>14103</v>
      </c>
      <c r="C2439" s="77">
        <v>203131</v>
      </c>
      <c r="D2439" s="67" t="s">
        <v>14538</v>
      </c>
      <c r="E2439" s="80">
        <v>0</v>
      </c>
      <c r="F2439" s="129">
        <v>53.5</v>
      </c>
      <c r="G2439" s="68">
        <v>3</v>
      </c>
      <c r="H2439" s="69" t="s">
        <v>8551</v>
      </c>
      <c r="I2439" s="69" t="s">
        <v>15001</v>
      </c>
      <c r="J2439" s="69" t="s">
        <v>15002</v>
      </c>
      <c r="K2439" s="69" t="s">
        <v>14102</v>
      </c>
    </row>
    <row r="2440" spans="1:11" s="1" customFormat="1" ht="15" customHeight="1" x14ac:dyDescent="0.15">
      <c r="A2440" s="69" t="s">
        <v>14104</v>
      </c>
      <c r="B2440" s="69" t="s">
        <v>14105</v>
      </c>
      <c r="C2440" s="77">
        <v>203132</v>
      </c>
      <c r="D2440" s="67" t="s">
        <v>14539</v>
      </c>
      <c r="E2440" s="80">
        <v>0</v>
      </c>
      <c r="F2440" s="129">
        <v>53.5</v>
      </c>
      <c r="G2440" s="68">
        <v>3</v>
      </c>
      <c r="H2440" s="69" t="s">
        <v>8551</v>
      </c>
      <c r="I2440" s="69" t="s">
        <v>15003</v>
      </c>
      <c r="J2440" s="69" t="s">
        <v>15004</v>
      </c>
      <c r="K2440" s="69" t="s">
        <v>14104</v>
      </c>
    </row>
    <row r="2441" spans="1:11" s="1" customFormat="1" ht="15" customHeight="1" x14ac:dyDescent="0.15">
      <c r="A2441" s="69" t="s">
        <v>14106</v>
      </c>
      <c r="B2441" s="69" t="s">
        <v>14107</v>
      </c>
      <c r="C2441" s="77">
        <v>203133</v>
      </c>
      <c r="D2441" s="67" t="s">
        <v>14540</v>
      </c>
      <c r="E2441" s="80">
        <v>0</v>
      </c>
      <c r="F2441" s="129">
        <v>53.5</v>
      </c>
      <c r="G2441" s="68">
        <v>3</v>
      </c>
      <c r="H2441" s="69" t="s">
        <v>8551</v>
      </c>
      <c r="I2441" s="69" t="s">
        <v>15005</v>
      </c>
      <c r="J2441" s="69" t="s">
        <v>15006</v>
      </c>
      <c r="K2441" s="69" t="s">
        <v>14106</v>
      </c>
    </row>
    <row r="2442" spans="1:11" s="1" customFormat="1" ht="15" customHeight="1" x14ac:dyDescent="0.15">
      <c r="A2442" s="69" t="s">
        <v>4233</v>
      </c>
      <c r="B2442" s="69" t="s">
        <v>4234</v>
      </c>
      <c r="C2442" s="77">
        <v>351131</v>
      </c>
      <c r="D2442" s="67" t="s">
        <v>4343</v>
      </c>
      <c r="E2442" s="80">
        <v>0</v>
      </c>
      <c r="F2442" s="129">
        <v>54</v>
      </c>
      <c r="G2442" s="68">
        <v>3</v>
      </c>
      <c r="H2442" s="69" t="s">
        <v>8551</v>
      </c>
      <c r="I2442" s="69" t="s">
        <v>12118</v>
      </c>
      <c r="J2442" s="69" t="s">
        <v>12119</v>
      </c>
      <c r="K2442" s="69" t="s">
        <v>4233</v>
      </c>
    </row>
    <row r="2443" spans="1:11" s="1" customFormat="1" ht="15" customHeight="1" x14ac:dyDescent="0.15">
      <c r="A2443" s="69" t="s">
        <v>4235</v>
      </c>
      <c r="B2443" s="69" t="s">
        <v>5006</v>
      </c>
      <c r="C2443" s="77">
        <v>351132</v>
      </c>
      <c r="D2443" s="67" t="s">
        <v>15632</v>
      </c>
      <c r="E2443" s="80">
        <v>0</v>
      </c>
      <c r="F2443" s="129">
        <v>66</v>
      </c>
      <c r="G2443" s="68">
        <v>3</v>
      </c>
      <c r="H2443" s="69" t="s">
        <v>8551</v>
      </c>
      <c r="I2443" s="69" t="s">
        <v>12120</v>
      </c>
      <c r="J2443" s="69" t="s">
        <v>12121</v>
      </c>
      <c r="K2443" s="69" t="s">
        <v>4235</v>
      </c>
    </row>
    <row r="2444" spans="1:11" s="1" customFormat="1" ht="15" customHeight="1" x14ac:dyDescent="0.15">
      <c r="A2444" s="69" t="s">
        <v>4236</v>
      </c>
      <c r="B2444" s="69" t="s">
        <v>4237</v>
      </c>
      <c r="C2444" s="77">
        <v>351133</v>
      </c>
      <c r="D2444" s="67" t="s">
        <v>4344</v>
      </c>
      <c r="E2444" s="80">
        <v>0</v>
      </c>
      <c r="F2444" s="129">
        <v>54</v>
      </c>
      <c r="G2444" s="68">
        <v>3</v>
      </c>
      <c r="H2444" s="69" t="s">
        <v>8551</v>
      </c>
      <c r="I2444" s="69" t="s">
        <v>12122</v>
      </c>
      <c r="J2444" s="69" t="s">
        <v>12123</v>
      </c>
      <c r="K2444" s="69" t="s">
        <v>4236</v>
      </c>
    </row>
    <row r="2445" spans="1:11" s="1" customFormat="1" ht="15" customHeight="1" x14ac:dyDescent="0.15">
      <c r="A2445" s="69" t="s">
        <v>4238</v>
      </c>
      <c r="B2445" s="69" t="s">
        <v>4239</v>
      </c>
      <c r="C2445" s="77">
        <v>351134</v>
      </c>
      <c r="D2445" s="67" t="s">
        <v>4345</v>
      </c>
      <c r="E2445" s="80">
        <v>0</v>
      </c>
      <c r="F2445" s="129">
        <v>54</v>
      </c>
      <c r="G2445" s="68">
        <v>3</v>
      </c>
      <c r="H2445" s="69" t="s">
        <v>8551</v>
      </c>
      <c r="I2445" s="69" t="s">
        <v>12124</v>
      </c>
      <c r="J2445" s="69" t="s">
        <v>12125</v>
      </c>
      <c r="K2445" s="69" t="s">
        <v>4238</v>
      </c>
    </row>
    <row r="2446" spans="1:11" s="1" customFormat="1" ht="15" customHeight="1" x14ac:dyDescent="0.15">
      <c r="A2446" s="69" t="s">
        <v>4290</v>
      </c>
      <c r="B2446" s="69" t="s">
        <v>4291</v>
      </c>
      <c r="C2446" s="77">
        <v>352014</v>
      </c>
      <c r="D2446" s="67" t="s">
        <v>4371</v>
      </c>
      <c r="E2446" s="80">
        <v>0</v>
      </c>
      <c r="F2446" s="129">
        <v>54</v>
      </c>
      <c r="G2446" s="68">
        <v>3</v>
      </c>
      <c r="H2446" s="69" t="s">
        <v>8551</v>
      </c>
      <c r="I2446" s="69" t="s">
        <v>12126</v>
      </c>
      <c r="J2446" s="69" t="s">
        <v>12127</v>
      </c>
      <c r="K2446" s="69" t="s">
        <v>4290</v>
      </c>
    </row>
    <row r="2447" spans="1:11" s="1" customFormat="1" ht="15" customHeight="1" x14ac:dyDescent="0.15">
      <c r="A2447" s="69" t="s">
        <v>4292</v>
      </c>
      <c r="B2447" s="69" t="s">
        <v>4293</v>
      </c>
      <c r="C2447" s="77">
        <v>352015</v>
      </c>
      <c r="D2447" s="67" t="s">
        <v>4372</v>
      </c>
      <c r="E2447" s="80">
        <v>0</v>
      </c>
      <c r="F2447" s="129">
        <v>54</v>
      </c>
      <c r="G2447" s="68">
        <v>3</v>
      </c>
      <c r="H2447" s="69" t="s">
        <v>8551</v>
      </c>
      <c r="I2447" s="69" t="s">
        <v>12128</v>
      </c>
      <c r="J2447" s="69" t="s">
        <v>12129</v>
      </c>
      <c r="K2447" s="69" t="s">
        <v>4292</v>
      </c>
    </row>
    <row r="2448" spans="1:11" s="1" customFormat="1" ht="15" customHeight="1" x14ac:dyDescent="0.15">
      <c r="A2448" s="69" t="s">
        <v>240</v>
      </c>
      <c r="B2448" s="69" t="s">
        <v>241</v>
      </c>
      <c r="C2448" s="77">
        <v>351038</v>
      </c>
      <c r="D2448" s="67" t="s">
        <v>1105</v>
      </c>
      <c r="E2448" s="80">
        <v>0</v>
      </c>
      <c r="F2448" s="129">
        <v>54</v>
      </c>
      <c r="G2448" s="68">
        <v>3</v>
      </c>
      <c r="H2448" s="69" t="s">
        <v>8551</v>
      </c>
      <c r="I2448" s="69" t="s">
        <v>12130</v>
      </c>
      <c r="J2448" s="69" t="s">
        <v>12131</v>
      </c>
      <c r="K2448" s="69" t="s">
        <v>240</v>
      </c>
    </row>
    <row r="2449" spans="1:11" s="1" customFormat="1" ht="15" customHeight="1" x14ac:dyDescent="0.15">
      <c r="A2449" s="69" t="s">
        <v>6450</v>
      </c>
      <c r="B2449" s="69" t="s">
        <v>6451</v>
      </c>
      <c r="C2449" s="77">
        <v>307059</v>
      </c>
      <c r="D2449" s="67" t="s">
        <v>15633</v>
      </c>
      <c r="E2449" s="80">
        <v>0</v>
      </c>
      <c r="F2449" s="129">
        <v>36</v>
      </c>
      <c r="G2449" s="68">
        <v>3</v>
      </c>
      <c r="H2449" s="69" t="s">
        <v>8551</v>
      </c>
      <c r="I2449" s="69" t="s">
        <v>12132</v>
      </c>
      <c r="J2449" s="69" t="s">
        <v>12133</v>
      </c>
      <c r="K2449" s="69" t="s">
        <v>6450</v>
      </c>
    </row>
    <row r="2450" spans="1:11" s="1" customFormat="1" ht="15" customHeight="1" x14ac:dyDescent="0.15">
      <c r="A2450" s="69" t="s">
        <v>14108</v>
      </c>
      <c r="B2450" s="69" t="s">
        <v>14109</v>
      </c>
      <c r="C2450" s="77">
        <v>135013</v>
      </c>
      <c r="D2450" s="67" t="s">
        <v>14541</v>
      </c>
      <c r="E2450" s="80">
        <v>0</v>
      </c>
      <c r="F2450" s="129">
        <v>36</v>
      </c>
      <c r="G2450" s="68">
        <v>3</v>
      </c>
      <c r="H2450" s="69" t="s">
        <v>8552</v>
      </c>
      <c r="I2450" s="69" t="s">
        <v>15007</v>
      </c>
      <c r="J2450" s="69" t="s">
        <v>15008</v>
      </c>
      <c r="K2450" s="69" t="s">
        <v>14108</v>
      </c>
    </row>
    <row r="2451" spans="1:11" s="1" customFormat="1" ht="15" customHeight="1" x14ac:dyDescent="0.15">
      <c r="A2451" s="69" t="s">
        <v>6885</v>
      </c>
      <c r="B2451" s="69" t="s">
        <v>6886</v>
      </c>
      <c r="C2451" s="77">
        <v>321091</v>
      </c>
      <c r="D2451" s="67" t="s">
        <v>7014</v>
      </c>
      <c r="E2451" s="80">
        <v>0</v>
      </c>
      <c r="F2451" s="129">
        <v>49</v>
      </c>
      <c r="G2451" s="68">
        <v>3</v>
      </c>
      <c r="H2451" s="69" t="s">
        <v>8552</v>
      </c>
      <c r="I2451" s="69" t="s">
        <v>12134</v>
      </c>
      <c r="J2451" s="69" t="s">
        <v>12135</v>
      </c>
      <c r="K2451" s="69" t="s">
        <v>6885</v>
      </c>
    </row>
    <row r="2452" spans="1:11" s="1" customFormat="1" ht="15" customHeight="1" x14ac:dyDescent="0.15">
      <c r="A2452" s="69" t="s">
        <v>6887</v>
      </c>
      <c r="B2452" s="69" t="s">
        <v>6888</v>
      </c>
      <c r="C2452" s="77">
        <v>321092</v>
      </c>
      <c r="D2452" s="67" t="s">
        <v>7015</v>
      </c>
      <c r="E2452" s="80">
        <v>0</v>
      </c>
      <c r="F2452" s="129">
        <v>49</v>
      </c>
      <c r="G2452" s="68">
        <v>3</v>
      </c>
      <c r="H2452" s="69" t="s">
        <v>8552</v>
      </c>
      <c r="I2452" s="69" t="s">
        <v>12136</v>
      </c>
      <c r="J2452" s="69" t="s">
        <v>12137</v>
      </c>
      <c r="K2452" s="69" t="s">
        <v>6887</v>
      </c>
    </row>
    <row r="2453" spans="1:11" s="1" customFormat="1" ht="15" customHeight="1" x14ac:dyDescent="0.15">
      <c r="A2453" s="69" t="s">
        <v>15404</v>
      </c>
      <c r="B2453" s="69" t="s">
        <v>15405</v>
      </c>
      <c r="C2453" s="77">
        <v>208061</v>
      </c>
      <c r="D2453" s="67" t="s">
        <v>15634</v>
      </c>
      <c r="E2453" s="80">
        <v>0</v>
      </c>
      <c r="F2453" s="129">
        <v>44</v>
      </c>
      <c r="G2453" s="68">
        <v>3</v>
      </c>
      <c r="H2453" s="69" t="s">
        <v>8551</v>
      </c>
      <c r="I2453" s="69" t="s">
        <v>15744</v>
      </c>
      <c r="J2453" s="69" t="s">
        <v>15826</v>
      </c>
      <c r="K2453" s="69" t="s">
        <v>15404</v>
      </c>
    </row>
    <row r="2454" spans="1:11" s="1" customFormat="1" ht="15" customHeight="1" x14ac:dyDescent="0.15">
      <c r="A2454" s="69" t="s">
        <v>5487</v>
      </c>
      <c r="B2454" s="69" t="s">
        <v>5488</v>
      </c>
      <c r="C2454" s="77">
        <v>391014</v>
      </c>
      <c r="D2454" s="67" t="s">
        <v>5690</v>
      </c>
      <c r="E2454" s="80">
        <v>0</v>
      </c>
      <c r="F2454" s="129">
        <v>79</v>
      </c>
      <c r="G2454" s="68">
        <v>3</v>
      </c>
      <c r="H2454" s="69" t="s">
        <v>8551</v>
      </c>
      <c r="I2454" s="69" t="s">
        <v>12138</v>
      </c>
      <c r="J2454" s="69" t="s">
        <v>12139</v>
      </c>
      <c r="K2454" s="69" t="s">
        <v>5487</v>
      </c>
    </row>
    <row r="2455" spans="1:11" s="1" customFormat="1" ht="15" customHeight="1" x14ac:dyDescent="0.15">
      <c r="A2455" s="69" t="s">
        <v>5489</v>
      </c>
      <c r="B2455" s="69" t="s">
        <v>5490</v>
      </c>
      <c r="C2455" s="77">
        <v>391015</v>
      </c>
      <c r="D2455" s="67" t="s">
        <v>5691</v>
      </c>
      <c r="E2455" s="80">
        <v>0</v>
      </c>
      <c r="F2455" s="129">
        <v>46</v>
      </c>
      <c r="G2455" s="68">
        <v>3</v>
      </c>
      <c r="H2455" s="69" t="s">
        <v>8551</v>
      </c>
      <c r="I2455" s="69" t="s">
        <v>12140</v>
      </c>
      <c r="J2455" s="69" t="s">
        <v>12141</v>
      </c>
      <c r="K2455" s="69" t="s">
        <v>5489</v>
      </c>
    </row>
    <row r="2456" spans="1:11" s="1" customFormat="1" ht="15" customHeight="1" x14ac:dyDescent="0.15">
      <c r="A2456" s="69" t="s">
        <v>5491</v>
      </c>
      <c r="B2456" s="69" t="s">
        <v>5492</v>
      </c>
      <c r="C2456" s="77">
        <v>391016</v>
      </c>
      <c r="D2456" s="67" t="s">
        <v>5692</v>
      </c>
      <c r="E2456" s="80">
        <v>0</v>
      </c>
      <c r="F2456" s="129">
        <v>54</v>
      </c>
      <c r="G2456" s="68">
        <v>3</v>
      </c>
      <c r="H2456" s="69" t="s">
        <v>8551</v>
      </c>
      <c r="I2456" s="69" t="s">
        <v>12142</v>
      </c>
      <c r="J2456" s="69" t="s">
        <v>12143</v>
      </c>
      <c r="K2456" s="69" t="s">
        <v>5491</v>
      </c>
    </row>
    <row r="2457" spans="1:11" s="1" customFormat="1" ht="15" customHeight="1" x14ac:dyDescent="0.15">
      <c r="A2457" s="69" t="s">
        <v>5009</v>
      </c>
      <c r="B2457" s="69" t="s">
        <v>5114</v>
      </c>
      <c r="C2457" s="77">
        <v>117051</v>
      </c>
      <c r="D2457" s="67" t="s">
        <v>5219</v>
      </c>
      <c r="E2457" s="80">
        <v>0</v>
      </c>
      <c r="F2457" s="129">
        <v>48</v>
      </c>
      <c r="G2457" s="68">
        <v>3</v>
      </c>
      <c r="H2457" s="69" t="s">
        <v>8551</v>
      </c>
      <c r="I2457" s="69" t="s">
        <v>12144</v>
      </c>
      <c r="J2457" s="69" t="s">
        <v>12145</v>
      </c>
      <c r="K2457" s="69" t="s">
        <v>5009</v>
      </c>
    </row>
    <row r="2458" spans="1:11" s="1" customFormat="1" ht="15" customHeight="1" x14ac:dyDescent="0.15">
      <c r="A2458" s="69" t="s">
        <v>5010</v>
      </c>
      <c r="B2458" s="69" t="s">
        <v>5115</v>
      </c>
      <c r="C2458" s="77">
        <v>117052</v>
      </c>
      <c r="D2458" s="67" t="s">
        <v>5220</v>
      </c>
      <c r="E2458" s="80">
        <v>0</v>
      </c>
      <c r="F2458" s="129">
        <v>48</v>
      </c>
      <c r="G2458" s="68">
        <v>3</v>
      </c>
      <c r="H2458" s="69" t="s">
        <v>8551</v>
      </c>
      <c r="I2458" s="69" t="s">
        <v>12146</v>
      </c>
      <c r="J2458" s="69" t="s">
        <v>12147</v>
      </c>
      <c r="K2458" s="69" t="s">
        <v>5010</v>
      </c>
    </row>
    <row r="2459" spans="1:11" s="1" customFormat="1" ht="15" customHeight="1" x14ac:dyDescent="0.15">
      <c r="A2459" s="69" t="s">
        <v>3866</v>
      </c>
      <c r="B2459" s="69" t="s">
        <v>3867</v>
      </c>
      <c r="C2459" s="77">
        <v>312017</v>
      </c>
      <c r="D2459" s="67" t="s">
        <v>3895</v>
      </c>
      <c r="E2459" s="80">
        <v>0</v>
      </c>
      <c r="F2459" s="129">
        <v>42.85</v>
      </c>
      <c r="G2459" s="68">
        <v>3</v>
      </c>
      <c r="H2459" s="69" t="s">
        <v>8551</v>
      </c>
      <c r="I2459" s="69" t="s">
        <v>12148</v>
      </c>
      <c r="J2459" s="69" t="s">
        <v>12149</v>
      </c>
      <c r="K2459" s="69" t="s">
        <v>3866</v>
      </c>
    </row>
    <row r="2460" spans="1:11" s="1" customFormat="1" ht="15" customHeight="1" x14ac:dyDescent="0.15">
      <c r="A2460" s="69" t="s">
        <v>2130</v>
      </c>
      <c r="B2460" s="69" t="s">
        <v>2131</v>
      </c>
      <c r="C2460" s="77">
        <v>335012</v>
      </c>
      <c r="D2460" s="67" t="s">
        <v>2191</v>
      </c>
      <c r="E2460" s="80">
        <v>0</v>
      </c>
      <c r="F2460" s="129">
        <v>42.85</v>
      </c>
      <c r="G2460" s="68">
        <v>3</v>
      </c>
      <c r="H2460" s="69" t="s">
        <v>8551</v>
      </c>
      <c r="I2460" s="69" t="s">
        <v>12150</v>
      </c>
      <c r="J2460" s="69" t="s">
        <v>12151</v>
      </c>
      <c r="K2460" s="69" t="s">
        <v>2130</v>
      </c>
    </row>
    <row r="2461" spans="1:11" s="1" customFormat="1" ht="15" customHeight="1" x14ac:dyDescent="0.15">
      <c r="A2461" s="69" t="s">
        <v>2132</v>
      </c>
      <c r="B2461" s="69" t="s">
        <v>2133</v>
      </c>
      <c r="C2461" s="77">
        <v>335013</v>
      </c>
      <c r="D2461" s="67" t="s">
        <v>2192</v>
      </c>
      <c r="E2461" s="80">
        <v>0</v>
      </c>
      <c r="F2461" s="129">
        <v>42.85</v>
      </c>
      <c r="G2461" s="68">
        <v>3</v>
      </c>
      <c r="H2461" s="69" t="s">
        <v>8551</v>
      </c>
      <c r="I2461" s="69" t="s">
        <v>12152</v>
      </c>
      <c r="J2461" s="69" t="s">
        <v>12153</v>
      </c>
      <c r="K2461" s="69" t="s">
        <v>2132</v>
      </c>
    </row>
    <row r="2462" spans="1:11" s="1" customFormat="1" ht="15" customHeight="1" x14ac:dyDescent="0.15">
      <c r="A2462" s="69" t="s">
        <v>3979</v>
      </c>
      <c r="B2462" s="69" t="s">
        <v>3980</v>
      </c>
      <c r="C2462" s="77">
        <v>321011</v>
      </c>
      <c r="D2462" s="67" t="s">
        <v>4049</v>
      </c>
      <c r="E2462" s="80">
        <v>0</v>
      </c>
      <c r="F2462" s="129">
        <v>48</v>
      </c>
      <c r="G2462" s="68">
        <v>3</v>
      </c>
      <c r="H2462" s="69" t="s">
        <v>8551</v>
      </c>
      <c r="I2462" s="69" t="s">
        <v>12154</v>
      </c>
      <c r="J2462" s="69" t="s">
        <v>12155</v>
      </c>
      <c r="K2462" s="69" t="s">
        <v>3979</v>
      </c>
    </row>
    <row r="2463" spans="1:11" s="1" customFormat="1" ht="15" customHeight="1" x14ac:dyDescent="0.15">
      <c r="A2463" s="69" t="s">
        <v>5083</v>
      </c>
      <c r="B2463" s="69" t="s">
        <v>5188</v>
      </c>
      <c r="C2463" s="77">
        <v>321029</v>
      </c>
      <c r="D2463" s="67" t="s">
        <v>5292</v>
      </c>
      <c r="E2463" s="80">
        <v>0</v>
      </c>
      <c r="F2463" s="129">
        <v>54</v>
      </c>
      <c r="G2463" s="68">
        <v>3</v>
      </c>
      <c r="H2463" s="69" t="s">
        <v>8551</v>
      </c>
      <c r="I2463" s="69" t="s">
        <v>12156</v>
      </c>
      <c r="J2463" s="69" t="s">
        <v>12157</v>
      </c>
      <c r="K2463" s="69" t="s">
        <v>5083</v>
      </c>
    </row>
    <row r="2464" spans="1:11" s="1" customFormat="1" ht="15" customHeight="1" x14ac:dyDescent="0.15">
      <c r="A2464" s="69" t="s">
        <v>1730</v>
      </c>
      <c r="B2464" s="69" t="s">
        <v>1731</v>
      </c>
      <c r="C2464" s="77">
        <v>313003</v>
      </c>
      <c r="D2464" s="67" t="s">
        <v>1732</v>
      </c>
      <c r="E2464" s="80">
        <v>0</v>
      </c>
      <c r="F2464" s="129">
        <v>165</v>
      </c>
      <c r="G2464" s="68">
        <v>1</v>
      </c>
      <c r="H2464" s="69" t="s">
        <v>8554</v>
      </c>
      <c r="I2464" s="69" t="s">
        <v>12158</v>
      </c>
      <c r="J2464" s="69" t="s">
        <v>1476</v>
      </c>
      <c r="K2464" s="69" t="s">
        <v>1730</v>
      </c>
    </row>
    <row r="2465" spans="1:11" s="1" customFormat="1" ht="15" customHeight="1" x14ac:dyDescent="0.15">
      <c r="A2465" s="69" t="s">
        <v>6137</v>
      </c>
      <c r="B2465" s="69" t="s">
        <v>6224</v>
      </c>
      <c r="C2465" s="77">
        <v>394021</v>
      </c>
      <c r="D2465" s="67" t="s">
        <v>6309</v>
      </c>
      <c r="E2465" s="80">
        <v>0</v>
      </c>
      <c r="F2465" s="129">
        <v>69</v>
      </c>
      <c r="G2465" s="68">
        <v>1</v>
      </c>
      <c r="H2465" s="69" t="s">
        <v>8554</v>
      </c>
      <c r="I2465" s="69" t="s">
        <v>12159</v>
      </c>
      <c r="J2465" s="69" t="s">
        <v>1476</v>
      </c>
      <c r="K2465" s="69" t="s">
        <v>6137</v>
      </c>
    </row>
    <row r="2466" spans="1:11" s="1" customFormat="1" ht="15" customHeight="1" x14ac:dyDescent="0.15">
      <c r="A2466" s="69" t="s">
        <v>1739</v>
      </c>
      <c r="B2466" s="69" t="s">
        <v>1740</v>
      </c>
      <c r="C2466" s="77">
        <v>315003</v>
      </c>
      <c r="D2466" s="67" t="s">
        <v>1741</v>
      </c>
      <c r="E2466" s="80">
        <v>0</v>
      </c>
      <c r="F2466" s="129">
        <v>110</v>
      </c>
      <c r="G2466" s="68">
        <v>1</v>
      </c>
      <c r="H2466" s="69" t="s">
        <v>8554</v>
      </c>
      <c r="I2466" s="69" t="s">
        <v>15009</v>
      </c>
      <c r="J2466" s="69" t="s">
        <v>1476</v>
      </c>
      <c r="K2466" s="69" t="s">
        <v>1739</v>
      </c>
    </row>
    <row r="2467" spans="1:11" s="1" customFormat="1" ht="15" customHeight="1" x14ac:dyDescent="0.15">
      <c r="A2467" s="69" t="s">
        <v>6762</v>
      </c>
      <c r="B2467" s="69" t="s">
        <v>6763</v>
      </c>
      <c r="C2467" s="77">
        <v>393019</v>
      </c>
      <c r="D2467" s="67" t="s">
        <v>6764</v>
      </c>
      <c r="E2467" s="80">
        <v>0</v>
      </c>
      <c r="F2467" s="129">
        <v>69</v>
      </c>
      <c r="G2467" s="68">
        <v>1</v>
      </c>
      <c r="H2467" s="69" t="s">
        <v>8554</v>
      </c>
      <c r="I2467" s="69" t="s">
        <v>12160</v>
      </c>
      <c r="J2467" s="69" t="s">
        <v>1476</v>
      </c>
      <c r="K2467" s="69" t="s">
        <v>6762</v>
      </c>
    </row>
    <row r="2468" spans="1:11" s="1" customFormat="1" ht="15" customHeight="1" x14ac:dyDescent="0.15">
      <c r="A2468" s="69" t="s">
        <v>8383</v>
      </c>
      <c r="B2468" s="69" t="s">
        <v>8384</v>
      </c>
      <c r="C2468" s="77">
        <v>396025</v>
      </c>
      <c r="D2468" s="67" t="s">
        <v>8385</v>
      </c>
      <c r="E2468" s="80">
        <v>0</v>
      </c>
      <c r="F2468" s="129">
        <v>69</v>
      </c>
      <c r="G2468" s="68">
        <v>1</v>
      </c>
      <c r="H2468" s="69" t="s">
        <v>8554</v>
      </c>
      <c r="I2468" s="69" t="s">
        <v>12161</v>
      </c>
      <c r="J2468" s="69" t="s">
        <v>12162</v>
      </c>
      <c r="K2468" s="69" t="s">
        <v>8383</v>
      </c>
    </row>
    <row r="2469" spans="1:11" s="1" customFormat="1" ht="15" customHeight="1" x14ac:dyDescent="0.15">
      <c r="A2469" s="69" t="s">
        <v>2598</v>
      </c>
      <c r="B2469" s="69" t="s">
        <v>2599</v>
      </c>
      <c r="C2469" s="77">
        <v>124017</v>
      </c>
      <c r="D2469" s="67" t="s">
        <v>2723</v>
      </c>
      <c r="E2469" s="80">
        <v>0</v>
      </c>
      <c r="F2469" s="129">
        <v>112.5</v>
      </c>
      <c r="G2469" s="68">
        <v>1</v>
      </c>
      <c r="H2469" s="69" t="s">
        <v>8554</v>
      </c>
      <c r="I2469" s="69" t="s">
        <v>12163</v>
      </c>
      <c r="J2469" s="69" t="s">
        <v>1476</v>
      </c>
      <c r="K2469" s="69" t="s">
        <v>2598</v>
      </c>
    </row>
    <row r="2470" spans="1:11" s="1" customFormat="1" ht="15" customHeight="1" x14ac:dyDescent="0.15">
      <c r="A2470" s="69" t="s">
        <v>3872</v>
      </c>
      <c r="B2470" s="69" t="s">
        <v>3873</v>
      </c>
      <c r="C2470" s="77">
        <v>363028</v>
      </c>
      <c r="D2470" s="67" t="s">
        <v>3898</v>
      </c>
      <c r="E2470" s="80">
        <v>0</v>
      </c>
      <c r="F2470" s="129">
        <v>110</v>
      </c>
      <c r="G2470" s="68">
        <v>1</v>
      </c>
      <c r="H2470" s="69" t="s">
        <v>8554</v>
      </c>
      <c r="I2470" s="69" t="s">
        <v>12164</v>
      </c>
      <c r="J2470" s="69" t="s">
        <v>1476</v>
      </c>
      <c r="K2470" s="69" t="s">
        <v>3872</v>
      </c>
    </row>
    <row r="2471" spans="1:11" s="1" customFormat="1" ht="15" customHeight="1" x14ac:dyDescent="0.15">
      <c r="A2471" s="69" t="s">
        <v>3874</v>
      </c>
      <c r="B2471" s="69" t="s">
        <v>3875</v>
      </c>
      <c r="C2471" s="77">
        <v>363029</v>
      </c>
      <c r="D2471" s="67" t="s">
        <v>3899</v>
      </c>
      <c r="E2471" s="80">
        <v>0</v>
      </c>
      <c r="F2471" s="129">
        <v>165</v>
      </c>
      <c r="G2471" s="68">
        <v>1</v>
      </c>
      <c r="H2471" s="69" t="s">
        <v>8554</v>
      </c>
      <c r="I2471" s="69" t="s">
        <v>12165</v>
      </c>
      <c r="J2471" s="69" t="s">
        <v>1476</v>
      </c>
      <c r="K2471" s="69" t="s">
        <v>3874</v>
      </c>
    </row>
    <row r="2472" spans="1:11" s="1" customFormat="1" ht="15" customHeight="1" x14ac:dyDescent="0.15">
      <c r="A2472" s="69" t="s">
        <v>2784</v>
      </c>
      <c r="B2472" s="69" t="s">
        <v>2785</v>
      </c>
      <c r="C2472" s="77">
        <v>361052</v>
      </c>
      <c r="D2472" s="67" t="s">
        <v>2791</v>
      </c>
      <c r="E2472" s="80">
        <v>0</v>
      </c>
      <c r="F2472" s="129">
        <v>165</v>
      </c>
      <c r="G2472" s="68">
        <v>1</v>
      </c>
      <c r="H2472" s="69" t="s">
        <v>8554</v>
      </c>
      <c r="I2472" s="69" t="s">
        <v>12166</v>
      </c>
      <c r="J2472" s="69" t="s">
        <v>1476</v>
      </c>
      <c r="K2472" s="69" t="s">
        <v>2784</v>
      </c>
    </row>
    <row r="2473" spans="1:11" s="1" customFormat="1" ht="15" customHeight="1" x14ac:dyDescent="0.15">
      <c r="A2473" s="69" t="s">
        <v>2632</v>
      </c>
      <c r="B2473" s="69" t="s">
        <v>2633</v>
      </c>
      <c r="C2473" s="77">
        <v>326005</v>
      </c>
      <c r="D2473" s="67" t="s">
        <v>2740</v>
      </c>
      <c r="E2473" s="80">
        <v>0</v>
      </c>
      <c r="F2473" s="129">
        <v>165</v>
      </c>
      <c r="G2473" s="68">
        <v>1</v>
      </c>
      <c r="H2473" s="69" t="s">
        <v>8554</v>
      </c>
      <c r="I2473" s="69" t="s">
        <v>12167</v>
      </c>
      <c r="J2473" s="69" t="s">
        <v>1476</v>
      </c>
      <c r="K2473" s="69" t="s">
        <v>2632</v>
      </c>
    </row>
    <row r="2474" spans="1:11" s="1" customFormat="1" ht="15" customHeight="1" x14ac:dyDescent="0.15">
      <c r="A2474" s="69" t="s">
        <v>1477</v>
      </c>
      <c r="B2474" s="69" t="s">
        <v>1479</v>
      </c>
      <c r="C2474" s="77">
        <v>385040</v>
      </c>
      <c r="D2474" s="67" t="s">
        <v>1481</v>
      </c>
      <c r="E2474" s="80">
        <v>0</v>
      </c>
      <c r="F2474" s="129">
        <v>165</v>
      </c>
      <c r="G2474" s="68">
        <v>1</v>
      </c>
      <c r="H2474" s="69" t="s">
        <v>8554</v>
      </c>
      <c r="I2474" s="69" t="s">
        <v>12168</v>
      </c>
      <c r="J2474" s="69" t="s">
        <v>1476</v>
      </c>
      <c r="K2474" s="69" t="s">
        <v>1477</v>
      </c>
    </row>
    <row r="2475" spans="1:11" s="1" customFormat="1" ht="15" customHeight="1" x14ac:dyDescent="0.15">
      <c r="A2475" s="69" t="s">
        <v>2296</v>
      </c>
      <c r="B2475" s="69" t="s">
        <v>2297</v>
      </c>
      <c r="C2475" s="77">
        <v>385039</v>
      </c>
      <c r="D2475" s="67" t="s">
        <v>2300</v>
      </c>
      <c r="E2475" s="80">
        <v>0</v>
      </c>
      <c r="F2475" s="129">
        <v>110</v>
      </c>
      <c r="G2475" s="68">
        <v>1</v>
      </c>
      <c r="H2475" s="69" t="s">
        <v>8554</v>
      </c>
      <c r="I2475" s="69" t="s">
        <v>12169</v>
      </c>
      <c r="J2475" s="69" t="s">
        <v>1476</v>
      </c>
      <c r="K2475" s="69" t="s">
        <v>2296</v>
      </c>
    </row>
    <row r="2476" spans="1:11" s="1" customFormat="1" ht="15" customHeight="1" x14ac:dyDescent="0.15">
      <c r="A2476" s="69" t="s">
        <v>3876</v>
      </c>
      <c r="B2476" s="69" t="s">
        <v>3877</v>
      </c>
      <c r="C2476" s="77">
        <v>386025</v>
      </c>
      <c r="D2476" s="67" t="s">
        <v>3900</v>
      </c>
      <c r="E2476" s="80">
        <v>0</v>
      </c>
      <c r="F2476" s="129">
        <v>165</v>
      </c>
      <c r="G2476" s="68">
        <v>1</v>
      </c>
      <c r="H2476" s="69" t="s">
        <v>8554</v>
      </c>
      <c r="I2476" s="69" t="s">
        <v>12170</v>
      </c>
      <c r="J2476" s="69" t="s">
        <v>1476</v>
      </c>
      <c r="K2476" s="69" t="s">
        <v>3876</v>
      </c>
    </row>
    <row r="2477" spans="1:11" s="1" customFormat="1" ht="15" customHeight="1" x14ac:dyDescent="0.15">
      <c r="A2477" s="69" t="s">
        <v>1563</v>
      </c>
      <c r="B2477" s="69" t="s">
        <v>1583</v>
      </c>
      <c r="C2477" s="77">
        <v>365028</v>
      </c>
      <c r="D2477" s="67" t="s">
        <v>1603</v>
      </c>
      <c r="E2477" s="80">
        <v>0</v>
      </c>
      <c r="F2477" s="129">
        <v>110</v>
      </c>
      <c r="G2477" s="68">
        <v>1</v>
      </c>
      <c r="H2477" s="69" t="s">
        <v>8554</v>
      </c>
      <c r="I2477" s="69" t="s">
        <v>12171</v>
      </c>
      <c r="J2477" s="69" t="s">
        <v>1476</v>
      </c>
      <c r="K2477" s="69" t="s">
        <v>1563</v>
      </c>
    </row>
    <row r="2478" spans="1:11" s="1" customFormat="1" ht="15" customHeight="1" x14ac:dyDescent="0.15">
      <c r="A2478" s="69" t="s">
        <v>5493</v>
      </c>
      <c r="B2478" s="69" t="s">
        <v>5494</v>
      </c>
      <c r="C2478" s="77">
        <v>392027</v>
      </c>
      <c r="D2478" s="67" t="s">
        <v>5693</v>
      </c>
      <c r="E2478" s="80">
        <v>0</v>
      </c>
      <c r="F2478" s="129">
        <v>69</v>
      </c>
      <c r="G2478" s="68">
        <v>1</v>
      </c>
      <c r="H2478" s="69" t="s">
        <v>8554</v>
      </c>
      <c r="I2478" s="69" t="s">
        <v>12172</v>
      </c>
      <c r="J2478" s="69" t="s">
        <v>1476</v>
      </c>
      <c r="K2478" s="69" t="s">
        <v>5493</v>
      </c>
    </row>
    <row r="2479" spans="1:11" s="1" customFormat="1" ht="15" customHeight="1" x14ac:dyDescent="0.15">
      <c r="A2479" s="69" t="s">
        <v>2148</v>
      </c>
      <c r="B2479" s="69" t="s">
        <v>2149</v>
      </c>
      <c r="C2479" s="77">
        <v>336016</v>
      </c>
      <c r="D2479" s="67" t="s">
        <v>2200</v>
      </c>
      <c r="E2479" s="80">
        <v>0</v>
      </c>
      <c r="F2479" s="129">
        <v>165</v>
      </c>
      <c r="G2479" s="68">
        <v>1</v>
      </c>
      <c r="H2479" s="69" t="s">
        <v>8554</v>
      </c>
      <c r="I2479" s="69" t="s">
        <v>12173</v>
      </c>
      <c r="J2479" s="69" t="s">
        <v>1476</v>
      </c>
      <c r="K2479" s="69" t="s">
        <v>2148</v>
      </c>
    </row>
    <row r="2480" spans="1:11" s="1" customFormat="1" ht="15" customHeight="1" x14ac:dyDescent="0.15">
      <c r="A2480" s="69" t="s">
        <v>2938</v>
      </c>
      <c r="B2480" s="69" t="s">
        <v>2939</v>
      </c>
      <c r="C2480" s="77">
        <v>123003</v>
      </c>
      <c r="D2480" s="67" t="s">
        <v>2967</v>
      </c>
      <c r="E2480" s="80">
        <v>0</v>
      </c>
      <c r="F2480" s="129">
        <v>112.5</v>
      </c>
      <c r="G2480" s="68">
        <v>1</v>
      </c>
      <c r="H2480" s="69" t="s">
        <v>8554</v>
      </c>
      <c r="I2480" s="69" t="s">
        <v>12174</v>
      </c>
      <c r="J2480" s="69" t="s">
        <v>1476</v>
      </c>
      <c r="K2480" s="69" t="s">
        <v>2938</v>
      </c>
    </row>
    <row r="2481" spans="1:11" s="1" customFormat="1" ht="15" customHeight="1" x14ac:dyDescent="0.15">
      <c r="A2481" s="69" t="s">
        <v>5495</v>
      </c>
      <c r="B2481" s="69" t="s">
        <v>5496</v>
      </c>
      <c r="C2481" s="77">
        <v>391026</v>
      </c>
      <c r="D2481" s="67" t="s">
        <v>5694</v>
      </c>
      <c r="E2481" s="80">
        <v>0</v>
      </c>
      <c r="F2481" s="129">
        <v>69</v>
      </c>
      <c r="G2481" s="68">
        <v>1</v>
      </c>
      <c r="H2481" s="69" t="s">
        <v>8554</v>
      </c>
      <c r="I2481" s="69" t="s">
        <v>12175</v>
      </c>
      <c r="J2481" s="69" t="s">
        <v>1476</v>
      </c>
      <c r="K2481" s="69" t="s">
        <v>5495</v>
      </c>
    </row>
    <row r="2482" spans="1:11" s="1" customFormat="1" ht="15" customHeight="1" x14ac:dyDescent="0.15">
      <c r="A2482" s="69" t="s">
        <v>6943</v>
      </c>
      <c r="B2482" s="69" t="s">
        <v>6944</v>
      </c>
      <c r="C2482" s="77">
        <v>321052</v>
      </c>
      <c r="D2482" s="67" t="s">
        <v>7040</v>
      </c>
      <c r="E2482" s="80">
        <v>0</v>
      </c>
      <c r="F2482" s="129">
        <v>99</v>
      </c>
      <c r="G2482" s="68">
        <v>1</v>
      </c>
      <c r="H2482" s="69" t="s">
        <v>8554</v>
      </c>
      <c r="I2482" s="69" t="s">
        <v>12176</v>
      </c>
      <c r="J2482" s="69" t="s">
        <v>12177</v>
      </c>
      <c r="K2482" s="69" t="s">
        <v>6943</v>
      </c>
    </row>
    <row r="2483" spans="1:11" s="1" customFormat="1" ht="15" customHeight="1" x14ac:dyDescent="0.15">
      <c r="A2483" s="69" t="s">
        <v>6947</v>
      </c>
      <c r="B2483" s="69" t="s">
        <v>6948</v>
      </c>
      <c r="C2483" s="77">
        <v>321082</v>
      </c>
      <c r="D2483" s="67" t="s">
        <v>7042</v>
      </c>
      <c r="E2483" s="80">
        <v>0</v>
      </c>
      <c r="F2483" s="129">
        <v>99</v>
      </c>
      <c r="G2483" s="68">
        <v>1</v>
      </c>
      <c r="H2483" s="69" t="s">
        <v>8554</v>
      </c>
      <c r="I2483" s="69" t="s">
        <v>12178</v>
      </c>
      <c r="J2483" s="69" t="s">
        <v>12179</v>
      </c>
      <c r="K2483" s="69" t="s">
        <v>6947</v>
      </c>
    </row>
    <row r="2484" spans="1:11" s="1" customFormat="1" ht="15" customHeight="1" x14ac:dyDescent="0.15">
      <c r="A2484" s="69" t="s">
        <v>16026</v>
      </c>
      <c r="B2484" s="69" t="s">
        <v>16229</v>
      </c>
      <c r="C2484" s="77">
        <v>321069</v>
      </c>
      <c r="D2484" s="67" t="s">
        <v>16429</v>
      </c>
      <c r="E2484" s="80">
        <v>0</v>
      </c>
      <c r="F2484" s="129">
        <v>99</v>
      </c>
      <c r="G2484" s="68">
        <v>1</v>
      </c>
      <c r="H2484" s="69" t="s">
        <v>8554</v>
      </c>
      <c r="I2484" s="69" t="s">
        <v>16640</v>
      </c>
      <c r="J2484" s="69" t="s">
        <v>16836</v>
      </c>
      <c r="K2484" s="69" t="s">
        <v>16026</v>
      </c>
    </row>
    <row r="2485" spans="1:11" s="1" customFormat="1" ht="15" customHeight="1" x14ac:dyDescent="0.15">
      <c r="A2485" s="69" t="s">
        <v>7165</v>
      </c>
      <c r="B2485" s="69" t="s">
        <v>7166</v>
      </c>
      <c r="C2485" s="77">
        <v>402014</v>
      </c>
      <c r="D2485" s="67" t="s">
        <v>7271</v>
      </c>
      <c r="E2485" s="80">
        <v>0</v>
      </c>
      <c r="F2485" s="129">
        <v>118</v>
      </c>
      <c r="G2485" s="68">
        <v>1</v>
      </c>
      <c r="H2485" s="69" t="s">
        <v>8554</v>
      </c>
      <c r="I2485" s="69" t="s">
        <v>12180</v>
      </c>
      <c r="J2485" s="69" t="s">
        <v>1476</v>
      </c>
      <c r="K2485" s="69" t="s">
        <v>7165</v>
      </c>
    </row>
    <row r="2486" spans="1:11" s="1" customFormat="1" ht="15" customHeight="1" x14ac:dyDescent="0.15">
      <c r="A2486" s="69" t="s">
        <v>3006</v>
      </c>
      <c r="B2486" s="69" t="s">
        <v>3007</v>
      </c>
      <c r="C2486" s="77">
        <v>122009</v>
      </c>
      <c r="D2486" s="67" t="s">
        <v>3055</v>
      </c>
      <c r="E2486" s="80">
        <v>0</v>
      </c>
      <c r="F2486" s="129">
        <v>75</v>
      </c>
      <c r="G2486" s="68">
        <v>1</v>
      </c>
      <c r="H2486" s="69" t="s">
        <v>8554</v>
      </c>
      <c r="I2486" s="69" t="s">
        <v>12181</v>
      </c>
      <c r="J2486" s="69" t="s">
        <v>1476</v>
      </c>
      <c r="K2486" s="69" t="s">
        <v>3006</v>
      </c>
    </row>
    <row r="2487" spans="1:11" s="1" customFormat="1" ht="15" customHeight="1" x14ac:dyDescent="0.15">
      <c r="A2487" s="69" t="s">
        <v>182</v>
      </c>
      <c r="B2487" s="69" t="s">
        <v>183</v>
      </c>
      <c r="C2487" s="77">
        <v>309012</v>
      </c>
      <c r="D2487" s="67" t="s">
        <v>1077</v>
      </c>
      <c r="E2487" s="80">
        <v>0</v>
      </c>
      <c r="F2487" s="129">
        <v>165</v>
      </c>
      <c r="G2487" s="68">
        <v>1</v>
      </c>
      <c r="H2487" s="69" t="s">
        <v>8554</v>
      </c>
      <c r="I2487" s="69" t="s">
        <v>12182</v>
      </c>
      <c r="J2487" s="69" t="s">
        <v>1476</v>
      </c>
      <c r="K2487" s="69" t="s">
        <v>182</v>
      </c>
    </row>
    <row r="2488" spans="1:11" s="1" customFormat="1" ht="15" customHeight="1" x14ac:dyDescent="0.15">
      <c r="A2488" s="69" t="s">
        <v>214</v>
      </c>
      <c r="B2488" s="69" t="s">
        <v>215</v>
      </c>
      <c r="C2488" s="77">
        <v>331085</v>
      </c>
      <c r="D2488" s="67" t="s">
        <v>1475</v>
      </c>
      <c r="E2488" s="80">
        <v>0</v>
      </c>
      <c r="F2488" s="129">
        <v>165</v>
      </c>
      <c r="G2488" s="68">
        <v>1</v>
      </c>
      <c r="H2488" s="69" t="s">
        <v>8554</v>
      </c>
      <c r="I2488" s="69" t="s">
        <v>12183</v>
      </c>
      <c r="J2488" s="69" t="s">
        <v>1476</v>
      </c>
      <c r="K2488" s="69" t="s">
        <v>214</v>
      </c>
    </row>
    <row r="2489" spans="1:11" s="1" customFormat="1" ht="15" customHeight="1" x14ac:dyDescent="0.15">
      <c r="A2489" s="69" t="s">
        <v>6138</v>
      </c>
      <c r="B2489" s="69" t="s">
        <v>6225</v>
      </c>
      <c r="C2489" s="77">
        <v>394022</v>
      </c>
      <c r="D2489" s="67" t="s">
        <v>6310</v>
      </c>
      <c r="E2489" s="80">
        <v>0</v>
      </c>
      <c r="F2489" s="129">
        <v>59</v>
      </c>
      <c r="G2489" s="68">
        <v>3</v>
      </c>
      <c r="H2489" s="69" t="s">
        <v>8554</v>
      </c>
      <c r="I2489" s="69" t="s">
        <v>12184</v>
      </c>
      <c r="J2489" s="69" t="s">
        <v>12185</v>
      </c>
      <c r="K2489" s="69" t="s">
        <v>6138</v>
      </c>
    </row>
    <row r="2490" spans="1:11" s="1" customFormat="1" ht="15" customHeight="1" x14ac:dyDescent="0.15">
      <c r="A2490" s="69" t="s">
        <v>6139</v>
      </c>
      <c r="B2490" s="69" t="s">
        <v>6226</v>
      </c>
      <c r="C2490" s="77">
        <v>394023</v>
      </c>
      <c r="D2490" s="67" t="s">
        <v>6311</v>
      </c>
      <c r="E2490" s="80">
        <v>0</v>
      </c>
      <c r="F2490" s="129">
        <v>104</v>
      </c>
      <c r="G2490" s="68">
        <v>3</v>
      </c>
      <c r="H2490" s="69" t="s">
        <v>8554</v>
      </c>
      <c r="I2490" s="69" t="s">
        <v>12186</v>
      </c>
      <c r="J2490" s="69" t="s">
        <v>12187</v>
      </c>
      <c r="K2490" s="69" t="s">
        <v>6139</v>
      </c>
    </row>
    <row r="2491" spans="1:11" s="1" customFormat="1" ht="15" customHeight="1" x14ac:dyDescent="0.15">
      <c r="A2491" s="69" t="s">
        <v>6140</v>
      </c>
      <c r="B2491" s="69" t="s">
        <v>6227</v>
      </c>
      <c r="C2491" s="77">
        <v>394024</v>
      </c>
      <c r="D2491" s="67" t="s">
        <v>6312</v>
      </c>
      <c r="E2491" s="80">
        <v>0</v>
      </c>
      <c r="F2491" s="129">
        <v>128</v>
      </c>
      <c r="G2491" s="68">
        <v>3</v>
      </c>
      <c r="H2491" s="69" t="s">
        <v>8554</v>
      </c>
      <c r="I2491" s="69" t="s">
        <v>12188</v>
      </c>
      <c r="J2491" s="69" t="s">
        <v>12189</v>
      </c>
      <c r="K2491" s="69" t="s">
        <v>6140</v>
      </c>
    </row>
    <row r="2492" spans="1:11" s="1" customFormat="1" ht="15" customHeight="1" x14ac:dyDescent="0.15">
      <c r="A2492" s="69" t="s">
        <v>5080</v>
      </c>
      <c r="B2492" s="69" t="s">
        <v>5185</v>
      </c>
      <c r="C2492" s="77">
        <v>131014</v>
      </c>
      <c r="D2492" s="67" t="s">
        <v>5289</v>
      </c>
      <c r="E2492" s="80">
        <v>0</v>
      </c>
      <c r="F2492" s="129">
        <v>49</v>
      </c>
      <c r="G2492" s="68">
        <v>3</v>
      </c>
      <c r="H2492" s="69" t="s">
        <v>8554</v>
      </c>
      <c r="I2492" s="69" t="s">
        <v>12190</v>
      </c>
      <c r="J2492" s="69" t="s">
        <v>12191</v>
      </c>
      <c r="K2492" s="69" t="s">
        <v>5080</v>
      </c>
    </row>
    <row r="2493" spans="1:11" s="1" customFormat="1" ht="15" customHeight="1" x14ac:dyDescent="0.15">
      <c r="A2493" s="69" t="s">
        <v>14110</v>
      </c>
      <c r="B2493" s="69" t="s">
        <v>14111</v>
      </c>
      <c r="C2493" s="77">
        <v>107043</v>
      </c>
      <c r="D2493" s="67" t="s">
        <v>14542</v>
      </c>
      <c r="E2493" s="80">
        <v>0</v>
      </c>
      <c r="F2493" s="129">
        <v>49</v>
      </c>
      <c r="G2493" s="68">
        <v>3</v>
      </c>
      <c r="H2493" s="69" t="s">
        <v>8554</v>
      </c>
      <c r="I2493" s="69" t="s">
        <v>15010</v>
      </c>
      <c r="J2493" s="69" t="s">
        <v>15011</v>
      </c>
      <c r="K2493" s="69" t="s">
        <v>14110</v>
      </c>
    </row>
    <row r="2494" spans="1:11" s="1" customFormat="1" ht="15" customHeight="1" x14ac:dyDescent="0.15">
      <c r="A2494" s="69" t="s">
        <v>14112</v>
      </c>
      <c r="B2494" s="69" t="s">
        <v>14113</v>
      </c>
      <c r="C2494" s="77">
        <v>107044</v>
      </c>
      <c r="D2494" s="67" t="s">
        <v>14543</v>
      </c>
      <c r="E2494" s="80">
        <v>0</v>
      </c>
      <c r="F2494" s="129">
        <v>49</v>
      </c>
      <c r="G2494" s="68">
        <v>3</v>
      </c>
      <c r="H2494" s="69" t="s">
        <v>8554</v>
      </c>
      <c r="I2494" s="69" t="s">
        <v>15012</v>
      </c>
      <c r="J2494" s="69" t="s">
        <v>15013</v>
      </c>
      <c r="K2494" s="69" t="s">
        <v>14112</v>
      </c>
    </row>
    <row r="2495" spans="1:11" s="1" customFormat="1" ht="15" customHeight="1" x14ac:dyDescent="0.15">
      <c r="A2495" s="69" t="s">
        <v>6869</v>
      </c>
      <c r="B2495" s="69" t="s">
        <v>6870</v>
      </c>
      <c r="C2495" s="77">
        <v>133001</v>
      </c>
      <c r="D2495" s="67" t="s">
        <v>7007</v>
      </c>
      <c r="E2495" s="80">
        <v>0</v>
      </c>
      <c r="F2495" s="129">
        <v>49</v>
      </c>
      <c r="G2495" s="68">
        <v>3</v>
      </c>
      <c r="H2495" s="69" t="s">
        <v>8554</v>
      </c>
      <c r="I2495" s="69" t="s">
        <v>12192</v>
      </c>
      <c r="J2495" s="69" t="s">
        <v>12193</v>
      </c>
      <c r="K2495" s="69" t="s">
        <v>6869</v>
      </c>
    </row>
    <row r="2496" spans="1:11" s="1" customFormat="1" ht="15" customHeight="1" x14ac:dyDescent="0.15">
      <c r="A2496" s="69" t="s">
        <v>14114</v>
      </c>
      <c r="B2496" s="69" t="s">
        <v>14115</v>
      </c>
      <c r="C2496" s="77">
        <v>305047</v>
      </c>
      <c r="D2496" s="67" t="s">
        <v>14544</v>
      </c>
      <c r="E2496" s="80">
        <v>0</v>
      </c>
      <c r="F2496" s="129">
        <v>59</v>
      </c>
      <c r="G2496" s="68">
        <v>3</v>
      </c>
      <c r="H2496" s="69" t="s">
        <v>8554</v>
      </c>
      <c r="I2496" s="69" t="s">
        <v>15014</v>
      </c>
      <c r="J2496" s="69" t="s">
        <v>15015</v>
      </c>
      <c r="K2496" s="69" t="s">
        <v>14114</v>
      </c>
    </row>
    <row r="2497" spans="1:11" s="1" customFormat="1" ht="15" customHeight="1" x14ac:dyDescent="0.15">
      <c r="A2497" s="69" t="s">
        <v>14116</v>
      </c>
      <c r="B2497" s="69" t="s">
        <v>14117</v>
      </c>
      <c r="C2497" s="77">
        <v>105051</v>
      </c>
      <c r="D2497" s="67" t="s">
        <v>14545</v>
      </c>
      <c r="E2497" s="80">
        <v>0</v>
      </c>
      <c r="F2497" s="129">
        <v>49</v>
      </c>
      <c r="G2497" s="68">
        <v>3</v>
      </c>
      <c r="H2497" s="69" t="s">
        <v>8554</v>
      </c>
      <c r="I2497" s="69" t="s">
        <v>15016</v>
      </c>
      <c r="J2497" s="69" t="s">
        <v>15017</v>
      </c>
      <c r="K2497" s="69" t="s">
        <v>14116</v>
      </c>
    </row>
    <row r="2498" spans="1:11" s="1" customFormat="1" ht="15" customHeight="1" x14ac:dyDescent="0.15">
      <c r="A2498" s="69" t="s">
        <v>6765</v>
      </c>
      <c r="B2498" s="69" t="s">
        <v>6766</v>
      </c>
      <c r="C2498" s="77">
        <v>393020</v>
      </c>
      <c r="D2498" s="67" t="s">
        <v>6767</v>
      </c>
      <c r="E2498" s="80">
        <v>0</v>
      </c>
      <c r="F2498" s="129">
        <v>59</v>
      </c>
      <c r="G2498" s="68">
        <v>3</v>
      </c>
      <c r="H2498" s="69" t="s">
        <v>8554</v>
      </c>
      <c r="I2498" s="69" t="s">
        <v>12194</v>
      </c>
      <c r="J2498" s="69" t="s">
        <v>12195</v>
      </c>
      <c r="K2498" s="69" t="s">
        <v>6765</v>
      </c>
    </row>
    <row r="2499" spans="1:11" s="1" customFormat="1" ht="15" customHeight="1" x14ac:dyDescent="0.15">
      <c r="A2499" s="69" t="s">
        <v>6768</v>
      </c>
      <c r="B2499" s="69" t="s">
        <v>6769</v>
      </c>
      <c r="C2499" s="77">
        <v>393021</v>
      </c>
      <c r="D2499" s="67" t="s">
        <v>6770</v>
      </c>
      <c r="E2499" s="80">
        <v>0</v>
      </c>
      <c r="F2499" s="129">
        <v>104</v>
      </c>
      <c r="G2499" s="68">
        <v>3</v>
      </c>
      <c r="H2499" s="69" t="s">
        <v>8554</v>
      </c>
      <c r="I2499" s="69" t="s">
        <v>12196</v>
      </c>
      <c r="J2499" s="69" t="s">
        <v>12197</v>
      </c>
      <c r="K2499" s="69" t="s">
        <v>6768</v>
      </c>
    </row>
    <row r="2500" spans="1:11" s="1" customFormat="1" ht="15" customHeight="1" x14ac:dyDescent="0.15">
      <c r="A2500" s="69" t="s">
        <v>6771</v>
      </c>
      <c r="B2500" s="69" t="s">
        <v>6772</v>
      </c>
      <c r="C2500" s="77">
        <v>393022</v>
      </c>
      <c r="D2500" s="67" t="s">
        <v>6773</v>
      </c>
      <c r="E2500" s="80">
        <v>0</v>
      </c>
      <c r="F2500" s="129">
        <v>128</v>
      </c>
      <c r="G2500" s="68">
        <v>3</v>
      </c>
      <c r="H2500" s="69" t="s">
        <v>8554</v>
      </c>
      <c r="I2500" s="69" t="s">
        <v>12198</v>
      </c>
      <c r="J2500" s="69" t="s">
        <v>12199</v>
      </c>
      <c r="K2500" s="69" t="s">
        <v>6771</v>
      </c>
    </row>
    <row r="2501" spans="1:11" s="1" customFormat="1" ht="15" customHeight="1" x14ac:dyDescent="0.15">
      <c r="A2501" s="69" t="s">
        <v>7385</v>
      </c>
      <c r="B2501" s="69" t="s">
        <v>7386</v>
      </c>
      <c r="C2501" s="77">
        <v>395016</v>
      </c>
      <c r="D2501" s="67" t="s">
        <v>7387</v>
      </c>
      <c r="E2501" s="80">
        <v>0</v>
      </c>
      <c r="F2501" s="129">
        <v>59</v>
      </c>
      <c r="G2501" s="68">
        <v>3</v>
      </c>
      <c r="H2501" s="69" t="s">
        <v>8554</v>
      </c>
      <c r="I2501" s="69" t="s">
        <v>12200</v>
      </c>
      <c r="J2501" s="69" t="s">
        <v>12201</v>
      </c>
      <c r="K2501" s="69" t="s">
        <v>7385</v>
      </c>
    </row>
    <row r="2502" spans="1:11" s="1" customFormat="1" ht="15" customHeight="1" x14ac:dyDescent="0.15">
      <c r="A2502" s="69" t="s">
        <v>7388</v>
      </c>
      <c r="B2502" s="69" t="s">
        <v>7389</v>
      </c>
      <c r="C2502" s="77">
        <v>395017</v>
      </c>
      <c r="D2502" s="67" t="s">
        <v>7390</v>
      </c>
      <c r="E2502" s="80">
        <v>0</v>
      </c>
      <c r="F2502" s="129">
        <v>104</v>
      </c>
      <c r="G2502" s="68">
        <v>3</v>
      </c>
      <c r="H2502" s="69" t="s">
        <v>8554</v>
      </c>
      <c r="I2502" s="69" t="s">
        <v>12202</v>
      </c>
      <c r="J2502" s="69" t="s">
        <v>12203</v>
      </c>
      <c r="K2502" s="69" t="s">
        <v>7388</v>
      </c>
    </row>
    <row r="2503" spans="1:11" s="1" customFormat="1" ht="15" customHeight="1" x14ac:dyDescent="0.15">
      <c r="A2503" s="69" t="s">
        <v>14118</v>
      </c>
      <c r="B2503" s="69" t="s">
        <v>14119</v>
      </c>
      <c r="C2503" s="77">
        <v>125033</v>
      </c>
      <c r="D2503" s="67" t="s">
        <v>14546</v>
      </c>
      <c r="E2503" s="80">
        <v>0</v>
      </c>
      <c r="F2503" s="129">
        <v>49</v>
      </c>
      <c r="G2503" s="68">
        <v>3</v>
      </c>
      <c r="H2503" s="69" t="s">
        <v>8554</v>
      </c>
      <c r="I2503" s="69" t="s">
        <v>15018</v>
      </c>
      <c r="J2503" s="69" t="s">
        <v>15019</v>
      </c>
      <c r="K2503" s="69" t="s">
        <v>14118</v>
      </c>
    </row>
    <row r="2504" spans="1:11" s="1" customFormat="1" ht="15" customHeight="1" x14ac:dyDescent="0.15">
      <c r="A2504" s="69" t="s">
        <v>14120</v>
      </c>
      <c r="B2504" s="69" t="s">
        <v>14121</v>
      </c>
      <c r="C2504" s="77">
        <v>401018</v>
      </c>
      <c r="D2504" s="67" t="s">
        <v>14547</v>
      </c>
      <c r="E2504" s="80">
        <v>0</v>
      </c>
      <c r="F2504" s="129">
        <v>59</v>
      </c>
      <c r="G2504" s="68">
        <v>3</v>
      </c>
      <c r="H2504" s="69" t="s">
        <v>8554</v>
      </c>
      <c r="I2504" s="69" t="s">
        <v>15020</v>
      </c>
      <c r="J2504" s="69" t="s">
        <v>15021</v>
      </c>
      <c r="K2504" s="69" t="s">
        <v>14120</v>
      </c>
    </row>
    <row r="2505" spans="1:11" s="1" customFormat="1" ht="15" customHeight="1" x14ac:dyDescent="0.15">
      <c r="A2505" s="69" t="s">
        <v>6845</v>
      </c>
      <c r="B2505" s="69" t="s">
        <v>6846</v>
      </c>
      <c r="C2505" s="77">
        <v>132001</v>
      </c>
      <c r="D2505" s="67" t="s">
        <v>6995</v>
      </c>
      <c r="E2505" s="80">
        <v>0</v>
      </c>
      <c r="F2505" s="129">
        <v>49</v>
      </c>
      <c r="G2505" s="68">
        <v>3</v>
      </c>
      <c r="H2505" s="69" t="s">
        <v>8554</v>
      </c>
      <c r="I2505" s="69" t="s">
        <v>12204</v>
      </c>
      <c r="J2505" s="69" t="s">
        <v>12205</v>
      </c>
      <c r="K2505" s="69" t="s">
        <v>6845</v>
      </c>
    </row>
    <row r="2506" spans="1:11" s="1" customFormat="1" ht="15" customHeight="1" x14ac:dyDescent="0.15">
      <c r="A2506" s="69" t="s">
        <v>8386</v>
      </c>
      <c r="B2506" s="69" t="s">
        <v>8387</v>
      </c>
      <c r="C2506" s="77">
        <v>396026</v>
      </c>
      <c r="D2506" s="67" t="s">
        <v>8388</v>
      </c>
      <c r="E2506" s="80">
        <v>0</v>
      </c>
      <c r="F2506" s="129">
        <v>59</v>
      </c>
      <c r="G2506" s="68">
        <v>3</v>
      </c>
      <c r="H2506" s="69" t="s">
        <v>8554</v>
      </c>
      <c r="I2506" s="69" t="s">
        <v>12206</v>
      </c>
      <c r="J2506" s="69" t="s">
        <v>12207</v>
      </c>
      <c r="K2506" s="69" t="s">
        <v>8386</v>
      </c>
    </row>
    <row r="2507" spans="1:11" s="1" customFormat="1" ht="15" customHeight="1" x14ac:dyDescent="0.15">
      <c r="A2507" s="69" t="s">
        <v>8389</v>
      </c>
      <c r="B2507" s="69" t="s">
        <v>8390</v>
      </c>
      <c r="C2507" s="77">
        <v>396027</v>
      </c>
      <c r="D2507" s="67" t="s">
        <v>8391</v>
      </c>
      <c r="E2507" s="80">
        <v>0</v>
      </c>
      <c r="F2507" s="129">
        <v>104</v>
      </c>
      <c r="G2507" s="68">
        <v>3</v>
      </c>
      <c r="H2507" s="69" t="s">
        <v>8554</v>
      </c>
      <c r="I2507" s="69" t="s">
        <v>12208</v>
      </c>
      <c r="J2507" s="69" t="s">
        <v>12209</v>
      </c>
      <c r="K2507" s="69" t="s">
        <v>8389</v>
      </c>
    </row>
    <row r="2508" spans="1:11" s="1" customFormat="1" ht="15" customHeight="1" x14ac:dyDescent="0.15">
      <c r="A2508" s="69" t="s">
        <v>14122</v>
      </c>
      <c r="B2508" s="69" t="s">
        <v>14123</v>
      </c>
      <c r="C2508" s="77">
        <v>130027</v>
      </c>
      <c r="D2508" s="67" t="s">
        <v>14548</v>
      </c>
      <c r="E2508" s="80">
        <v>0</v>
      </c>
      <c r="F2508" s="129">
        <v>49</v>
      </c>
      <c r="G2508" s="68">
        <v>3</v>
      </c>
      <c r="H2508" s="69" t="s">
        <v>8554</v>
      </c>
      <c r="I2508" s="69" t="s">
        <v>15022</v>
      </c>
      <c r="J2508" s="69" t="s">
        <v>15023</v>
      </c>
      <c r="K2508" s="69" t="s">
        <v>14122</v>
      </c>
    </row>
    <row r="2509" spans="1:11" s="1" customFormat="1" ht="15" customHeight="1" x14ac:dyDescent="0.15">
      <c r="A2509" s="69" t="s">
        <v>14124</v>
      </c>
      <c r="B2509" s="69" t="s">
        <v>14125</v>
      </c>
      <c r="C2509" s="77">
        <v>332088</v>
      </c>
      <c r="D2509" s="67" t="s">
        <v>14549</v>
      </c>
      <c r="E2509" s="80">
        <v>0</v>
      </c>
      <c r="F2509" s="129">
        <v>59</v>
      </c>
      <c r="G2509" s="68">
        <v>3</v>
      </c>
      <c r="H2509" s="69" t="s">
        <v>8554</v>
      </c>
      <c r="I2509" s="69" t="s">
        <v>15024</v>
      </c>
      <c r="J2509" s="69" t="s">
        <v>15025</v>
      </c>
      <c r="K2509" s="69" t="s">
        <v>14124</v>
      </c>
    </row>
    <row r="2510" spans="1:11" s="1" customFormat="1" ht="15" customHeight="1" x14ac:dyDescent="0.15">
      <c r="A2510" s="69" t="s">
        <v>14126</v>
      </c>
      <c r="B2510" s="69" t="s">
        <v>14127</v>
      </c>
      <c r="C2510" s="77">
        <v>331214</v>
      </c>
      <c r="D2510" s="67" t="s">
        <v>14550</v>
      </c>
      <c r="E2510" s="80">
        <v>0</v>
      </c>
      <c r="F2510" s="129">
        <v>59</v>
      </c>
      <c r="G2510" s="68">
        <v>3</v>
      </c>
      <c r="H2510" s="69" t="s">
        <v>8554</v>
      </c>
      <c r="I2510" s="69" t="s">
        <v>15026</v>
      </c>
      <c r="J2510" s="69" t="s">
        <v>15027</v>
      </c>
      <c r="K2510" s="69" t="s">
        <v>14126</v>
      </c>
    </row>
    <row r="2511" spans="1:11" s="1" customFormat="1" ht="15" customHeight="1" x14ac:dyDescent="0.15">
      <c r="A2511" s="69" t="s">
        <v>14128</v>
      </c>
      <c r="B2511" s="69" t="s">
        <v>14129</v>
      </c>
      <c r="C2511" s="77">
        <v>371059</v>
      </c>
      <c r="D2511" s="67" t="s">
        <v>14551</v>
      </c>
      <c r="E2511" s="80">
        <v>0</v>
      </c>
      <c r="F2511" s="129">
        <v>59</v>
      </c>
      <c r="G2511" s="68">
        <v>3</v>
      </c>
      <c r="H2511" s="69" t="s">
        <v>8554</v>
      </c>
      <c r="I2511" s="69" t="s">
        <v>15028</v>
      </c>
      <c r="J2511" s="69" t="s">
        <v>15029</v>
      </c>
      <c r="K2511" s="69" t="s">
        <v>14128</v>
      </c>
    </row>
    <row r="2512" spans="1:11" s="1" customFormat="1" ht="15" customHeight="1" x14ac:dyDescent="0.15">
      <c r="A2512" s="69" t="s">
        <v>14130</v>
      </c>
      <c r="B2512" s="69" t="s">
        <v>14131</v>
      </c>
      <c r="C2512" s="77">
        <v>302087</v>
      </c>
      <c r="D2512" s="67" t="s">
        <v>14552</v>
      </c>
      <c r="E2512" s="80">
        <v>0</v>
      </c>
      <c r="F2512" s="129">
        <v>59</v>
      </c>
      <c r="G2512" s="68">
        <v>3</v>
      </c>
      <c r="H2512" s="69" t="s">
        <v>8554</v>
      </c>
      <c r="I2512" s="69" t="s">
        <v>15030</v>
      </c>
      <c r="J2512" s="69" t="s">
        <v>15031</v>
      </c>
      <c r="K2512" s="69" t="s">
        <v>14130</v>
      </c>
    </row>
    <row r="2513" spans="1:11" s="1" customFormat="1" ht="15" customHeight="1" x14ac:dyDescent="0.15">
      <c r="A2513" s="69" t="s">
        <v>14132</v>
      </c>
      <c r="B2513" s="69" t="s">
        <v>14133</v>
      </c>
      <c r="C2513" s="77">
        <v>301087</v>
      </c>
      <c r="D2513" s="67" t="s">
        <v>14553</v>
      </c>
      <c r="E2513" s="80">
        <v>0</v>
      </c>
      <c r="F2513" s="129">
        <v>59</v>
      </c>
      <c r="G2513" s="68">
        <v>3</v>
      </c>
      <c r="H2513" s="69" t="s">
        <v>8554</v>
      </c>
      <c r="I2513" s="69" t="s">
        <v>15032</v>
      </c>
      <c r="J2513" s="69" t="s">
        <v>15033</v>
      </c>
      <c r="K2513" s="69" t="s">
        <v>14132</v>
      </c>
    </row>
    <row r="2514" spans="1:11" s="1" customFormat="1" ht="15" customHeight="1" x14ac:dyDescent="0.15">
      <c r="A2514" s="69" t="s">
        <v>14134</v>
      </c>
      <c r="B2514" s="69" t="s">
        <v>14135</v>
      </c>
      <c r="C2514" s="77">
        <v>307066</v>
      </c>
      <c r="D2514" s="67" t="s">
        <v>14554</v>
      </c>
      <c r="E2514" s="80">
        <v>0</v>
      </c>
      <c r="F2514" s="129">
        <v>59</v>
      </c>
      <c r="G2514" s="68">
        <v>3</v>
      </c>
      <c r="H2514" s="69" t="s">
        <v>8554</v>
      </c>
      <c r="I2514" s="69" t="s">
        <v>15034</v>
      </c>
      <c r="J2514" s="69" t="s">
        <v>15035</v>
      </c>
      <c r="K2514" s="69" t="s">
        <v>14134</v>
      </c>
    </row>
    <row r="2515" spans="1:11" s="1" customFormat="1" ht="15" customHeight="1" x14ac:dyDescent="0.15">
      <c r="A2515" s="69" t="s">
        <v>14136</v>
      </c>
      <c r="B2515" s="69" t="s">
        <v>14137</v>
      </c>
      <c r="C2515" s="77">
        <v>365052</v>
      </c>
      <c r="D2515" s="67" t="s">
        <v>14555</v>
      </c>
      <c r="E2515" s="80">
        <v>0</v>
      </c>
      <c r="F2515" s="129">
        <v>59</v>
      </c>
      <c r="G2515" s="68">
        <v>3</v>
      </c>
      <c r="H2515" s="69" t="s">
        <v>8554</v>
      </c>
      <c r="I2515" s="69" t="s">
        <v>15036</v>
      </c>
      <c r="J2515" s="69" t="s">
        <v>15037</v>
      </c>
      <c r="K2515" s="69" t="s">
        <v>14136</v>
      </c>
    </row>
    <row r="2516" spans="1:11" s="1" customFormat="1" ht="15" customHeight="1" x14ac:dyDescent="0.15">
      <c r="A2516" s="69" t="s">
        <v>7167</v>
      </c>
      <c r="B2516" s="69" t="s">
        <v>7168</v>
      </c>
      <c r="C2516" s="77">
        <v>210012</v>
      </c>
      <c r="D2516" s="67" t="s">
        <v>7272</v>
      </c>
      <c r="E2516" s="80">
        <v>0</v>
      </c>
      <c r="F2516" s="129">
        <v>49</v>
      </c>
      <c r="G2516" s="68">
        <v>3</v>
      </c>
      <c r="H2516" s="69" t="s">
        <v>8554</v>
      </c>
      <c r="I2516" s="69" t="s">
        <v>12210</v>
      </c>
      <c r="J2516" s="69" t="s">
        <v>12211</v>
      </c>
      <c r="K2516" s="69" t="s">
        <v>7167</v>
      </c>
    </row>
    <row r="2517" spans="1:11" s="1" customFormat="1" ht="15" customHeight="1" x14ac:dyDescent="0.15">
      <c r="A2517" s="69" t="s">
        <v>5497</v>
      </c>
      <c r="B2517" s="69" t="s">
        <v>5498</v>
      </c>
      <c r="C2517" s="77">
        <v>392026</v>
      </c>
      <c r="D2517" s="67" t="s">
        <v>5695</v>
      </c>
      <c r="E2517" s="80">
        <v>0</v>
      </c>
      <c r="F2517" s="129">
        <v>59</v>
      </c>
      <c r="G2517" s="68">
        <v>3</v>
      </c>
      <c r="H2517" s="69" t="s">
        <v>8554</v>
      </c>
      <c r="I2517" s="69" t="s">
        <v>12212</v>
      </c>
      <c r="J2517" s="69" t="s">
        <v>12213</v>
      </c>
      <c r="K2517" s="69" t="s">
        <v>5497</v>
      </c>
    </row>
    <row r="2518" spans="1:11" s="1" customFormat="1" ht="15" customHeight="1" x14ac:dyDescent="0.15">
      <c r="A2518" s="69" t="s">
        <v>5499</v>
      </c>
      <c r="B2518" s="69" t="s">
        <v>5500</v>
      </c>
      <c r="C2518" s="77">
        <v>392025</v>
      </c>
      <c r="D2518" s="67" t="s">
        <v>5696</v>
      </c>
      <c r="E2518" s="80">
        <v>0</v>
      </c>
      <c r="F2518" s="129">
        <v>104</v>
      </c>
      <c r="G2518" s="68">
        <v>3</v>
      </c>
      <c r="H2518" s="69" t="s">
        <v>8554</v>
      </c>
      <c r="I2518" s="69" t="s">
        <v>12214</v>
      </c>
      <c r="J2518" s="69" t="s">
        <v>12215</v>
      </c>
      <c r="K2518" s="69" t="s">
        <v>5499</v>
      </c>
    </row>
    <row r="2519" spans="1:11" s="1" customFormat="1" ht="15" customHeight="1" x14ac:dyDescent="0.15">
      <c r="A2519" s="69" t="s">
        <v>5501</v>
      </c>
      <c r="B2519" s="69" t="s">
        <v>5502</v>
      </c>
      <c r="C2519" s="77">
        <v>392024</v>
      </c>
      <c r="D2519" s="67" t="s">
        <v>5697</v>
      </c>
      <c r="E2519" s="80">
        <v>0</v>
      </c>
      <c r="F2519" s="129">
        <v>128</v>
      </c>
      <c r="G2519" s="68">
        <v>3</v>
      </c>
      <c r="H2519" s="69" t="s">
        <v>8554</v>
      </c>
      <c r="I2519" s="69" t="s">
        <v>12216</v>
      </c>
      <c r="J2519" s="69" t="s">
        <v>12217</v>
      </c>
      <c r="K2519" s="69" t="s">
        <v>5501</v>
      </c>
    </row>
    <row r="2520" spans="1:11" s="1" customFormat="1" ht="15" customHeight="1" x14ac:dyDescent="0.15">
      <c r="A2520" s="69" t="s">
        <v>8392</v>
      </c>
      <c r="B2520" s="69" t="s">
        <v>8393</v>
      </c>
      <c r="C2520" s="77">
        <v>351158</v>
      </c>
      <c r="D2520" s="67" t="s">
        <v>8394</v>
      </c>
      <c r="E2520" s="80">
        <v>0</v>
      </c>
      <c r="F2520" s="129">
        <v>59</v>
      </c>
      <c r="G2520" s="68">
        <v>3</v>
      </c>
      <c r="H2520" s="69" t="s">
        <v>8554</v>
      </c>
      <c r="I2520" s="69" t="s">
        <v>12218</v>
      </c>
      <c r="J2520" s="69" t="s">
        <v>12219</v>
      </c>
      <c r="K2520" s="69" t="s">
        <v>8392</v>
      </c>
    </row>
    <row r="2521" spans="1:11" s="1" customFormat="1" ht="15" customHeight="1" x14ac:dyDescent="0.15">
      <c r="A2521" s="69" t="s">
        <v>8395</v>
      </c>
      <c r="B2521" s="69" t="s">
        <v>8396</v>
      </c>
      <c r="C2521" s="77">
        <v>352021</v>
      </c>
      <c r="D2521" s="67" t="s">
        <v>8397</v>
      </c>
      <c r="E2521" s="80">
        <v>0</v>
      </c>
      <c r="F2521" s="129">
        <v>59</v>
      </c>
      <c r="G2521" s="68">
        <v>3</v>
      </c>
      <c r="H2521" s="69" t="s">
        <v>8554</v>
      </c>
      <c r="I2521" s="69" t="s">
        <v>12220</v>
      </c>
      <c r="J2521" s="69" t="s">
        <v>12221</v>
      </c>
      <c r="K2521" s="69" t="s">
        <v>8395</v>
      </c>
    </row>
    <row r="2522" spans="1:11" s="1" customFormat="1" ht="15" customHeight="1" x14ac:dyDescent="0.15">
      <c r="A2522" s="69" t="s">
        <v>6452</v>
      </c>
      <c r="B2522" s="69" t="s">
        <v>6453</v>
      </c>
      <c r="C2522" s="77">
        <v>212004</v>
      </c>
      <c r="D2522" s="67" t="s">
        <v>6479</v>
      </c>
      <c r="E2522" s="80">
        <v>0</v>
      </c>
      <c r="F2522" s="129">
        <v>49</v>
      </c>
      <c r="G2522" s="68">
        <v>3</v>
      </c>
      <c r="H2522" s="69" t="s">
        <v>8554</v>
      </c>
      <c r="I2522" s="69" t="s">
        <v>12222</v>
      </c>
      <c r="J2522" s="69" t="s">
        <v>12223</v>
      </c>
      <c r="K2522" s="69" t="s">
        <v>6452</v>
      </c>
    </row>
    <row r="2523" spans="1:11" s="1" customFormat="1" ht="15" customHeight="1" x14ac:dyDescent="0.15">
      <c r="A2523" s="69" t="s">
        <v>6454</v>
      </c>
      <c r="B2523" s="69" t="s">
        <v>6455</v>
      </c>
      <c r="C2523" s="77">
        <v>212009</v>
      </c>
      <c r="D2523" s="67" t="s">
        <v>6480</v>
      </c>
      <c r="E2523" s="80">
        <v>0</v>
      </c>
      <c r="F2523" s="129">
        <v>82</v>
      </c>
      <c r="G2523" s="68">
        <v>3</v>
      </c>
      <c r="H2523" s="69" t="s">
        <v>8554</v>
      </c>
      <c r="I2523" s="69" t="s">
        <v>12224</v>
      </c>
      <c r="J2523" s="69" t="s">
        <v>12225</v>
      </c>
      <c r="K2523" s="69" t="s">
        <v>6454</v>
      </c>
    </row>
    <row r="2524" spans="1:11" s="1" customFormat="1" ht="15" customHeight="1" x14ac:dyDescent="0.15">
      <c r="A2524" s="69" t="s">
        <v>6456</v>
      </c>
      <c r="B2524" s="69" t="s">
        <v>6457</v>
      </c>
      <c r="C2524" s="77">
        <v>212010</v>
      </c>
      <c r="D2524" s="67" t="s">
        <v>6481</v>
      </c>
      <c r="E2524" s="80">
        <v>0</v>
      </c>
      <c r="F2524" s="129">
        <v>101</v>
      </c>
      <c r="G2524" s="68">
        <v>3</v>
      </c>
      <c r="H2524" s="69" t="s">
        <v>8554</v>
      </c>
      <c r="I2524" s="69" t="s">
        <v>12226</v>
      </c>
      <c r="J2524" s="69" t="s">
        <v>12227</v>
      </c>
      <c r="K2524" s="69" t="s">
        <v>6456</v>
      </c>
    </row>
    <row r="2525" spans="1:11" s="1" customFormat="1" ht="15" customHeight="1" x14ac:dyDescent="0.15">
      <c r="A2525" s="69" t="s">
        <v>14138</v>
      </c>
      <c r="B2525" s="69" t="s">
        <v>14139</v>
      </c>
      <c r="C2525" s="77">
        <v>303064</v>
      </c>
      <c r="D2525" s="67" t="s">
        <v>14556</v>
      </c>
      <c r="E2525" s="80">
        <v>0</v>
      </c>
      <c r="F2525" s="129">
        <v>59</v>
      </c>
      <c r="G2525" s="68">
        <v>3</v>
      </c>
      <c r="H2525" s="69" t="s">
        <v>8554</v>
      </c>
      <c r="I2525" s="69" t="s">
        <v>15038</v>
      </c>
      <c r="J2525" s="69" t="s">
        <v>15039</v>
      </c>
      <c r="K2525" s="69" t="s">
        <v>14138</v>
      </c>
    </row>
    <row r="2526" spans="1:11" s="1" customFormat="1" ht="15" customHeight="1" x14ac:dyDescent="0.15">
      <c r="A2526" s="69" t="s">
        <v>5503</v>
      </c>
      <c r="B2526" s="69" t="s">
        <v>5504</v>
      </c>
      <c r="C2526" s="77">
        <v>391025</v>
      </c>
      <c r="D2526" s="67" t="s">
        <v>5698</v>
      </c>
      <c r="E2526" s="80">
        <v>0</v>
      </c>
      <c r="F2526" s="129">
        <v>59</v>
      </c>
      <c r="G2526" s="68">
        <v>3</v>
      </c>
      <c r="H2526" s="69" t="s">
        <v>8554</v>
      </c>
      <c r="I2526" s="69" t="s">
        <v>12228</v>
      </c>
      <c r="J2526" s="69" t="s">
        <v>12229</v>
      </c>
      <c r="K2526" s="69" t="s">
        <v>5503</v>
      </c>
    </row>
    <row r="2527" spans="1:11" s="1" customFormat="1" ht="15" customHeight="1" x14ac:dyDescent="0.15">
      <c r="A2527" s="69" t="s">
        <v>5505</v>
      </c>
      <c r="B2527" s="69" t="s">
        <v>5506</v>
      </c>
      <c r="C2527" s="77">
        <v>391024</v>
      </c>
      <c r="D2527" s="67" t="s">
        <v>5699</v>
      </c>
      <c r="E2527" s="80">
        <v>0</v>
      </c>
      <c r="F2527" s="129">
        <v>104</v>
      </c>
      <c r="G2527" s="68">
        <v>3</v>
      </c>
      <c r="H2527" s="69" t="s">
        <v>8554</v>
      </c>
      <c r="I2527" s="69" t="s">
        <v>12230</v>
      </c>
      <c r="J2527" s="69" t="s">
        <v>12231</v>
      </c>
      <c r="K2527" s="69" t="s">
        <v>5505</v>
      </c>
    </row>
    <row r="2528" spans="1:11" s="1" customFormat="1" ht="15" customHeight="1" x14ac:dyDescent="0.15">
      <c r="A2528" s="69" t="s">
        <v>5507</v>
      </c>
      <c r="B2528" s="69" t="s">
        <v>5508</v>
      </c>
      <c r="C2528" s="77">
        <v>391023</v>
      </c>
      <c r="D2528" s="67" t="s">
        <v>5700</v>
      </c>
      <c r="E2528" s="80">
        <v>0</v>
      </c>
      <c r="F2528" s="129">
        <v>128</v>
      </c>
      <c r="G2528" s="68">
        <v>3</v>
      </c>
      <c r="H2528" s="69" t="s">
        <v>8554</v>
      </c>
      <c r="I2528" s="69" t="s">
        <v>12232</v>
      </c>
      <c r="J2528" s="69" t="s">
        <v>12233</v>
      </c>
      <c r="K2528" s="69" t="s">
        <v>5507</v>
      </c>
    </row>
    <row r="2529" spans="1:11" s="1" customFormat="1" ht="15" customHeight="1" x14ac:dyDescent="0.15">
      <c r="A2529" s="69" t="s">
        <v>14140</v>
      </c>
      <c r="B2529" s="69" t="s">
        <v>14141</v>
      </c>
      <c r="C2529" s="77">
        <v>117060</v>
      </c>
      <c r="D2529" s="67" t="s">
        <v>14557</v>
      </c>
      <c r="E2529" s="80">
        <v>0</v>
      </c>
      <c r="F2529" s="129">
        <v>49</v>
      </c>
      <c r="G2529" s="68">
        <v>3</v>
      </c>
      <c r="H2529" s="69" t="s">
        <v>8554</v>
      </c>
      <c r="I2529" s="69" t="s">
        <v>15040</v>
      </c>
      <c r="J2529" s="69" t="s">
        <v>15041</v>
      </c>
      <c r="K2529" s="69" t="s">
        <v>14140</v>
      </c>
    </row>
    <row r="2530" spans="1:11" s="1" customFormat="1" ht="15" customHeight="1" x14ac:dyDescent="0.15">
      <c r="A2530" s="69" t="s">
        <v>14142</v>
      </c>
      <c r="B2530" s="69" t="s">
        <v>14143</v>
      </c>
      <c r="C2530" s="77">
        <v>321111</v>
      </c>
      <c r="D2530" s="67" t="s">
        <v>14558</v>
      </c>
      <c r="E2530" s="80">
        <v>0</v>
      </c>
      <c r="F2530" s="129">
        <v>59</v>
      </c>
      <c r="G2530" s="68">
        <v>3</v>
      </c>
      <c r="H2530" s="69" t="s">
        <v>8554</v>
      </c>
      <c r="I2530" s="69" t="s">
        <v>15042</v>
      </c>
      <c r="J2530" s="69" t="s">
        <v>15043</v>
      </c>
      <c r="K2530" s="69" t="s">
        <v>14142</v>
      </c>
    </row>
    <row r="2531" spans="1:11" s="1" customFormat="1" ht="15" customHeight="1" x14ac:dyDescent="0.15">
      <c r="A2531" s="69" t="s">
        <v>6945</v>
      </c>
      <c r="B2531" s="69" t="s">
        <v>6946</v>
      </c>
      <c r="C2531" s="77">
        <v>321053</v>
      </c>
      <c r="D2531" s="67" t="s">
        <v>7041</v>
      </c>
      <c r="E2531" s="80">
        <v>0</v>
      </c>
      <c r="F2531" s="129">
        <v>59</v>
      </c>
      <c r="G2531" s="68">
        <v>3</v>
      </c>
      <c r="H2531" s="69" t="s">
        <v>8554</v>
      </c>
      <c r="I2531" s="69" t="s">
        <v>12234</v>
      </c>
      <c r="J2531" s="69" t="s">
        <v>12235</v>
      </c>
      <c r="K2531" s="69" t="s">
        <v>6945</v>
      </c>
    </row>
    <row r="2532" spans="1:11" s="1" customFormat="1" ht="15" customHeight="1" x14ac:dyDescent="0.15">
      <c r="A2532" s="69" t="s">
        <v>6949</v>
      </c>
      <c r="B2532" s="69" t="s">
        <v>6950</v>
      </c>
      <c r="C2532" s="77">
        <v>321083</v>
      </c>
      <c r="D2532" s="67" t="s">
        <v>7043</v>
      </c>
      <c r="E2532" s="80">
        <v>0</v>
      </c>
      <c r="F2532" s="129">
        <v>59</v>
      </c>
      <c r="G2532" s="68">
        <v>3</v>
      </c>
      <c r="H2532" s="69" t="s">
        <v>8554</v>
      </c>
      <c r="I2532" s="69" t="s">
        <v>12236</v>
      </c>
      <c r="J2532" s="69" t="s">
        <v>12237</v>
      </c>
      <c r="K2532" s="69" t="s">
        <v>6949</v>
      </c>
    </row>
    <row r="2533" spans="1:11" s="1" customFormat="1" ht="15" customHeight="1" x14ac:dyDescent="0.15">
      <c r="A2533" s="69" t="s">
        <v>7391</v>
      </c>
      <c r="B2533" s="69" t="s">
        <v>7392</v>
      </c>
      <c r="C2533" s="77">
        <v>321132</v>
      </c>
      <c r="D2533" s="67" t="s">
        <v>7393</v>
      </c>
      <c r="E2533" s="80">
        <v>0</v>
      </c>
      <c r="F2533" s="129">
        <v>59</v>
      </c>
      <c r="G2533" s="68">
        <v>3</v>
      </c>
      <c r="H2533" s="69" t="s">
        <v>8554</v>
      </c>
      <c r="I2533" s="69" t="s">
        <v>12238</v>
      </c>
      <c r="J2533" s="69" t="s">
        <v>12239</v>
      </c>
      <c r="K2533" s="69" t="s">
        <v>7391</v>
      </c>
    </row>
    <row r="2534" spans="1:11" s="1" customFormat="1" ht="15" customHeight="1" x14ac:dyDescent="0.15">
      <c r="A2534" s="69" t="s">
        <v>7792</v>
      </c>
      <c r="B2534" s="69" t="s">
        <v>7793</v>
      </c>
      <c r="C2534" s="77">
        <v>321070</v>
      </c>
      <c r="D2534" s="67" t="s">
        <v>8021</v>
      </c>
      <c r="E2534" s="80">
        <v>0</v>
      </c>
      <c r="F2534" s="129">
        <v>59</v>
      </c>
      <c r="G2534" s="68">
        <v>3</v>
      </c>
      <c r="H2534" s="69" t="s">
        <v>8554</v>
      </c>
      <c r="I2534" s="69" t="s">
        <v>12240</v>
      </c>
      <c r="J2534" s="69" t="s">
        <v>12241</v>
      </c>
      <c r="K2534" s="69" t="s">
        <v>7792</v>
      </c>
    </row>
    <row r="2535" spans="1:11" s="1" customFormat="1" ht="15" customHeight="1" x14ac:dyDescent="0.15">
      <c r="A2535" s="69" t="s">
        <v>7169</v>
      </c>
      <c r="B2535" s="69" t="s">
        <v>7170</v>
      </c>
      <c r="C2535" s="77">
        <v>402015</v>
      </c>
      <c r="D2535" s="67" t="s">
        <v>7273</v>
      </c>
      <c r="E2535" s="80">
        <v>0</v>
      </c>
      <c r="F2535" s="129">
        <v>59</v>
      </c>
      <c r="G2535" s="68">
        <v>3</v>
      </c>
      <c r="H2535" s="69" t="s">
        <v>8554</v>
      </c>
      <c r="I2535" s="69" t="s">
        <v>12242</v>
      </c>
      <c r="J2535" s="69" t="s">
        <v>12243</v>
      </c>
      <c r="K2535" s="69" t="s">
        <v>7169</v>
      </c>
    </row>
    <row r="2536" spans="1:11" s="1" customFormat="1" ht="15" customHeight="1" x14ac:dyDescent="0.15">
      <c r="A2536" s="69" t="s">
        <v>14144</v>
      </c>
      <c r="B2536" s="69" t="s">
        <v>14145</v>
      </c>
      <c r="C2536" s="77">
        <v>321112</v>
      </c>
      <c r="D2536" s="67" t="s">
        <v>14559</v>
      </c>
      <c r="E2536" s="80">
        <v>0</v>
      </c>
      <c r="F2536" s="129">
        <v>59</v>
      </c>
      <c r="G2536" s="68">
        <v>3</v>
      </c>
      <c r="H2536" s="69" t="s">
        <v>8554</v>
      </c>
      <c r="I2536" s="69" t="s">
        <v>15044</v>
      </c>
      <c r="J2536" s="69" t="s">
        <v>15045</v>
      </c>
      <c r="K2536" s="69" t="s">
        <v>14144</v>
      </c>
    </row>
    <row r="2537" spans="1:11" s="1" customFormat="1" ht="15" customHeight="1" x14ac:dyDescent="0.15">
      <c r="A2537" s="69" t="s">
        <v>14146</v>
      </c>
      <c r="B2537" s="69" t="s">
        <v>14147</v>
      </c>
      <c r="C2537" s="77">
        <v>331215</v>
      </c>
      <c r="D2537" s="67" t="s">
        <v>14560</v>
      </c>
      <c r="E2537" s="80">
        <v>0</v>
      </c>
      <c r="F2537" s="129">
        <v>59</v>
      </c>
      <c r="G2537" s="68">
        <v>3</v>
      </c>
      <c r="H2537" s="69" t="s">
        <v>8554</v>
      </c>
      <c r="I2537" s="69" t="s">
        <v>15046</v>
      </c>
      <c r="J2537" s="69" t="s">
        <v>15047</v>
      </c>
      <c r="K2537" s="69" t="s">
        <v>14146</v>
      </c>
    </row>
    <row r="2538" spans="1:11" s="1" customFormat="1" ht="15" customHeight="1" x14ac:dyDescent="0.15">
      <c r="A2538" s="69" t="s">
        <v>3002</v>
      </c>
      <c r="B2538" s="69" t="s">
        <v>3003</v>
      </c>
      <c r="C2538" s="77">
        <v>115058</v>
      </c>
      <c r="D2538" s="67" t="s">
        <v>3053</v>
      </c>
      <c r="E2538" s="80">
        <v>0</v>
      </c>
      <c r="F2538" s="129">
        <v>79.2</v>
      </c>
      <c r="G2538" s="68">
        <v>1</v>
      </c>
      <c r="H2538" s="69" t="s">
        <v>8554</v>
      </c>
      <c r="I2538" s="69" t="s">
        <v>12244</v>
      </c>
      <c r="J2538" s="69" t="s">
        <v>1476</v>
      </c>
      <c r="K2538" s="69" t="s">
        <v>3002</v>
      </c>
    </row>
    <row r="2539" spans="1:11" s="1" customFormat="1" ht="15" customHeight="1" x14ac:dyDescent="0.15">
      <c r="A2539" s="69" t="s">
        <v>3000</v>
      </c>
      <c r="B2539" s="69" t="s">
        <v>3001</v>
      </c>
      <c r="C2539" s="77">
        <v>115057</v>
      </c>
      <c r="D2539" s="67" t="s">
        <v>3052</v>
      </c>
      <c r="E2539" s="80">
        <v>0</v>
      </c>
      <c r="F2539" s="129">
        <v>79.2</v>
      </c>
      <c r="G2539" s="68">
        <v>1</v>
      </c>
      <c r="H2539" s="69" t="s">
        <v>8554</v>
      </c>
      <c r="I2539" s="69" t="s">
        <v>12245</v>
      </c>
      <c r="J2539" s="69" t="s">
        <v>1476</v>
      </c>
      <c r="K2539" s="69" t="s">
        <v>3000</v>
      </c>
    </row>
    <row r="2540" spans="1:11" s="1" customFormat="1" ht="15" customHeight="1" x14ac:dyDescent="0.15">
      <c r="A2540" s="69" t="s">
        <v>3004</v>
      </c>
      <c r="B2540" s="69" t="s">
        <v>3005</v>
      </c>
      <c r="C2540" s="77">
        <v>115059</v>
      </c>
      <c r="D2540" s="67" t="s">
        <v>3054</v>
      </c>
      <c r="E2540" s="80">
        <v>0</v>
      </c>
      <c r="F2540" s="129">
        <v>79.2</v>
      </c>
      <c r="G2540" s="68">
        <v>1</v>
      </c>
      <c r="H2540" s="69" t="s">
        <v>8554</v>
      </c>
      <c r="I2540" s="69" t="s">
        <v>12246</v>
      </c>
      <c r="J2540" s="69" t="s">
        <v>1476</v>
      </c>
      <c r="K2540" s="69" t="s">
        <v>3004</v>
      </c>
    </row>
    <row r="2541" spans="1:11" s="1" customFormat="1" ht="15" customHeight="1" x14ac:dyDescent="0.15">
      <c r="A2541" s="69" t="s">
        <v>2996</v>
      </c>
      <c r="B2541" s="69" t="s">
        <v>2997</v>
      </c>
      <c r="C2541" s="77">
        <v>115053</v>
      </c>
      <c r="D2541" s="67" t="s">
        <v>3050</v>
      </c>
      <c r="E2541" s="80">
        <v>0</v>
      </c>
      <c r="F2541" s="129">
        <v>79.2</v>
      </c>
      <c r="G2541" s="68">
        <v>1</v>
      </c>
      <c r="H2541" s="69" t="s">
        <v>8554</v>
      </c>
      <c r="I2541" s="69" t="s">
        <v>12247</v>
      </c>
      <c r="J2541" s="69" t="s">
        <v>1476</v>
      </c>
      <c r="K2541" s="69" t="s">
        <v>2996</v>
      </c>
    </row>
    <row r="2542" spans="1:11" s="1" customFormat="1" ht="15" customHeight="1" x14ac:dyDescent="0.15">
      <c r="A2542" s="69" t="s">
        <v>2998</v>
      </c>
      <c r="B2542" s="69" t="s">
        <v>2999</v>
      </c>
      <c r="C2542" s="77">
        <v>115055</v>
      </c>
      <c r="D2542" s="67" t="s">
        <v>3051</v>
      </c>
      <c r="E2542" s="80">
        <v>0</v>
      </c>
      <c r="F2542" s="129">
        <v>79.2</v>
      </c>
      <c r="G2542" s="68">
        <v>1</v>
      </c>
      <c r="H2542" s="69" t="s">
        <v>8554</v>
      </c>
      <c r="I2542" s="69" t="s">
        <v>12248</v>
      </c>
      <c r="J2542" s="69" t="s">
        <v>1476</v>
      </c>
      <c r="K2542" s="69" t="s">
        <v>2998</v>
      </c>
    </row>
    <row r="2543" spans="1:11" s="1" customFormat="1" ht="15" customHeight="1" x14ac:dyDescent="0.15">
      <c r="A2543" s="69" t="s">
        <v>1742</v>
      </c>
      <c r="B2543" s="69" t="s">
        <v>1743</v>
      </c>
      <c r="C2543" s="77">
        <v>313004</v>
      </c>
      <c r="D2543" s="67" t="s">
        <v>1744</v>
      </c>
      <c r="E2543" s="80">
        <v>0</v>
      </c>
      <c r="F2543" s="129">
        <v>53.5</v>
      </c>
      <c r="G2543" s="68">
        <v>3</v>
      </c>
      <c r="H2543" s="69" t="s">
        <v>8554</v>
      </c>
      <c r="I2543" s="69" t="s">
        <v>12249</v>
      </c>
      <c r="J2543" s="69" t="s">
        <v>12250</v>
      </c>
      <c r="K2543" s="69" t="s">
        <v>1742</v>
      </c>
    </row>
    <row r="2544" spans="1:11" s="1" customFormat="1" ht="15" customHeight="1" x14ac:dyDescent="0.15">
      <c r="A2544" s="69" t="s">
        <v>1745</v>
      </c>
      <c r="B2544" s="69" t="s">
        <v>1746</v>
      </c>
      <c r="C2544" s="77">
        <v>312020</v>
      </c>
      <c r="D2544" s="67" t="s">
        <v>1747</v>
      </c>
      <c r="E2544" s="80">
        <v>0</v>
      </c>
      <c r="F2544" s="129">
        <v>53.5</v>
      </c>
      <c r="G2544" s="68">
        <v>3</v>
      </c>
      <c r="H2544" s="69" t="s">
        <v>8554</v>
      </c>
      <c r="I2544" s="69" t="s">
        <v>12251</v>
      </c>
      <c r="J2544" s="69" t="s">
        <v>12252</v>
      </c>
      <c r="K2544" s="69" t="s">
        <v>1745</v>
      </c>
    </row>
    <row r="2545" spans="1:11" s="1" customFormat="1" ht="15" customHeight="1" x14ac:dyDescent="0.15">
      <c r="A2545" s="69" t="s">
        <v>6141</v>
      </c>
      <c r="B2545" s="69" t="s">
        <v>6228</v>
      </c>
      <c r="C2545" s="77">
        <v>394025</v>
      </c>
      <c r="D2545" s="67" t="s">
        <v>6313</v>
      </c>
      <c r="E2545" s="80">
        <v>0</v>
      </c>
      <c r="F2545" s="129">
        <v>53.5</v>
      </c>
      <c r="G2545" s="68">
        <v>3</v>
      </c>
      <c r="H2545" s="69" t="s">
        <v>8554</v>
      </c>
      <c r="I2545" s="69" t="s">
        <v>12253</v>
      </c>
      <c r="J2545" s="69" t="s">
        <v>12254</v>
      </c>
      <c r="K2545" s="69" t="s">
        <v>6141</v>
      </c>
    </row>
    <row r="2546" spans="1:11" s="1" customFormat="1" ht="15" customHeight="1" x14ac:dyDescent="0.15">
      <c r="A2546" s="69" t="s">
        <v>15406</v>
      </c>
      <c r="B2546" s="69" t="s">
        <v>15407</v>
      </c>
      <c r="C2546" s="77">
        <v>115150</v>
      </c>
      <c r="D2546" s="67" t="s">
        <v>15635</v>
      </c>
      <c r="E2546" s="80">
        <v>0</v>
      </c>
      <c r="F2546" s="129">
        <v>39</v>
      </c>
      <c r="G2546" s="68">
        <v>3</v>
      </c>
      <c r="H2546" s="69" t="s">
        <v>8554</v>
      </c>
      <c r="I2546" s="69" t="s">
        <v>15745</v>
      </c>
      <c r="J2546" s="69" t="s">
        <v>15827</v>
      </c>
      <c r="K2546" s="69" t="s">
        <v>15406</v>
      </c>
    </row>
    <row r="2547" spans="1:11" s="1" customFormat="1" ht="15" customHeight="1" x14ac:dyDescent="0.15">
      <c r="A2547" s="69" t="s">
        <v>1748</v>
      </c>
      <c r="B2547" s="69" t="s">
        <v>1749</v>
      </c>
      <c r="C2547" s="77">
        <v>314004</v>
      </c>
      <c r="D2547" s="67" t="s">
        <v>1750</v>
      </c>
      <c r="E2547" s="80">
        <v>0</v>
      </c>
      <c r="F2547" s="129">
        <v>53.5</v>
      </c>
      <c r="G2547" s="68">
        <v>3</v>
      </c>
      <c r="H2547" s="69" t="s">
        <v>8554</v>
      </c>
      <c r="I2547" s="69" t="s">
        <v>12255</v>
      </c>
      <c r="J2547" s="69" t="s">
        <v>12256</v>
      </c>
      <c r="K2547" s="69" t="s">
        <v>1748</v>
      </c>
    </row>
    <row r="2548" spans="1:11" s="1" customFormat="1" ht="15" customHeight="1" x14ac:dyDescent="0.15">
      <c r="A2548" s="69" t="s">
        <v>2833</v>
      </c>
      <c r="B2548" s="69" t="s">
        <v>2834</v>
      </c>
      <c r="C2548" s="77">
        <v>207031</v>
      </c>
      <c r="D2548" s="67" t="s">
        <v>2862</v>
      </c>
      <c r="E2548" s="80">
        <v>0</v>
      </c>
      <c r="F2548" s="129">
        <v>39</v>
      </c>
      <c r="G2548" s="68">
        <v>3</v>
      </c>
      <c r="H2548" s="69" t="s">
        <v>8554</v>
      </c>
      <c r="I2548" s="69" t="s">
        <v>12257</v>
      </c>
      <c r="J2548" s="69" t="s">
        <v>12258</v>
      </c>
      <c r="K2548" s="69" t="s">
        <v>2833</v>
      </c>
    </row>
    <row r="2549" spans="1:11" s="1" customFormat="1" ht="15" customHeight="1" x14ac:dyDescent="0.15">
      <c r="A2549" s="69" t="s">
        <v>15408</v>
      </c>
      <c r="B2549" s="69" t="s">
        <v>15409</v>
      </c>
      <c r="C2549" s="77">
        <v>207077</v>
      </c>
      <c r="D2549" s="67" t="s">
        <v>15636</v>
      </c>
      <c r="E2549" s="80">
        <v>0</v>
      </c>
      <c r="F2549" s="129">
        <v>39</v>
      </c>
      <c r="G2549" s="68">
        <v>3</v>
      </c>
      <c r="H2549" s="69" t="s">
        <v>8554</v>
      </c>
      <c r="I2549" s="69" t="s">
        <v>15746</v>
      </c>
      <c r="J2549" s="69" t="s">
        <v>15828</v>
      </c>
      <c r="K2549" s="69" t="s">
        <v>15408</v>
      </c>
    </row>
    <row r="2550" spans="1:11" s="1" customFormat="1" ht="15" customHeight="1" x14ac:dyDescent="0.15">
      <c r="A2550" s="69" t="s">
        <v>15410</v>
      </c>
      <c r="B2550" s="69" t="s">
        <v>15411</v>
      </c>
      <c r="C2550" s="77">
        <v>207069</v>
      </c>
      <c r="D2550" s="67" t="s">
        <v>15637</v>
      </c>
      <c r="E2550" s="80">
        <v>0</v>
      </c>
      <c r="F2550" s="129">
        <v>39</v>
      </c>
      <c r="G2550" s="68">
        <v>3</v>
      </c>
      <c r="H2550" s="69" t="s">
        <v>8554</v>
      </c>
      <c r="I2550" s="69" t="s">
        <v>15747</v>
      </c>
      <c r="J2550" s="69" t="s">
        <v>15829</v>
      </c>
      <c r="K2550" s="69" t="s">
        <v>15410</v>
      </c>
    </row>
    <row r="2551" spans="1:11" s="1" customFormat="1" ht="15" customHeight="1" x14ac:dyDescent="0.15">
      <c r="A2551" s="69" t="s">
        <v>3790</v>
      </c>
      <c r="B2551" s="69" t="s">
        <v>3791</v>
      </c>
      <c r="C2551" s="77">
        <v>305038</v>
      </c>
      <c r="D2551" s="67" t="s">
        <v>3830</v>
      </c>
      <c r="E2551" s="80">
        <v>0</v>
      </c>
      <c r="F2551" s="129">
        <v>53.5</v>
      </c>
      <c r="G2551" s="68">
        <v>3</v>
      </c>
      <c r="H2551" s="69" t="s">
        <v>8554</v>
      </c>
      <c r="I2551" s="69" t="s">
        <v>12259</v>
      </c>
      <c r="J2551" s="69" t="s">
        <v>12260</v>
      </c>
      <c r="K2551" s="69" t="s">
        <v>3790</v>
      </c>
    </row>
    <row r="2552" spans="1:11" s="1" customFormat="1" ht="15" customHeight="1" x14ac:dyDescent="0.15">
      <c r="A2552" s="69" t="s">
        <v>17062</v>
      </c>
      <c r="B2552" s="69" t="s">
        <v>17063</v>
      </c>
      <c r="C2552" s="77">
        <v>129044</v>
      </c>
      <c r="D2552" s="67" t="s">
        <v>16933</v>
      </c>
      <c r="E2552" s="80">
        <v>0</v>
      </c>
      <c r="F2552" s="129">
        <v>39</v>
      </c>
      <c r="G2552" s="68">
        <v>3</v>
      </c>
      <c r="H2552" s="69" t="s">
        <v>8554</v>
      </c>
      <c r="I2552" s="69" t="s">
        <v>17173</v>
      </c>
      <c r="J2552" s="69" t="s">
        <v>17243</v>
      </c>
      <c r="K2552" s="69" t="s">
        <v>17062</v>
      </c>
    </row>
    <row r="2553" spans="1:11" s="1" customFormat="1" ht="15" customHeight="1" x14ac:dyDescent="0.15">
      <c r="A2553" s="69" t="s">
        <v>5043</v>
      </c>
      <c r="B2553" s="69" t="s">
        <v>5148</v>
      </c>
      <c r="C2553" s="77">
        <v>120058</v>
      </c>
      <c r="D2553" s="67" t="s">
        <v>5252</v>
      </c>
      <c r="E2553" s="80">
        <v>0</v>
      </c>
      <c r="F2553" s="129">
        <v>39</v>
      </c>
      <c r="G2553" s="68">
        <v>3</v>
      </c>
      <c r="H2553" s="69" t="s">
        <v>8554</v>
      </c>
      <c r="I2553" s="69" t="s">
        <v>12261</v>
      </c>
      <c r="J2553" s="69" t="s">
        <v>12262</v>
      </c>
      <c r="K2553" s="69" t="s">
        <v>5043</v>
      </c>
    </row>
    <row r="2554" spans="1:11" s="1" customFormat="1" ht="15" customHeight="1" x14ac:dyDescent="0.15">
      <c r="A2554" s="69" t="s">
        <v>2019</v>
      </c>
      <c r="B2554" s="69" t="s">
        <v>2020</v>
      </c>
      <c r="C2554" s="77">
        <v>318018</v>
      </c>
      <c r="D2554" s="67" t="s">
        <v>2043</v>
      </c>
      <c r="E2554" s="80">
        <v>0</v>
      </c>
      <c r="F2554" s="129">
        <v>53.5</v>
      </c>
      <c r="G2554" s="68">
        <v>3</v>
      </c>
      <c r="H2554" s="69" t="s">
        <v>8554</v>
      </c>
      <c r="I2554" s="69" t="s">
        <v>12263</v>
      </c>
      <c r="J2554" s="69" t="s">
        <v>12264</v>
      </c>
      <c r="K2554" s="69" t="s">
        <v>2019</v>
      </c>
    </row>
    <row r="2555" spans="1:11" s="1" customFormat="1" ht="15" customHeight="1" x14ac:dyDescent="0.15">
      <c r="A2555" s="69" t="s">
        <v>1751</v>
      </c>
      <c r="B2555" s="69" t="s">
        <v>1752</v>
      </c>
      <c r="C2555" s="77">
        <v>315005</v>
      </c>
      <c r="D2555" s="67" t="s">
        <v>1753</v>
      </c>
      <c r="E2555" s="80">
        <v>0</v>
      </c>
      <c r="F2555" s="129">
        <v>53.5</v>
      </c>
      <c r="G2555" s="68">
        <v>3</v>
      </c>
      <c r="H2555" s="69" t="s">
        <v>8554</v>
      </c>
      <c r="I2555" s="69" t="s">
        <v>12265</v>
      </c>
      <c r="J2555" s="69" t="s">
        <v>12266</v>
      </c>
      <c r="K2555" s="69" t="s">
        <v>1751</v>
      </c>
    </row>
    <row r="2556" spans="1:11" s="1" customFormat="1" ht="15" customHeight="1" x14ac:dyDescent="0.15">
      <c r="A2556" s="69" t="s">
        <v>6774</v>
      </c>
      <c r="B2556" s="69" t="s">
        <v>6775</v>
      </c>
      <c r="C2556" s="77">
        <v>393023</v>
      </c>
      <c r="D2556" s="67" t="s">
        <v>6776</v>
      </c>
      <c r="E2556" s="80">
        <v>0</v>
      </c>
      <c r="F2556" s="129">
        <v>53.5</v>
      </c>
      <c r="G2556" s="68">
        <v>3</v>
      </c>
      <c r="H2556" s="69" t="s">
        <v>8554</v>
      </c>
      <c r="I2556" s="69" t="s">
        <v>12267</v>
      </c>
      <c r="J2556" s="69" t="s">
        <v>12268</v>
      </c>
      <c r="K2556" s="69" t="s">
        <v>6774</v>
      </c>
    </row>
    <row r="2557" spans="1:11" s="1" customFormat="1" ht="15" customHeight="1" x14ac:dyDescent="0.15">
      <c r="A2557" s="69" t="s">
        <v>3097</v>
      </c>
      <c r="B2557" s="69" t="s">
        <v>3125</v>
      </c>
      <c r="C2557" s="77">
        <v>125024</v>
      </c>
      <c r="D2557" s="67" t="s">
        <v>3155</v>
      </c>
      <c r="E2557" s="80">
        <v>0</v>
      </c>
      <c r="F2557" s="129">
        <v>39</v>
      </c>
      <c r="G2557" s="68">
        <v>3</v>
      </c>
      <c r="H2557" s="69" t="s">
        <v>8554</v>
      </c>
      <c r="I2557" s="69" t="s">
        <v>12269</v>
      </c>
      <c r="J2557" s="69" t="s">
        <v>12270</v>
      </c>
      <c r="K2557" s="69" t="s">
        <v>3097</v>
      </c>
    </row>
    <row r="2558" spans="1:11" s="1" customFormat="1" ht="15" customHeight="1" x14ac:dyDescent="0.15">
      <c r="A2558" s="69" t="s">
        <v>5109</v>
      </c>
      <c r="B2558" s="69" t="s">
        <v>5214</v>
      </c>
      <c r="C2558" s="77">
        <v>401011</v>
      </c>
      <c r="D2558" s="67" t="s">
        <v>5318</v>
      </c>
      <c r="E2558" s="80">
        <v>0</v>
      </c>
      <c r="F2558" s="129">
        <v>53.5</v>
      </c>
      <c r="G2558" s="68">
        <v>3</v>
      </c>
      <c r="H2558" s="69" t="s">
        <v>8554</v>
      </c>
      <c r="I2558" s="69" t="s">
        <v>12271</v>
      </c>
      <c r="J2558" s="69" t="s">
        <v>12272</v>
      </c>
      <c r="K2558" s="69" t="s">
        <v>5109</v>
      </c>
    </row>
    <row r="2559" spans="1:11" s="1" customFormat="1" ht="15" customHeight="1" x14ac:dyDescent="0.15">
      <c r="A2559" s="69" t="s">
        <v>4761</v>
      </c>
      <c r="B2559" s="69" t="s">
        <v>4762</v>
      </c>
      <c r="C2559" s="77">
        <v>106062</v>
      </c>
      <c r="D2559" s="67" t="s">
        <v>4873</v>
      </c>
      <c r="E2559" s="80">
        <v>0</v>
      </c>
      <c r="F2559" s="129">
        <v>39</v>
      </c>
      <c r="G2559" s="68">
        <v>3</v>
      </c>
      <c r="H2559" s="69" t="s">
        <v>8554</v>
      </c>
      <c r="I2559" s="69" t="s">
        <v>12273</v>
      </c>
      <c r="J2559" s="69" t="s">
        <v>12274</v>
      </c>
      <c r="K2559" s="69" t="s">
        <v>4761</v>
      </c>
    </row>
    <row r="2560" spans="1:11" s="1" customFormat="1" ht="15" customHeight="1" x14ac:dyDescent="0.15">
      <c r="A2560" s="69" t="s">
        <v>68</v>
      </c>
      <c r="B2560" s="69" t="s">
        <v>69</v>
      </c>
      <c r="C2560" s="77">
        <v>107007</v>
      </c>
      <c r="D2560" s="67" t="s">
        <v>1021</v>
      </c>
      <c r="E2560" s="80">
        <v>0</v>
      </c>
      <c r="F2560" s="129">
        <v>39</v>
      </c>
      <c r="G2560" s="68">
        <v>3</v>
      </c>
      <c r="H2560" s="69" t="s">
        <v>8554</v>
      </c>
      <c r="I2560" s="69" t="s">
        <v>12275</v>
      </c>
      <c r="J2560" s="69" t="s">
        <v>12276</v>
      </c>
      <c r="K2560" s="69" t="s">
        <v>68</v>
      </c>
    </row>
    <row r="2561" spans="1:11" s="1" customFormat="1" ht="15" customHeight="1" x14ac:dyDescent="0.15">
      <c r="A2561" s="69" t="s">
        <v>8398</v>
      </c>
      <c r="B2561" s="69" t="s">
        <v>8399</v>
      </c>
      <c r="C2561" s="77">
        <v>396029</v>
      </c>
      <c r="D2561" s="67" t="s">
        <v>8400</v>
      </c>
      <c r="E2561" s="80">
        <v>0</v>
      </c>
      <c r="F2561" s="129">
        <v>53.5</v>
      </c>
      <c r="G2561" s="68">
        <v>3</v>
      </c>
      <c r="H2561" s="69" t="s">
        <v>8554</v>
      </c>
      <c r="I2561" s="69" t="s">
        <v>12277</v>
      </c>
      <c r="J2561" s="69" t="s">
        <v>12278</v>
      </c>
      <c r="K2561" s="69" t="s">
        <v>8398</v>
      </c>
    </row>
    <row r="2562" spans="1:11" s="1" customFormat="1" ht="15" customHeight="1" x14ac:dyDescent="0.15">
      <c r="A2562" s="69" t="s">
        <v>82</v>
      </c>
      <c r="B2562" s="69" t="s">
        <v>83</v>
      </c>
      <c r="C2562" s="77">
        <v>109019</v>
      </c>
      <c r="D2562" s="67" t="s">
        <v>1028</v>
      </c>
      <c r="E2562" s="80">
        <v>0</v>
      </c>
      <c r="F2562" s="129">
        <v>39</v>
      </c>
      <c r="G2562" s="68">
        <v>3</v>
      </c>
      <c r="H2562" s="69" t="s">
        <v>8554</v>
      </c>
      <c r="I2562" s="69" t="s">
        <v>12279</v>
      </c>
      <c r="J2562" s="69" t="s">
        <v>12280</v>
      </c>
      <c r="K2562" s="69" t="s">
        <v>82</v>
      </c>
    </row>
    <row r="2563" spans="1:11" s="1" customFormat="1" ht="15" customHeight="1" x14ac:dyDescent="0.15">
      <c r="A2563" s="69" t="s">
        <v>194</v>
      </c>
      <c r="B2563" s="69" t="s">
        <v>195</v>
      </c>
      <c r="C2563" s="77">
        <v>310033</v>
      </c>
      <c r="D2563" s="67" t="s">
        <v>1083</v>
      </c>
      <c r="E2563" s="80">
        <v>0</v>
      </c>
      <c r="F2563" s="129">
        <v>53.5</v>
      </c>
      <c r="G2563" s="68">
        <v>3</v>
      </c>
      <c r="H2563" s="69" t="s">
        <v>8554</v>
      </c>
      <c r="I2563" s="69" t="s">
        <v>12281</v>
      </c>
      <c r="J2563" s="69" t="s">
        <v>12282</v>
      </c>
      <c r="K2563" s="69" t="s">
        <v>194</v>
      </c>
    </row>
    <row r="2564" spans="1:11" s="1" customFormat="1" ht="15" customHeight="1" x14ac:dyDescent="0.15">
      <c r="A2564" s="69" t="s">
        <v>5063</v>
      </c>
      <c r="B2564" s="69" t="s">
        <v>5168</v>
      </c>
      <c r="C2564" s="77">
        <v>130016</v>
      </c>
      <c r="D2564" s="67" t="s">
        <v>5272</v>
      </c>
      <c r="E2564" s="80">
        <v>0</v>
      </c>
      <c r="F2564" s="129">
        <v>39</v>
      </c>
      <c r="G2564" s="68">
        <v>3</v>
      </c>
      <c r="H2564" s="69" t="s">
        <v>8554</v>
      </c>
      <c r="I2564" s="69" t="s">
        <v>12283</v>
      </c>
      <c r="J2564" s="69" t="s">
        <v>12284</v>
      </c>
      <c r="K2564" s="69" t="s">
        <v>5063</v>
      </c>
    </row>
    <row r="2565" spans="1:11" s="1" customFormat="1" ht="15" customHeight="1" x14ac:dyDescent="0.15">
      <c r="A2565" s="69" t="s">
        <v>1791</v>
      </c>
      <c r="B2565" s="69" t="s">
        <v>1794</v>
      </c>
      <c r="C2565" s="77">
        <v>375012</v>
      </c>
      <c r="D2565" s="67" t="s">
        <v>1797</v>
      </c>
      <c r="E2565" s="80">
        <v>0</v>
      </c>
      <c r="F2565" s="129">
        <v>53.5</v>
      </c>
      <c r="G2565" s="68">
        <v>3</v>
      </c>
      <c r="H2565" s="69" t="s">
        <v>8554</v>
      </c>
      <c r="I2565" s="69" t="s">
        <v>12285</v>
      </c>
      <c r="J2565" s="69" t="s">
        <v>12286</v>
      </c>
      <c r="K2565" s="69" t="s">
        <v>1791</v>
      </c>
    </row>
    <row r="2566" spans="1:11" s="1" customFormat="1" ht="15" customHeight="1" x14ac:dyDescent="0.15">
      <c r="A2566" s="69" t="s">
        <v>228</v>
      </c>
      <c r="B2566" s="69" t="s">
        <v>229</v>
      </c>
      <c r="C2566" s="77">
        <v>332025</v>
      </c>
      <c r="D2566" s="67" t="s">
        <v>1099</v>
      </c>
      <c r="E2566" s="80">
        <v>0</v>
      </c>
      <c r="F2566" s="129">
        <v>53.5</v>
      </c>
      <c r="G2566" s="68">
        <v>3</v>
      </c>
      <c r="H2566" s="69" t="s">
        <v>8554</v>
      </c>
      <c r="I2566" s="69" t="s">
        <v>12287</v>
      </c>
      <c r="J2566" s="69" t="s">
        <v>12288</v>
      </c>
      <c r="K2566" s="69" t="s">
        <v>228</v>
      </c>
    </row>
    <row r="2567" spans="1:11" s="1" customFormat="1" ht="15" customHeight="1" x14ac:dyDescent="0.15">
      <c r="A2567" s="69" t="s">
        <v>230</v>
      </c>
      <c r="B2567" s="69" t="s">
        <v>231</v>
      </c>
      <c r="C2567" s="77">
        <v>332043</v>
      </c>
      <c r="D2567" s="67" t="s">
        <v>1100</v>
      </c>
      <c r="E2567" s="80">
        <v>0</v>
      </c>
      <c r="F2567" s="129">
        <v>53.5</v>
      </c>
      <c r="G2567" s="68">
        <v>3</v>
      </c>
      <c r="H2567" s="69" t="s">
        <v>8554</v>
      </c>
      <c r="I2567" s="69" t="s">
        <v>12289</v>
      </c>
      <c r="J2567" s="69" t="s">
        <v>12290</v>
      </c>
      <c r="K2567" s="69" t="s">
        <v>230</v>
      </c>
    </row>
    <row r="2568" spans="1:11" s="1" customFormat="1" ht="15" customHeight="1" x14ac:dyDescent="0.15">
      <c r="A2568" s="69" t="s">
        <v>14148</v>
      </c>
      <c r="B2568" s="69" t="s">
        <v>14149</v>
      </c>
      <c r="C2568" s="77">
        <v>135014</v>
      </c>
      <c r="D2568" s="67" t="s">
        <v>14561</v>
      </c>
      <c r="E2568" s="80">
        <v>0</v>
      </c>
      <c r="F2568" s="129">
        <v>39</v>
      </c>
      <c r="G2568" s="68">
        <v>3</v>
      </c>
      <c r="H2568" s="69" t="s">
        <v>8554</v>
      </c>
      <c r="I2568" s="69" t="s">
        <v>15048</v>
      </c>
      <c r="J2568" s="69" t="s">
        <v>15049</v>
      </c>
      <c r="K2568" s="69" t="s">
        <v>14148</v>
      </c>
    </row>
    <row r="2569" spans="1:11" s="1" customFormat="1" ht="15" customHeight="1" x14ac:dyDescent="0.15">
      <c r="A2569" s="69" t="s">
        <v>7794</v>
      </c>
      <c r="B2569" s="69" t="s">
        <v>7795</v>
      </c>
      <c r="C2569" s="77">
        <v>204338</v>
      </c>
      <c r="D2569" s="67" t="s">
        <v>16430</v>
      </c>
      <c r="E2569" s="80">
        <v>0</v>
      </c>
      <c r="F2569" s="129">
        <v>39</v>
      </c>
      <c r="G2569" s="68">
        <v>3</v>
      </c>
      <c r="H2569" s="69" t="s">
        <v>8554</v>
      </c>
      <c r="I2569" s="69" t="s">
        <v>12291</v>
      </c>
      <c r="J2569" s="69" t="s">
        <v>12292</v>
      </c>
      <c r="K2569" s="69" t="s">
        <v>7794</v>
      </c>
    </row>
    <row r="2570" spans="1:11" s="1" customFormat="1" ht="15" customHeight="1" x14ac:dyDescent="0.15">
      <c r="A2570" s="69" t="s">
        <v>17064</v>
      </c>
      <c r="B2570" s="69" t="s">
        <v>17065</v>
      </c>
      <c r="C2570" s="77">
        <v>204364</v>
      </c>
      <c r="D2570" s="67" t="s">
        <v>16934</v>
      </c>
      <c r="E2570" s="80">
        <v>0</v>
      </c>
      <c r="F2570" s="129">
        <v>39</v>
      </c>
      <c r="G2570" s="68">
        <v>3</v>
      </c>
      <c r="H2570" s="69" t="s">
        <v>8554</v>
      </c>
      <c r="I2570" s="69" t="s">
        <v>17174</v>
      </c>
      <c r="J2570" s="69" t="s">
        <v>17244</v>
      </c>
      <c r="K2570" s="69" t="s">
        <v>17064</v>
      </c>
    </row>
    <row r="2571" spans="1:11" s="1" customFormat="1" ht="15" customHeight="1" x14ac:dyDescent="0.15">
      <c r="A2571" s="69" t="s">
        <v>17066</v>
      </c>
      <c r="B2571" s="69" t="s">
        <v>17067</v>
      </c>
      <c r="C2571" s="77">
        <v>204162</v>
      </c>
      <c r="D2571" s="67" t="s">
        <v>16935</v>
      </c>
      <c r="E2571" s="80">
        <v>0</v>
      </c>
      <c r="F2571" s="129">
        <v>38</v>
      </c>
      <c r="G2571" s="68">
        <v>3</v>
      </c>
      <c r="H2571" s="69" t="s">
        <v>8554</v>
      </c>
      <c r="I2571" s="69" t="s">
        <v>17175</v>
      </c>
      <c r="J2571" s="69" t="s">
        <v>17245</v>
      </c>
      <c r="K2571" s="69" t="s">
        <v>17066</v>
      </c>
    </row>
    <row r="2572" spans="1:11" s="1" customFormat="1" ht="15" customHeight="1" x14ac:dyDescent="0.15">
      <c r="A2572" s="69" t="s">
        <v>16027</v>
      </c>
      <c r="B2572" s="69" t="s">
        <v>16230</v>
      </c>
      <c r="C2572" s="77">
        <v>204220</v>
      </c>
      <c r="D2572" s="67" t="s">
        <v>16431</v>
      </c>
      <c r="E2572" s="80">
        <v>0</v>
      </c>
      <c r="F2572" s="129">
        <v>39</v>
      </c>
      <c r="G2572" s="68">
        <v>3</v>
      </c>
      <c r="H2572" s="69" t="s">
        <v>8554</v>
      </c>
      <c r="I2572" s="69" t="s">
        <v>16641</v>
      </c>
      <c r="J2572" s="69" t="s">
        <v>16837</v>
      </c>
      <c r="K2572" s="69" t="s">
        <v>16027</v>
      </c>
    </row>
    <row r="2573" spans="1:11" s="1" customFormat="1" ht="15" customHeight="1" x14ac:dyDescent="0.15">
      <c r="A2573" s="69" t="s">
        <v>16028</v>
      </c>
      <c r="B2573" s="69" t="s">
        <v>16231</v>
      </c>
      <c r="C2573" s="77">
        <v>204209</v>
      </c>
      <c r="D2573" s="67" t="s">
        <v>16432</v>
      </c>
      <c r="E2573" s="80">
        <v>0</v>
      </c>
      <c r="F2573" s="129">
        <v>39</v>
      </c>
      <c r="G2573" s="68">
        <v>3</v>
      </c>
      <c r="H2573" s="69" t="s">
        <v>8554</v>
      </c>
      <c r="I2573" s="69" t="s">
        <v>16642</v>
      </c>
      <c r="J2573" s="69" t="s">
        <v>16838</v>
      </c>
      <c r="K2573" s="69" t="s">
        <v>16028</v>
      </c>
    </row>
    <row r="2574" spans="1:11" s="1" customFormat="1" ht="15" customHeight="1" x14ac:dyDescent="0.15">
      <c r="A2574" s="69" t="s">
        <v>7796</v>
      </c>
      <c r="B2574" s="69" t="s">
        <v>7797</v>
      </c>
      <c r="C2574" s="77">
        <v>204302</v>
      </c>
      <c r="D2574" s="67" t="s">
        <v>8022</v>
      </c>
      <c r="E2574" s="80">
        <v>0</v>
      </c>
      <c r="F2574" s="129">
        <v>39</v>
      </c>
      <c r="G2574" s="68">
        <v>3</v>
      </c>
      <c r="H2574" s="69" t="s">
        <v>8554</v>
      </c>
      <c r="I2574" s="69" t="s">
        <v>12293</v>
      </c>
      <c r="J2574" s="69" t="s">
        <v>12294</v>
      </c>
      <c r="K2574" s="69" t="s">
        <v>7796</v>
      </c>
    </row>
    <row r="2575" spans="1:11" s="1" customFormat="1" ht="15" customHeight="1" x14ac:dyDescent="0.15">
      <c r="A2575" s="69" t="s">
        <v>16029</v>
      </c>
      <c r="B2575" s="69" t="s">
        <v>16232</v>
      </c>
      <c r="C2575" s="77">
        <v>204303</v>
      </c>
      <c r="D2575" s="67" t="s">
        <v>16433</v>
      </c>
      <c r="E2575" s="80">
        <v>0</v>
      </c>
      <c r="F2575" s="129">
        <v>39</v>
      </c>
      <c r="G2575" s="68">
        <v>3</v>
      </c>
      <c r="H2575" s="69" t="s">
        <v>8554</v>
      </c>
      <c r="I2575" s="69" t="s">
        <v>16643</v>
      </c>
      <c r="J2575" s="69" t="s">
        <v>16839</v>
      </c>
      <c r="K2575" s="69" t="s">
        <v>16029</v>
      </c>
    </row>
    <row r="2576" spans="1:11" s="1" customFormat="1" ht="15" customHeight="1" x14ac:dyDescent="0.15">
      <c r="A2576" s="69" t="s">
        <v>3870</v>
      </c>
      <c r="B2576" s="69" t="s">
        <v>3871</v>
      </c>
      <c r="C2576" s="77">
        <v>361023</v>
      </c>
      <c r="D2576" s="67" t="s">
        <v>3897</v>
      </c>
      <c r="E2576" s="80">
        <v>0</v>
      </c>
      <c r="F2576" s="129">
        <v>53.5</v>
      </c>
      <c r="G2576" s="68">
        <v>3</v>
      </c>
      <c r="H2576" s="69" t="s">
        <v>8554</v>
      </c>
      <c r="I2576" s="69" t="s">
        <v>12295</v>
      </c>
      <c r="J2576" s="69" t="s">
        <v>12296</v>
      </c>
      <c r="K2576" s="69" t="s">
        <v>3870</v>
      </c>
    </row>
    <row r="2577" spans="1:11" s="1" customFormat="1" ht="15" customHeight="1" x14ac:dyDescent="0.15">
      <c r="A2577" s="69" t="s">
        <v>17068</v>
      </c>
      <c r="B2577" s="69" t="s">
        <v>17069</v>
      </c>
      <c r="C2577" s="77">
        <v>209122</v>
      </c>
      <c r="D2577" s="67" t="s">
        <v>16936</v>
      </c>
      <c r="E2577" s="80">
        <v>0</v>
      </c>
      <c r="F2577" s="129">
        <v>39</v>
      </c>
      <c r="G2577" s="68">
        <v>3</v>
      </c>
      <c r="H2577" s="69" t="s">
        <v>8554</v>
      </c>
      <c r="I2577" s="69" t="s">
        <v>17176</v>
      </c>
      <c r="J2577" s="69" t="s">
        <v>17246</v>
      </c>
      <c r="K2577" s="69" t="s">
        <v>17068</v>
      </c>
    </row>
    <row r="2578" spans="1:11" s="1" customFormat="1" ht="15" customHeight="1" x14ac:dyDescent="0.15">
      <c r="A2578" s="69" t="s">
        <v>2031</v>
      </c>
      <c r="B2578" s="69" t="s">
        <v>2032</v>
      </c>
      <c r="C2578" s="77">
        <v>371037</v>
      </c>
      <c r="D2578" s="67" t="s">
        <v>2049</v>
      </c>
      <c r="E2578" s="80">
        <v>0</v>
      </c>
      <c r="F2578" s="129">
        <v>53.5</v>
      </c>
      <c r="G2578" s="68">
        <v>3</v>
      </c>
      <c r="H2578" s="69" t="s">
        <v>8554</v>
      </c>
      <c r="I2578" s="69" t="s">
        <v>12297</v>
      </c>
      <c r="J2578" s="69" t="s">
        <v>12298</v>
      </c>
      <c r="K2578" s="69" t="s">
        <v>2031</v>
      </c>
    </row>
    <row r="2579" spans="1:11" s="1" customFormat="1" ht="15" customHeight="1" x14ac:dyDescent="0.15">
      <c r="A2579" s="69" t="s">
        <v>162</v>
      </c>
      <c r="B2579" s="69" t="s">
        <v>163</v>
      </c>
      <c r="C2579" s="77">
        <v>302044</v>
      </c>
      <c r="D2579" s="67" t="s">
        <v>1067</v>
      </c>
      <c r="E2579" s="80">
        <v>0</v>
      </c>
      <c r="F2579" s="129">
        <v>53.5</v>
      </c>
      <c r="G2579" s="68">
        <v>3</v>
      </c>
      <c r="H2579" s="69" t="s">
        <v>8554</v>
      </c>
      <c r="I2579" s="69" t="s">
        <v>12299</v>
      </c>
      <c r="J2579" s="69" t="s">
        <v>12300</v>
      </c>
      <c r="K2579" s="69" t="s">
        <v>162</v>
      </c>
    </row>
    <row r="2580" spans="1:11" s="1" customFormat="1" ht="15" customHeight="1" x14ac:dyDescent="0.15">
      <c r="A2580" s="69" t="s">
        <v>1454</v>
      </c>
      <c r="B2580" s="69" t="s">
        <v>1462</v>
      </c>
      <c r="C2580" s="77">
        <v>301068</v>
      </c>
      <c r="D2580" s="67" t="s">
        <v>1472</v>
      </c>
      <c r="E2580" s="80">
        <v>0</v>
      </c>
      <c r="F2580" s="129">
        <v>53.5</v>
      </c>
      <c r="G2580" s="68">
        <v>3</v>
      </c>
      <c r="H2580" s="69" t="s">
        <v>8554</v>
      </c>
      <c r="I2580" s="69" t="s">
        <v>12301</v>
      </c>
      <c r="J2580" s="69" t="s">
        <v>12302</v>
      </c>
      <c r="K2580" s="69" t="s">
        <v>1454</v>
      </c>
    </row>
    <row r="2581" spans="1:11" s="1" customFormat="1" ht="15" customHeight="1" x14ac:dyDescent="0.15">
      <c r="A2581" s="69" t="s">
        <v>164</v>
      </c>
      <c r="B2581" s="69" t="s">
        <v>165</v>
      </c>
      <c r="C2581" s="77">
        <v>307018</v>
      </c>
      <c r="D2581" s="67" t="s">
        <v>1068</v>
      </c>
      <c r="E2581" s="80">
        <v>0</v>
      </c>
      <c r="F2581" s="129">
        <v>53.5</v>
      </c>
      <c r="G2581" s="68">
        <v>3</v>
      </c>
      <c r="H2581" s="69" t="s">
        <v>8554</v>
      </c>
      <c r="I2581" s="69" t="s">
        <v>12303</v>
      </c>
      <c r="J2581" s="69" t="s">
        <v>12304</v>
      </c>
      <c r="K2581" s="69" t="s">
        <v>164</v>
      </c>
    </row>
    <row r="2582" spans="1:11" s="1" customFormat="1" ht="15" customHeight="1" x14ac:dyDescent="0.15">
      <c r="A2582" s="69" t="s">
        <v>1564</v>
      </c>
      <c r="B2582" s="69" t="s">
        <v>1584</v>
      </c>
      <c r="C2582" s="77">
        <v>365031</v>
      </c>
      <c r="D2582" s="67" t="s">
        <v>1604</v>
      </c>
      <c r="E2582" s="80">
        <v>0</v>
      </c>
      <c r="F2582" s="129">
        <v>53.5</v>
      </c>
      <c r="G2582" s="68">
        <v>3</v>
      </c>
      <c r="H2582" s="69" t="s">
        <v>8554</v>
      </c>
      <c r="I2582" s="69" t="s">
        <v>12305</v>
      </c>
      <c r="J2582" s="69" t="s">
        <v>12306</v>
      </c>
      <c r="K2582" s="69" t="s">
        <v>1564</v>
      </c>
    </row>
    <row r="2583" spans="1:11" s="1" customFormat="1" ht="15" customHeight="1" x14ac:dyDescent="0.15">
      <c r="A2583" s="69" t="s">
        <v>7526</v>
      </c>
      <c r="B2583" s="69" t="s">
        <v>7527</v>
      </c>
      <c r="C2583" s="77">
        <v>206161</v>
      </c>
      <c r="D2583" s="67" t="s">
        <v>7528</v>
      </c>
      <c r="E2583" s="80">
        <v>0</v>
      </c>
      <c r="F2583" s="129">
        <v>39</v>
      </c>
      <c r="G2583" s="68">
        <v>3</v>
      </c>
      <c r="H2583" s="69" t="s">
        <v>8554</v>
      </c>
      <c r="I2583" s="69" t="s">
        <v>12307</v>
      </c>
      <c r="J2583" s="69" t="s">
        <v>12308</v>
      </c>
      <c r="K2583" s="69" t="s">
        <v>7526</v>
      </c>
    </row>
    <row r="2584" spans="1:11" s="1" customFormat="1" ht="15" customHeight="1" x14ac:dyDescent="0.15">
      <c r="A2584" s="69" t="s">
        <v>7529</v>
      </c>
      <c r="B2584" s="69" t="s">
        <v>7530</v>
      </c>
      <c r="C2584" s="77">
        <v>206228</v>
      </c>
      <c r="D2584" s="67" t="s">
        <v>7531</v>
      </c>
      <c r="E2584" s="80">
        <v>0</v>
      </c>
      <c r="F2584" s="129">
        <v>39</v>
      </c>
      <c r="G2584" s="68">
        <v>3</v>
      </c>
      <c r="H2584" s="69" t="s">
        <v>8554</v>
      </c>
      <c r="I2584" s="69" t="s">
        <v>12309</v>
      </c>
      <c r="J2584" s="69" t="s">
        <v>12310</v>
      </c>
      <c r="K2584" s="69" t="s">
        <v>7529</v>
      </c>
    </row>
    <row r="2585" spans="1:11" s="1" customFormat="1" ht="15" customHeight="1" x14ac:dyDescent="0.15">
      <c r="A2585" s="69" t="s">
        <v>7532</v>
      </c>
      <c r="B2585" s="69" t="s">
        <v>7533</v>
      </c>
      <c r="C2585" s="77">
        <v>206217</v>
      </c>
      <c r="D2585" s="67" t="s">
        <v>7534</v>
      </c>
      <c r="E2585" s="80">
        <v>0</v>
      </c>
      <c r="F2585" s="129">
        <v>39</v>
      </c>
      <c r="G2585" s="68">
        <v>3</v>
      </c>
      <c r="H2585" s="69" t="s">
        <v>8554</v>
      </c>
      <c r="I2585" s="69" t="s">
        <v>12311</v>
      </c>
      <c r="J2585" s="69" t="s">
        <v>12312</v>
      </c>
      <c r="K2585" s="69" t="s">
        <v>7532</v>
      </c>
    </row>
    <row r="2586" spans="1:11" s="1" customFormat="1" ht="15" customHeight="1" x14ac:dyDescent="0.15">
      <c r="A2586" s="69" t="s">
        <v>7535</v>
      </c>
      <c r="B2586" s="69" t="s">
        <v>7536</v>
      </c>
      <c r="C2586" s="77">
        <v>206162</v>
      </c>
      <c r="D2586" s="67" t="s">
        <v>7537</v>
      </c>
      <c r="E2586" s="80">
        <v>0</v>
      </c>
      <c r="F2586" s="129">
        <v>38</v>
      </c>
      <c r="G2586" s="68">
        <v>3</v>
      </c>
      <c r="H2586" s="69" t="s">
        <v>8554</v>
      </c>
      <c r="I2586" s="69" t="s">
        <v>12313</v>
      </c>
      <c r="J2586" s="69" t="s">
        <v>12314</v>
      </c>
      <c r="K2586" s="69" t="s">
        <v>7535</v>
      </c>
    </row>
    <row r="2587" spans="1:11" s="1" customFormat="1" ht="15" customHeight="1" x14ac:dyDescent="0.15">
      <c r="A2587" s="69" t="s">
        <v>7171</v>
      </c>
      <c r="B2587" s="69" t="s">
        <v>7172</v>
      </c>
      <c r="C2587" s="77">
        <v>210013</v>
      </c>
      <c r="D2587" s="67" t="s">
        <v>7274</v>
      </c>
      <c r="E2587" s="80">
        <v>0</v>
      </c>
      <c r="F2587" s="129">
        <v>39</v>
      </c>
      <c r="G2587" s="68">
        <v>3</v>
      </c>
      <c r="H2587" s="69" t="s">
        <v>8554</v>
      </c>
      <c r="I2587" s="69" t="s">
        <v>12315</v>
      </c>
      <c r="J2587" s="69" t="s">
        <v>12316</v>
      </c>
      <c r="K2587" s="69" t="s">
        <v>7171</v>
      </c>
    </row>
    <row r="2588" spans="1:11" s="1" customFormat="1" ht="15" customHeight="1" x14ac:dyDescent="0.15">
      <c r="A2588" s="69" t="s">
        <v>5509</v>
      </c>
      <c r="B2588" s="69" t="s">
        <v>5510</v>
      </c>
      <c r="C2588" s="77">
        <v>392018</v>
      </c>
      <c r="D2588" s="67" t="s">
        <v>5701</v>
      </c>
      <c r="E2588" s="80">
        <v>0</v>
      </c>
      <c r="F2588" s="129">
        <v>53.5</v>
      </c>
      <c r="G2588" s="68">
        <v>3</v>
      </c>
      <c r="H2588" s="69" t="s">
        <v>8554</v>
      </c>
      <c r="I2588" s="69" t="s">
        <v>12317</v>
      </c>
      <c r="J2588" s="69" t="s">
        <v>12318</v>
      </c>
      <c r="K2588" s="69" t="s">
        <v>5509</v>
      </c>
    </row>
    <row r="2589" spans="1:11" s="1" customFormat="1" ht="15" customHeight="1" x14ac:dyDescent="0.15">
      <c r="A2589" s="69" t="s">
        <v>2150</v>
      </c>
      <c r="B2589" s="69" t="s">
        <v>2151</v>
      </c>
      <c r="C2589" s="77">
        <v>336017</v>
      </c>
      <c r="D2589" s="67" t="s">
        <v>2201</v>
      </c>
      <c r="E2589" s="80">
        <v>0</v>
      </c>
      <c r="F2589" s="129">
        <v>53.5</v>
      </c>
      <c r="G2589" s="68">
        <v>3</v>
      </c>
      <c r="H2589" s="69" t="s">
        <v>8554</v>
      </c>
      <c r="I2589" s="69" t="s">
        <v>12319</v>
      </c>
      <c r="J2589" s="69" t="s">
        <v>12320</v>
      </c>
      <c r="K2589" s="69" t="s">
        <v>2150</v>
      </c>
    </row>
    <row r="2590" spans="1:11" s="1" customFormat="1" ht="15" customHeight="1" x14ac:dyDescent="0.15">
      <c r="A2590" s="69" t="s">
        <v>14150</v>
      </c>
      <c r="B2590" s="69" t="s">
        <v>14151</v>
      </c>
      <c r="C2590" s="77">
        <v>203070</v>
      </c>
      <c r="D2590" s="67" t="s">
        <v>14562</v>
      </c>
      <c r="E2590" s="80">
        <v>0</v>
      </c>
      <c r="F2590" s="129">
        <v>39</v>
      </c>
      <c r="G2590" s="68">
        <v>3</v>
      </c>
      <c r="H2590" s="69" t="s">
        <v>8554</v>
      </c>
      <c r="I2590" s="69" t="s">
        <v>15050</v>
      </c>
      <c r="J2590" s="69" t="s">
        <v>15051</v>
      </c>
      <c r="K2590" s="69" t="s">
        <v>14150</v>
      </c>
    </row>
    <row r="2591" spans="1:11" s="1" customFormat="1" ht="15" customHeight="1" x14ac:dyDescent="0.15">
      <c r="A2591" s="69" t="s">
        <v>14152</v>
      </c>
      <c r="B2591" s="69" t="s">
        <v>14153</v>
      </c>
      <c r="C2591" s="77">
        <v>203134</v>
      </c>
      <c r="D2591" s="67" t="s">
        <v>14563</v>
      </c>
      <c r="E2591" s="80">
        <v>0</v>
      </c>
      <c r="F2591" s="129">
        <v>39</v>
      </c>
      <c r="G2591" s="68">
        <v>3</v>
      </c>
      <c r="H2591" s="69" t="s">
        <v>8554</v>
      </c>
      <c r="I2591" s="69" t="s">
        <v>15052</v>
      </c>
      <c r="J2591" s="69" t="s">
        <v>15053</v>
      </c>
      <c r="K2591" s="69" t="s">
        <v>14152</v>
      </c>
    </row>
    <row r="2592" spans="1:11" s="1" customFormat="1" ht="15" customHeight="1" x14ac:dyDescent="0.15">
      <c r="A2592" s="69" t="s">
        <v>4240</v>
      </c>
      <c r="B2592" s="69" t="s">
        <v>4241</v>
      </c>
      <c r="C2592" s="77">
        <v>351135</v>
      </c>
      <c r="D2592" s="67" t="s">
        <v>4346</v>
      </c>
      <c r="E2592" s="80">
        <v>0</v>
      </c>
      <c r="F2592" s="129">
        <v>53.5</v>
      </c>
      <c r="G2592" s="68">
        <v>3</v>
      </c>
      <c r="H2592" s="69" t="s">
        <v>8554</v>
      </c>
      <c r="I2592" s="69" t="s">
        <v>12321</v>
      </c>
      <c r="J2592" s="69" t="s">
        <v>12322</v>
      </c>
      <c r="K2592" s="69" t="s">
        <v>4240</v>
      </c>
    </row>
    <row r="2593" spans="1:11" s="1" customFormat="1" ht="15" customHeight="1" x14ac:dyDescent="0.15">
      <c r="A2593" s="69" t="s">
        <v>242</v>
      </c>
      <c r="B2593" s="69" t="s">
        <v>243</v>
      </c>
      <c r="C2593" s="77">
        <v>351040</v>
      </c>
      <c r="D2593" s="67" t="s">
        <v>1106</v>
      </c>
      <c r="E2593" s="80">
        <v>0</v>
      </c>
      <c r="F2593" s="129">
        <v>53.5</v>
      </c>
      <c r="G2593" s="68">
        <v>3</v>
      </c>
      <c r="H2593" s="69" t="s">
        <v>8554</v>
      </c>
      <c r="I2593" s="69" t="s">
        <v>12323</v>
      </c>
      <c r="J2593" s="69" t="s">
        <v>12324</v>
      </c>
      <c r="K2593" s="69" t="s">
        <v>242</v>
      </c>
    </row>
    <row r="2594" spans="1:11" s="1" customFormat="1" ht="15" customHeight="1" x14ac:dyDescent="0.15">
      <c r="A2594" s="69" t="s">
        <v>6142</v>
      </c>
      <c r="B2594" s="69" t="s">
        <v>6229</v>
      </c>
      <c r="C2594" s="77">
        <v>394026</v>
      </c>
      <c r="D2594" s="67" t="s">
        <v>6314</v>
      </c>
      <c r="E2594" s="80">
        <v>0</v>
      </c>
      <c r="F2594" s="129">
        <v>36</v>
      </c>
      <c r="G2594" s="68">
        <v>3</v>
      </c>
      <c r="H2594" s="69" t="s">
        <v>8554</v>
      </c>
      <c r="I2594" s="69" t="s">
        <v>12325</v>
      </c>
      <c r="J2594" s="69" t="s">
        <v>12326</v>
      </c>
      <c r="K2594" s="69" t="s">
        <v>6142</v>
      </c>
    </row>
    <row r="2595" spans="1:11" s="1" customFormat="1" ht="15" customHeight="1" x14ac:dyDescent="0.15">
      <c r="A2595" s="69" t="s">
        <v>5511</v>
      </c>
      <c r="B2595" s="69" t="s">
        <v>5512</v>
      </c>
      <c r="C2595" s="77">
        <v>131018</v>
      </c>
      <c r="D2595" s="67" t="s">
        <v>15638</v>
      </c>
      <c r="E2595" s="80">
        <v>0</v>
      </c>
      <c r="F2595" s="129">
        <v>30</v>
      </c>
      <c r="G2595" s="68">
        <v>3</v>
      </c>
      <c r="H2595" s="69" t="s">
        <v>8554</v>
      </c>
      <c r="I2595" s="69" t="s">
        <v>12327</v>
      </c>
      <c r="J2595" s="69" t="s">
        <v>12328</v>
      </c>
      <c r="K2595" s="69" t="s">
        <v>5511</v>
      </c>
    </row>
    <row r="2596" spans="1:11" s="1" customFormat="1" ht="15" customHeight="1" x14ac:dyDescent="0.15">
      <c r="A2596" s="69" t="s">
        <v>7173</v>
      </c>
      <c r="B2596" s="69" t="s">
        <v>7174</v>
      </c>
      <c r="C2596" s="77">
        <v>133015</v>
      </c>
      <c r="D2596" s="67" t="s">
        <v>7275</v>
      </c>
      <c r="E2596" s="80">
        <v>0</v>
      </c>
      <c r="F2596" s="129">
        <v>30</v>
      </c>
      <c r="G2596" s="68">
        <v>3</v>
      </c>
      <c r="H2596" s="69" t="s">
        <v>8554</v>
      </c>
      <c r="I2596" s="69" t="s">
        <v>12329</v>
      </c>
      <c r="J2596" s="69" t="s">
        <v>12330</v>
      </c>
      <c r="K2596" s="69" t="s">
        <v>7173</v>
      </c>
    </row>
    <row r="2597" spans="1:11" s="1" customFormat="1" ht="15" customHeight="1" x14ac:dyDescent="0.15">
      <c r="A2597" s="69" t="s">
        <v>6777</v>
      </c>
      <c r="B2597" s="69" t="s">
        <v>6778</v>
      </c>
      <c r="C2597" s="77">
        <v>393024</v>
      </c>
      <c r="D2597" s="67" t="s">
        <v>6779</v>
      </c>
      <c r="E2597" s="80">
        <v>0</v>
      </c>
      <c r="F2597" s="129">
        <v>36</v>
      </c>
      <c r="G2597" s="68">
        <v>3</v>
      </c>
      <c r="H2597" s="69" t="s">
        <v>8554</v>
      </c>
      <c r="I2597" s="69" t="s">
        <v>12331</v>
      </c>
      <c r="J2597" s="69" t="s">
        <v>12332</v>
      </c>
      <c r="K2597" s="69" t="s">
        <v>6777</v>
      </c>
    </row>
    <row r="2598" spans="1:11" s="1" customFormat="1" ht="15" customHeight="1" x14ac:dyDescent="0.15">
      <c r="A2598" s="69" t="s">
        <v>7394</v>
      </c>
      <c r="B2598" s="69" t="s">
        <v>7395</v>
      </c>
      <c r="C2598" s="77">
        <v>395020</v>
      </c>
      <c r="D2598" s="67" t="s">
        <v>7396</v>
      </c>
      <c r="E2598" s="80">
        <v>0</v>
      </c>
      <c r="F2598" s="129">
        <v>36</v>
      </c>
      <c r="G2598" s="68">
        <v>3</v>
      </c>
      <c r="H2598" s="69" t="s">
        <v>8554</v>
      </c>
      <c r="I2598" s="69" t="s">
        <v>12333</v>
      </c>
      <c r="J2598" s="69" t="s">
        <v>12334</v>
      </c>
      <c r="K2598" s="69" t="s">
        <v>7394</v>
      </c>
    </row>
    <row r="2599" spans="1:11" s="1" customFormat="1" ht="15" customHeight="1" x14ac:dyDescent="0.15">
      <c r="A2599" s="69" t="s">
        <v>5513</v>
      </c>
      <c r="B2599" s="69" t="s">
        <v>5514</v>
      </c>
      <c r="C2599" s="77">
        <v>401012</v>
      </c>
      <c r="D2599" s="67" t="s">
        <v>5702</v>
      </c>
      <c r="E2599" s="80">
        <v>0</v>
      </c>
      <c r="F2599" s="129">
        <v>36</v>
      </c>
      <c r="G2599" s="68">
        <v>3</v>
      </c>
      <c r="H2599" s="69" t="s">
        <v>8554</v>
      </c>
      <c r="I2599" s="69" t="s">
        <v>12335</v>
      </c>
      <c r="J2599" s="69" t="s">
        <v>12336</v>
      </c>
      <c r="K2599" s="69" t="s">
        <v>5513</v>
      </c>
    </row>
    <row r="2600" spans="1:11" s="1" customFormat="1" ht="15" customHeight="1" x14ac:dyDescent="0.15">
      <c r="A2600" s="69" t="s">
        <v>6780</v>
      </c>
      <c r="B2600" s="69" t="s">
        <v>6781</v>
      </c>
      <c r="C2600" s="77">
        <v>108073</v>
      </c>
      <c r="D2600" s="67" t="s">
        <v>6782</v>
      </c>
      <c r="E2600" s="80">
        <v>0</v>
      </c>
      <c r="F2600" s="129">
        <v>30</v>
      </c>
      <c r="G2600" s="68">
        <v>3</v>
      </c>
      <c r="H2600" s="69" t="s">
        <v>8554</v>
      </c>
      <c r="I2600" s="69" t="s">
        <v>12337</v>
      </c>
      <c r="J2600" s="69" t="s">
        <v>12338</v>
      </c>
      <c r="K2600" s="69" t="s">
        <v>6780</v>
      </c>
    </row>
    <row r="2601" spans="1:11" s="1" customFormat="1" ht="15" customHeight="1" x14ac:dyDescent="0.15">
      <c r="A2601" s="69" t="s">
        <v>5515</v>
      </c>
      <c r="B2601" s="69" t="s">
        <v>5516</v>
      </c>
      <c r="C2601" s="77">
        <v>332081</v>
      </c>
      <c r="D2601" s="67" t="s">
        <v>5703</v>
      </c>
      <c r="E2601" s="80">
        <v>0</v>
      </c>
      <c r="F2601" s="129">
        <v>36</v>
      </c>
      <c r="G2601" s="68">
        <v>3</v>
      </c>
      <c r="H2601" s="69" t="s">
        <v>8554</v>
      </c>
      <c r="I2601" s="69" t="s">
        <v>12339</v>
      </c>
      <c r="J2601" s="69" t="s">
        <v>12340</v>
      </c>
      <c r="K2601" s="69" t="s">
        <v>5515</v>
      </c>
    </row>
    <row r="2602" spans="1:11" s="1" customFormat="1" ht="15" customHeight="1" x14ac:dyDescent="0.15">
      <c r="A2602" s="69" t="s">
        <v>6118</v>
      </c>
      <c r="B2602" s="69" t="s">
        <v>6205</v>
      </c>
      <c r="C2602" s="77">
        <v>319012</v>
      </c>
      <c r="D2602" s="67" t="s">
        <v>6292</v>
      </c>
      <c r="E2602" s="80">
        <v>0</v>
      </c>
      <c r="F2602" s="129">
        <v>36</v>
      </c>
      <c r="G2602" s="68">
        <v>3</v>
      </c>
      <c r="H2602" s="69" t="s">
        <v>8554</v>
      </c>
      <c r="I2602" s="69" t="s">
        <v>12341</v>
      </c>
      <c r="J2602" s="69" t="s">
        <v>12342</v>
      </c>
      <c r="K2602" s="69" t="s">
        <v>6118</v>
      </c>
    </row>
    <row r="2603" spans="1:11" s="1" customFormat="1" ht="15" customHeight="1" x14ac:dyDescent="0.15">
      <c r="A2603" s="69" t="s">
        <v>6458</v>
      </c>
      <c r="B2603" s="69" t="s">
        <v>6459</v>
      </c>
      <c r="C2603" s="77">
        <v>307061</v>
      </c>
      <c r="D2603" s="67" t="s">
        <v>6482</v>
      </c>
      <c r="E2603" s="80">
        <v>0</v>
      </c>
      <c r="F2603" s="129">
        <v>36</v>
      </c>
      <c r="G2603" s="68">
        <v>3</v>
      </c>
      <c r="H2603" s="69" t="s">
        <v>8554</v>
      </c>
      <c r="I2603" s="69" t="s">
        <v>12343</v>
      </c>
      <c r="J2603" s="69" t="s">
        <v>12344</v>
      </c>
      <c r="K2603" s="69" t="s">
        <v>6458</v>
      </c>
    </row>
    <row r="2604" spans="1:11" s="1" customFormat="1" ht="15" customHeight="1" x14ac:dyDescent="0.15">
      <c r="A2604" s="69" t="s">
        <v>5824</v>
      </c>
      <c r="B2604" s="69" t="s">
        <v>5948</v>
      </c>
      <c r="C2604" s="77">
        <v>392023</v>
      </c>
      <c r="D2604" s="67" t="s">
        <v>6072</v>
      </c>
      <c r="E2604" s="80">
        <v>0</v>
      </c>
      <c r="F2604" s="129">
        <v>36</v>
      </c>
      <c r="G2604" s="68">
        <v>3</v>
      </c>
      <c r="H2604" s="69" t="s">
        <v>8554</v>
      </c>
      <c r="I2604" s="69" t="s">
        <v>12345</v>
      </c>
      <c r="J2604" s="69" t="s">
        <v>12346</v>
      </c>
      <c r="K2604" s="69" t="s">
        <v>5824</v>
      </c>
    </row>
    <row r="2605" spans="1:11" s="1" customFormat="1" ht="15" customHeight="1" x14ac:dyDescent="0.15">
      <c r="A2605" s="69" t="s">
        <v>5517</v>
      </c>
      <c r="B2605" s="69" t="s">
        <v>5518</v>
      </c>
      <c r="C2605" s="77">
        <v>351151</v>
      </c>
      <c r="D2605" s="67" t="s">
        <v>5704</v>
      </c>
      <c r="E2605" s="80">
        <v>0</v>
      </c>
      <c r="F2605" s="129">
        <v>36</v>
      </c>
      <c r="G2605" s="68">
        <v>3</v>
      </c>
      <c r="H2605" s="69" t="s">
        <v>8554</v>
      </c>
      <c r="I2605" s="69" t="s">
        <v>12347</v>
      </c>
      <c r="J2605" s="69" t="s">
        <v>12348</v>
      </c>
      <c r="K2605" s="69" t="s">
        <v>5517</v>
      </c>
    </row>
    <row r="2606" spans="1:11" s="1" customFormat="1" ht="15" customHeight="1" x14ac:dyDescent="0.15">
      <c r="A2606" s="69" t="s">
        <v>5825</v>
      </c>
      <c r="B2606" s="69" t="s">
        <v>5949</v>
      </c>
      <c r="C2606" s="77">
        <v>391022</v>
      </c>
      <c r="D2606" s="67" t="s">
        <v>6073</v>
      </c>
      <c r="E2606" s="80">
        <v>0</v>
      </c>
      <c r="F2606" s="129">
        <v>36</v>
      </c>
      <c r="G2606" s="68">
        <v>3</v>
      </c>
      <c r="H2606" s="69" t="s">
        <v>8554</v>
      </c>
      <c r="I2606" s="69" t="s">
        <v>12349</v>
      </c>
      <c r="J2606" s="69" t="s">
        <v>12350</v>
      </c>
      <c r="K2606" s="69" t="s">
        <v>5825</v>
      </c>
    </row>
    <row r="2607" spans="1:11" s="1" customFormat="1" ht="15" customHeight="1" x14ac:dyDescent="0.15">
      <c r="A2607" s="69" t="s">
        <v>5519</v>
      </c>
      <c r="B2607" s="69" t="s">
        <v>5520</v>
      </c>
      <c r="C2607" s="77">
        <v>321036</v>
      </c>
      <c r="D2607" s="67" t="s">
        <v>15639</v>
      </c>
      <c r="E2607" s="80">
        <v>0</v>
      </c>
      <c r="F2607" s="129">
        <v>36</v>
      </c>
      <c r="G2607" s="68">
        <v>3</v>
      </c>
      <c r="H2607" s="69" t="s">
        <v>8554</v>
      </c>
      <c r="I2607" s="69" t="s">
        <v>12351</v>
      </c>
      <c r="J2607" s="69" t="s">
        <v>12352</v>
      </c>
      <c r="K2607" s="69" t="s">
        <v>5519</v>
      </c>
    </row>
    <row r="2608" spans="1:11" s="1" customFormat="1" ht="15" customHeight="1" x14ac:dyDescent="0.15">
      <c r="A2608" s="69" t="s">
        <v>7175</v>
      </c>
      <c r="B2608" s="69" t="s">
        <v>7176</v>
      </c>
      <c r="C2608" s="77">
        <v>321116</v>
      </c>
      <c r="D2608" s="67" t="s">
        <v>7276</v>
      </c>
      <c r="E2608" s="80">
        <v>0</v>
      </c>
      <c r="F2608" s="129">
        <v>36</v>
      </c>
      <c r="G2608" s="68">
        <v>3</v>
      </c>
      <c r="H2608" s="69" t="s">
        <v>8554</v>
      </c>
      <c r="I2608" s="69" t="s">
        <v>12353</v>
      </c>
      <c r="J2608" s="69" t="s">
        <v>12354</v>
      </c>
      <c r="K2608" s="69" t="s">
        <v>7175</v>
      </c>
    </row>
    <row r="2609" spans="1:11" s="1" customFormat="1" ht="15" customHeight="1" x14ac:dyDescent="0.15">
      <c r="A2609" s="69" t="s">
        <v>8098</v>
      </c>
      <c r="B2609" s="69" t="s">
        <v>8099</v>
      </c>
      <c r="C2609" s="77">
        <v>321107</v>
      </c>
      <c r="D2609" s="67" t="s">
        <v>8110</v>
      </c>
      <c r="E2609" s="80">
        <v>0</v>
      </c>
      <c r="F2609" s="129">
        <v>36</v>
      </c>
      <c r="G2609" s="68">
        <v>3</v>
      </c>
      <c r="H2609" s="69" t="s">
        <v>8554</v>
      </c>
      <c r="I2609" s="69" t="s">
        <v>12355</v>
      </c>
      <c r="J2609" s="69" t="s">
        <v>12356</v>
      </c>
      <c r="K2609" s="69" t="s">
        <v>8098</v>
      </c>
    </row>
    <row r="2610" spans="1:11" s="1" customFormat="1" ht="15" customHeight="1" x14ac:dyDescent="0.15">
      <c r="A2610" s="69" t="s">
        <v>7798</v>
      </c>
      <c r="B2610" s="69" t="s">
        <v>7799</v>
      </c>
      <c r="C2610" s="77">
        <v>321102</v>
      </c>
      <c r="D2610" s="67" t="s">
        <v>8023</v>
      </c>
      <c r="E2610" s="80">
        <v>0</v>
      </c>
      <c r="F2610" s="129">
        <v>36</v>
      </c>
      <c r="G2610" s="68">
        <v>3</v>
      </c>
      <c r="H2610" s="69" t="s">
        <v>8554</v>
      </c>
      <c r="I2610" s="69" t="s">
        <v>12357</v>
      </c>
      <c r="J2610" s="69" t="s">
        <v>12358</v>
      </c>
      <c r="K2610" s="69" t="s">
        <v>7798</v>
      </c>
    </row>
    <row r="2611" spans="1:11" s="1" customFormat="1" ht="15" customHeight="1" x14ac:dyDescent="0.15">
      <c r="A2611" s="69" t="s">
        <v>7177</v>
      </c>
      <c r="B2611" s="69" t="s">
        <v>7178</v>
      </c>
      <c r="C2611" s="77">
        <v>402016</v>
      </c>
      <c r="D2611" s="67" t="s">
        <v>7277</v>
      </c>
      <c r="E2611" s="80">
        <v>0</v>
      </c>
      <c r="F2611" s="129">
        <v>38.5</v>
      </c>
      <c r="G2611" s="68">
        <v>3</v>
      </c>
      <c r="H2611" s="69" t="s">
        <v>8554</v>
      </c>
      <c r="I2611" s="69" t="s">
        <v>12359</v>
      </c>
      <c r="J2611" s="69" t="s">
        <v>12360</v>
      </c>
      <c r="K2611" s="69" t="s">
        <v>7177</v>
      </c>
    </row>
    <row r="2612" spans="1:11" s="1" customFormat="1" ht="15" customHeight="1" x14ac:dyDescent="0.15">
      <c r="A2612" s="69" t="s">
        <v>6783</v>
      </c>
      <c r="B2612" s="69" t="s">
        <v>6784</v>
      </c>
      <c r="C2612" s="77">
        <v>321030</v>
      </c>
      <c r="D2612" s="67" t="s">
        <v>6785</v>
      </c>
      <c r="E2612" s="80">
        <v>0</v>
      </c>
      <c r="F2612" s="129">
        <v>36</v>
      </c>
      <c r="G2612" s="68">
        <v>3</v>
      </c>
      <c r="H2612" s="69" t="s">
        <v>8554</v>
      </c>
      <c r="I2612" s="69" t="s">
        <v>12361</v>
      </c>
      <c r="J2612" s="69" t="s">
        <v>12362</v>
      </c>
      <c r="K2612" s="69" t="s">
        <v>6783</v>
      </c>
    </row>
    <row r="2613" spans="1:11" s="1" customFormat="1" ht="15" customHeight="1" x14ac:dyDescent="0.15">
      <c r="A2613" s="69" t="s">
        <v>5521</v>
      </c>
      <c r="B2613" s="69" t="s">
        <v>5522</v>
      </c>
      <c r="C2613" s="77">
        <v>331205</v>
      </c>
      <c r="D2613" s="67" t="s">
        <v>5705</v>
      </c>
      <c r="E2613" s="80">
        <v>0</v>
      </c>
      <c r="F2613" s="129">
        <v>36</v>
      </c>
      <c r="G2613" s="68">
        <v>3</v>
      </c>
      <c r="H2613" s="69" t="s">
        <v>8554</v>
      </c>
      <c r="I2613" s="69" t="s">
        <v>12363</v>
      </c>
      <c r="J2613" s="69" t="s">
        <v>12364</v>
      </c>
      <c r="K2613" s="69" t="s">
        <v>5521</v>
      </c>
    </row>
    <row r="2614" spans="1:11" s="1" customFormat="1" ht="15" customHeight="1" x14ac:dyDescent="0.15">
      <c r="A2614" s="69" t="s">
        <v>1501</v>
      </c>
      <c r="B2614" s="69" t="s">
        <v>1498</v>
      </c>
      <c r="C2614" s="77">
        <v>303035</v>
      </c>
      <c r="D2614" s="67" t="s">
        <v>1504</v>
      </c>
      <c r="E2614" s="80">
        <v>0</v>
      </c>
      <c r="F2614" s="129">
        <v>53.5</v>
      </c>
      <c r="G2614" s="68">
        <v>3</v>
      </c>
      <c r="H2614" s="69" t="s">
        <v>8554</v>
      </c>
      <c r="I2614" s="69" t="s">
        <v>12365</v>
      </c>
      <c r="J2614" s="69" t="s">
        <v>12366</v>
      </c>
      <c r="K2614" s="69" t="s">
        <v>1501</v>
      </c>
    </row>
    <row r="2615" spans="1:11" s="1" customFormat="1" ht="15" customHeight="1" x14ac:dyDescent="0.15">
      <c r="A2615" s="69" t="s">
        <v>172</v>
      </c>
      <c r="B2615" s="69" t="s">
        <v>173</v>
      </c>
      <c r="C2615" s="77">
        <v>308012</v>
      </c>
      <c r="D2615" s="67" t="s">
        <v>1072</v>
      </c>
      <c r="E2615" s="80">
        <v>0</v>
      </c>
      <c r="F2615" s="129">
        <v>53.5</v>
      </c>
      <c r="G2615" s="68">
        <v>3</v>
      </c>
      <c r="H2615" s="69" t="s">
        <v>8554</v>
      </c>
      <c r="I2615" s="69" t="s">
        <v>12367</v>
      </c>
      <c r="J2615" s="69" t="s">
        <v>12368</v>
      </c>
      <c r="K2615" s="69" t="s">
        <v>172</v>
      </c>
    </row>
    <row r="2616" spans="1:11" s="1" customFormat="1" ht="15" customHeight="1" x14ac:dyDescent="0.15">
      <c r="A2616" s="69" t="s">
        <v>1431</v>
      </c>
      <c r="B2616" s="69" t="s">
        <v>1437</v>
      </c>
      <c r="C2616" s="77">
        <v>119031</v>
      </c>
      <c r="D2616" s="67" t="s">
        <v>1467</v>
      </c>
      <c r="E2616" s="80">
        <v>0</v>
      </c>
      <c r="F2616" s="129">
        <v>38</v>
      </c>
      <c r="G2616" s="68">
        <v>1</v>
      </c>
      <c r="H2616" s="69" t="s">
        <v>8554</v>
      </c>
      <c r="I2616" s="69" t="s">
        <v>12369</v>
      </c>
      <c r="J2616" s="69" t="s">
        <v>1476</v>
      </c>
      <c r="K2616" s="69" t="s">
        <v>1431</v>
      </c>
    </row>
    <row r="2617" spans="1:11" s="1" customFormat="1" ht="15" customHeight="1" x14ac:dyDescent="0.15">
      <c r="A2617" s="69" t="s">
        <v>1805</v>
      </c>
      <c r="B2617" s="69" t="s">
        <v>1806</v>
      </c>
      <c r="C2617" s="77">
        <v>381036</v>
      </c>
      <c r="D2617" s="67" t="s">
        <v>1807</v>
      </c>
      <c r="E2617" s="80">
        <v>0</v>
      </c>
      <c r="F2617" s="129">
        <v>43</v>
      </c>
      <c r="G2617" s="68">
        <v>1</v>
      </c>
      <c r="H2617" s="69" t="s">
        <v>8554</v>
      </c>
      <c r="I2617" s="69" t="s">
        <v>12370</v>
      </c>
      <c r="J2617" s="69" t="s">
        <v>1476</v>
      </c>
      <c r="K2617" s="69" t="s">
        <v>1805</v>
      </c>
    </row>
    <row r="2618" spans="1:11" s="1" customFormat="1" ht="15" customHeight="1" x14ac:dyDescent="0.15">
      <c r="A2618" s="69" t="s">
        <v>1792</v>
      </c>
      <c r="B2618" s="69" t="s">
        <v>1795</v>
      </c>
      <c r="C2618" s="77">
        <v>375013</v>
      </c>
      <c r="D2618" s="67" t="s">
        <v>1798</v>
      </c>
      <c r="E2618" s="80">
        <v>0</v>
      </c>
      <c r="F2618" s="129">
        <v>43</v>
      </c>
      <c r="G2618" s="68">
        <v>1</v>
      </c>
      <c r="H2618" s="69" t="s">
        <v>8554</v>
      </c>
      <c r="I2618" s="69" t="s">
        <v>12371</v>
      </c>
      <c r="J2618" s="69" t="s">
        <v>1476</v>
      </c>
      <c r="K2618" s="69" t="s">
        <v>1792</v>
      </c>
    </row>
    <row r="2619" spans="1:11" s="1" customFormat="1" ht="15" customHeight="1" x14ac:dyDescent="0.15">
      <c r="A2619" s="69" t="s">
        <v>2786</v>
      </c>
      <c r="B2619" s="69" t="s">
        <v>2787</v>
      </c>
      <c r="C2619" s="77">
        <v>371028</v>
      </c>
      <c r="D2619" s="67" t="s">
        <v>2792</v>
      </c>
      <c r="E2619" s="80">
        <v>0</v>
      </c>
      <c r="F2619" s="129">
        <v>43</v>
      </c>
      <c r="G2619" s="68">
        <v>1</v>
      </c>
      <c r="H2619" s="69" t="s">
        <v>8554</v>
      </c>
      <c r="I2619" s="69" t="s">
        <v>12372</v>
      </c>
      <c r="J2619" s="69" t="s">
        <v>1476</v>
      </c>
      <c r="K2619" s="69" t="s">
        <v>2786</v>
      </c>
    </row>
    <row r="2620" spans="1:11" s="1" customFormat="1" ht="15" customHeight="1" x14ac:dyDescent="0.15">
      <c r="A2620" s="69" t="s">
        <v>160</v>
      </c>
      <c r="B2620" s="69" t="s">
        <v>161</v>
      </c>
      <c r="C2620" s="77">
        <v>302036</v>
      </c>
      <c r="D2620" s="67" t="s">
        <v>1066</v>
      </c>
      <c r="E2620" s="80">
        <v>0</v>
      </c>
      <c r="F2620" s="129">
        <v>43</v>
      </c>
      <c r="G2620" s="68">
        <v>1</v>
      </c>
      <c r="H2620" s="69" t="s">
        <v>8554</v>
      </c>
      <c r="I2620" s="69" t="s">
        <v>12373</v>
      </c>
      <c r="J2620" s="69" t="s">
        <v>1476</v>
      </c>
      <c r="K2620" s="69" t="s">
        <v>160</v>
      </c>
    </row>
    <row r="2621" spans="1:11" s="1" customFormat="1" ht="15" customHeight="1" x14ac:dyDescent="0.15">
      <c r="A2621" s="69" t="s">
        <v>166</v>
      </c>
      <c r="B2621" s="69" t="s">
        <v>167</v>
      </c>
      <c r="C2621" s="77">
        <v>307024</v>
      </c>
      <c r="D2621" s="67" t="s">
        <v>1069</v>
      </c>
      <c r="E2621" s="80">
        <v>0</v>
      </c>
      <c r="F2621" s="129">
        <v>43</v>
      </c>
      <c r="G2621" s="68">
        <v>1</v>
      </c>
      <c r="H2621" s="69" t="s">
        <v>8554</v>
      </c>
      <c r="I2621" s="69" t="s">
        <v>12374</v>
      </c>
      <c r="J2621" s="69" t="s">
        <v>1476</v>
      </c>
      <c r="K2621" s="69" t="s">
        <v>166</v>
      </c>
    </row>
    <row r="2622" spans="1:11" s="1" customFormat="1" ht="15" customHeight="1" x14ac:dyDescent="0.15">
      <c r="A2622" s="69" t="s">
        <v>122</v>
      </c>
      <c r="B2622" s="69" t="s">
        <v>123</v>
      </c>
      <c r="C2622" s="77">
        <v>115048</v>
      </c>
      <c r="D2622" s="67" t="s">
        <v>1048</v>
      </c>
      <c r="E2622" s="80">
        <v>0</v>
      </c>
      <c r="F2622" s="129">
        <v>47.7</v>
      </c>
      <c r="G2622" s="68">
        <v>1</v>
      </c>
      <c r="H2622" s="69" t="s">
        <v>8554</v>
      </c>
      <c r="I2622" s="69" t="s">
        <v>12375</v>
      </c>
      <c r="J2622" s="69" t="s">
        <v>1476</v>
      </c>
      <c r="K2622" s="69" t="s">
        <v>122</v>
      </c>
    </row>
    <row r="2623" spans="1:11" s="1" customFormat="1" ht="15" customHeight="1" x14ac:dyDescent="0.15">
      <c r="A2623" s="69" t="s">
        <v>120</v>
      </c>
      <c r="B2623" s="69" t="s">
        <v>121</v>
      </c>
      <c r="C2623" s="77">
        <v>115047</v>
      </c>
      <c r="D2623" s="67" t="s">
        <v>1047</v>
      </c>
      <c r="E2623" s="80">
        <v>0</v>
      </c>
      <c r="F2623" s="129">
        <v>47.7</v>
      </c>
      <c r="G2623" s="68">
        <v>1</v>
      </c>
      <c r="H2623" s="69" t="s">
        <v>8554</v>
      </c>
      <c r="I2623" s="69" t="s">
        <v>12376</v>
      </c>
      <c r="J2623" s="69" t="s">
        <v>1476</v>
      </c>
      <c r="K2623" s="69" t="s">
        <v>120</v>
      </c>
    </row>
    <row r="2624" spans="1:11" s="1" customFormat="1" ht="15" customHeight="1" x14ac:dyDescent="0.15">
      <c r="A2624" s="69" t="s">
        <v>174</v>
      </c>
      <c r="B2624" s="69" t="s">
        <v>175</v>
      </c>
      <c r="C2624" s="77">
        <v>308019</v>
      </c>
      <c r="D2624" s="67" t="s">
        <v>1073</v>
      </c>
      <c r="E2624" s="80">
        <v>0</v>
      </c>
      <c r="F2624" s="129">
        <v>43</v>
      </c>
      <c r="G2624" s="68">
        <v>1</v>
      </c>
      <c r="H2624" s="69" t="s">
        <v>8554</v>
      </c>
      <c r="I2624" s="69" t="s">
        <v>15054</v>
      </c>
      <c r="J2624" s="69" t="s">
        <v>1476</v>
      </c>
      <c r="K2624" s="69" t="s">
        <v>174</v>
      </c>
    </row>
    <row r="2625" spans="1:11" s="1" customFormat="1" ht="15" customHeight="1" x14ac:dyDescent="0.15">
      <c r="A2625" s="69" t="s">
        <v>200</v>
      </c>
      <c r="B2625" s="69" t="s">
        <v>201</v>
      </c>
      <c r="C2625" s="77">
        <v>311008</v>
      </c>
      <c r="D2625" s="67" t="s">
        <v>1086</v>
      </c>
      <c r="E2625" s="80">
        <v>0</v>
      </c>
      <c r="F2625" s="129">
        <v>43</v>
      </c>
      <c r="G2625" s="68">
        <v>1</v>
      </c>
      <c r="H2625" s="69" t="s">
        <v>8554</v>
      </c>
      <c r="I2625" s="69" t="s">
        <v>12377</v>
      </c>
      <c r="J2625" s="69" t="s">
        <v>1476</v>
      </c>
      <c r="K2625" s="69" t="s">
        <v>200</v>
      </c>
    </row>
    <row r="2626" spans="1:11" s="1" customFormat="1" ht="15" customHeight="1" x14ac:dyDescent="0.15">
      <c r="A2626" s="69" t="s">
        <v>140</v>
      </c>
      <c r="B2626" s="69" t="s">
        <v>141</v>
      </c>
      <c r="C2626" s="77">
        <v>117031</v>
      </c>
      <c r="D2626" s="67" t="s">
        <v>1466</v>
      </c>
      <c r="E2626" s="80">
        <v>0</v>
      </c>
      <c r="F2626" s="129">
        <v>38</v>
      </c>
      <c r="G2626" s="68">
        <v>1</v>
      </c>
      <c r="H2626" s="69" t="s">
        <v>8554</v>
      </c>
      <c r="I2626" s="69" t="s">
        <v>12378</v>
      </c>
      <c r="J2626" s="69" t="s">
        <v>1476</v>
      </c>
      <c r="K2626" s="69" t="s">
        <v>140</v>
      </c>
    </row>
    <row r="2627" spans="1:11" s="1" customFormat="1" ht="15" customHeight="1" x14ac:dyDescent="0.15">
      <c r="A2627" s="69" t="s">
        <v>180</v>
      </c>
      <c r="B2627" s="69" t="s">
        <v>181</v>
      </c>
      <c r="C2627" s="77">
        <v>309014</v>
      </c>
      <c r="D2627" s="67" t="s">
        <v>1076</v>
      </c>
      <c r="E2627" s="80">
        <v>0</v>
      </c>
      <c r="F2627" s="129">
        <v>43</v>
      </c>
      <c r="G2627" s="68">
        <v>1</v>
      </c>
      <c r="H2627" s="69" t="s">
        <v>8554</v>
      </c>
      <c r="I2627" s="69" t="s">
        <v>12379</v>
      </c>
      <c r="J2627" s="69" t="s">
        <v>1476</v>
      </c>
      <c r="K2627" s="69" t="s">
        <v>180</v>
      </c>
    </row>
    <row r="2628" spans="1:11" s="1" customFormat="1" ht="15" customHeight="1" x14ac:dyDescent="0.15">
      <c r="A2628" s="69" t="s">
        <v>208</v>
      </c>
      <c r="B2628" s="69" t="s">
        <v>209</v>
      </c>
      <c r="C2628" s="77">
        <v>331097</v>
      </c>
      <c r="D2628" s="67" t="s">
        <v>1090</v>
      </c>
      <c r="E2628" s="80">
        <v>0</v>
      </c>
      <c r="F2628" s="129">
        <v>43</v>
      </c>
      <c r="G2628" s="68">
        <v>1</v>
      </c>
      <c r="H2628" s="69" t="s">
        <v>8554</v>
      </c>
      <c r="I2628" s="69" t="s">
        <v>12380</v>
      </c>
      <c r="J2628" s="69" t="s">
        <v>1476</v>
      </c>
      <c r="K2628" s="69" t="s">
        <v>208</v>
      </c>
    </row>
    <row r="2629" spans="1:11" s="1" customFormat="1" ht="15" customHeight="1" x14ac:dyDescent="0.15">
      <c r="A2629" s="69" t="s">
        <v>210</v>
      </c>
      <c r="B2629" s="69" t="s">
        <v>211</v>
      </c>
      <c r="C2629" s="77">
        <v>331098</v>
      </c>
      <c r="D2629" s="67" t="s">
        <v>1091</v>
      </c>
      <c r="E2629" s="80">
        <v>0</v>
      </c>
      <c r="F2629" s="129">
        <v>43</v>
      </c>
      <c r="G2629" s="68">
        <v>1</v>
      </c>
      <c r="H2629" s="69" t="s">
        <v>8554</v>
      </c>
      <c r="I2629" s="69" t="s">
        <v>12381</v>
      </c>
      <c r="J2629" s="69" t="s">
        <v>1476</v>
      </c>
      <c r="K2629" s="69" t="s">
        <v>210</v>
      </c>
    </row>
    <row r="2630" spans="1:11" s="1" customFormat="1" ht="15" customHeight="1" x14ac:dyDescent="0.15">
      <c r="A2630" s="69" t="s">
        <v>212</v>
      </c>
      <c r="B2630" s="69" t="s">
        <v>213</v>
      </c>
      <c r="C2630" s="77">
        <v>331099</v>
      </c>
      <c r="D2630" s="67" t="s">
        <v>1092</v>
      </c>
      <c r="E2630" s="80">
        <v>0</v>
      </c>
      <c r="F2630" s="129">
        <v>43</v>
      </c>
      <c r="G2630" s="68">
        <v>1</v>
      </c>
      <c r="H2630" s="69" t="s">
        <v>8554</v>
      </c>
      <c r="I2630" s="69" t="s">
        <v>12382</v>
      </c>
      <c r="J2630" s="69" t="s">
        <v>1476</v>
      </c>
      <c r="K2630" s="69" t="s">
        <v>212</v>
      </c>
    </row>
    <row r="2631" spans="1:11" s="1" customFormat="1" ht="15" customHeight="1" x14ac:dyDescent="0.15">
      <c r="A2631" s="69" t="s">
        <v>6879</v>
      </c>
      <c r="B2631" s="69" t="s">
        <v>6880</v>
      </c>
      <c r="C2631" s="77">
        <v>208050</v>
      </c>
      <c r="D2631" s="67" t="s">
        <v>7012</v>
      </c>
      <c r="E2631" s="80">
        <v>0</v>
      </c>
      <c r="F2631" s="129">
        <v>39</v>
      </c>
      <c r="G2631" s="68">
        <v>3</v>
      </c>
      <c r="H2631" s="69" t="s">
        <v>8554</v>
      </c>
      <c r="I2631" s="69" t="s">
        <v>12383</v>
      </c>
      <c r="J2631" s="69" t="s">
        <v>12384</v>
      </c>
      <c r="K2631" s="69" t="s">
        <v>6879</v>
      </c>
    </row>
    <row r="2632" spans="1:11" s="1" customFormat="1" ht="15" customHeight="1" x14ac:dyDescent="0.15">
      <c r="A2632" s="69" t="s">
        <v>5523</v>
      </c>
      <c r="B2632" s="69" t="s">
        <v>5524</v>
      </c>
      <c r="C2632" s="77">
        <v>391017</v>
      </c>
      <c r="D2632" s="67" t="s">
        <v>5706</v>
      </c>
      <c r="E2632" s="80">
        <v>0</v>
      </c>
      <c r="F2632" s="129">
        <v>53.5</v>
      </c>
      <c r="G2632" s="68">
        <v>3</v>
      </c>
      <c r="H2632" s="69" t="s">
        <v>8554</v>
      </c>
      <c r="I2632" s="69" t="s">
        <v>12385</v>
      </c>
      <c r="J2632" s="69" t="s">
        <v>12386</v>
      </c>
      <c r="K2632" s="69" t="s">
        <v>5523</v>
      </c>
    </row>
    <row r="2633" spans="1:11" s="1" customFormat="1" ht="15" customHeight="1" x14ac:dyDescent="0.15">
      <c r="A2633" s="69" t="s">
        <v>5020</v>
      </c>
      <c r="B2633" s="69" t="s">
        <v>5125</v>
      </c>
      <c r="C2633" s="77">
        <v>117053</v>
      </c>
      <c r="D2633" s="67" t="s">
        <v>5230</v>
      </c>
      <c r="E2633" s="80">
        <v>0</v>
      </c>
      <c r="F2633" s="129">
        <v>39</v>
      </c>
      <c r="G2633" s="68">
        <v>3</v>
      </c>
      <c r="H2633" s="69" t="s">
        <v>8554</v>
      </c>
      <c r="I2633" s="69" t="s">
        <v>12387</v>
      </c>
      <c r="J2633" s="69" t="s">
        <v>12388</v>
      </c>
      <c r="K2633" s="69" t="s">
        <v>5020</v>
      </c>
    </row>
    <row r="2634" spans="1:11" s="1" customFormat="1" ht="15" customHeight="1" x14ac:dyDescent="0.15">
      <c r="A2634" s="69" t="s">
        <v>4662</v>
      </c>
      <c r="B2634" s="69" t="s">
        <v>3981</v>
      </c>
      <c r="C2634" s="77">
        <v>321012</v>
      </c>
      <c r="D2634" s="67" t="s">
        <v>4050</v>
      </c>
      <c r="E2634" s="80">
        <v>0</v>
      </c>
      <c r="F2634" s="129">
        <v>53.5</v>
      </c>
      <c r="G2634" s="68">
        <v>3</v>
      </c>
      <c r="H2634" s="69" t="s">
        <v>8554</v>
      </c>
      <c r="I2634" s="69" t="s">
        <v>12389</v>
      </c>
      <c r="J2634" s="69" t="s">
        <v>12390</v>
      </c>
      <c r="K2634" s="69" t="s">
        <v>4662</v>
      </c>
    </row>
    <row r="2635" spans="1:11" s="1" customFormat="1" ht="15" customHeight="1" x14ac:dyDescent="0.15">
      <c r="A2635" s="69" t="s">
        <v>5093</v>
      </c>
      <c r="B2635" s="69" t="s">
        <v>5198</v>
      </c>
      <c r="C2635" s="77">
        <v>321031</v>
      </c>
      <c r="D2635" s="67" t="s">
        <v>5302</v>
      </c>
      <c r="E2635" s="80">
        <v>0</v>
      </c>
      <c r="F2635" s="129">
        <v>53.5</v>
      </c>
      <c r="G2635" s="68">
        <v>3</v>
      </c>
      <c r="H2635" s="69" t="s">
        <v>8554</v>
      </c>
      <c r="I2635" s="69" t="s">
        <v>12391</v>
      </c>
      <c r="J2635" s="69" t="s">
        <v>12392</v>
      </c>
      <c r="K2635" s="69" t="s">
        <v>5093</v>
      </c>
    </row>
    <row r="2636" spans="1:11" s="1" customFormat="1" ht="15" customHeight="1" x14ac:dyDescent="0.15">
      <c r="A2636" s="69" t="s">
        <v>4825</v>
      </c>
      <c r="B2636" s="69" t="s">
        <v>4826</v>
      </c>
      <c r="C2636" s="77">
        <v>118065</v>
      </c>
      <c r="D2636" s="67" t="s">
        <v>4903</v>
      </c>
      <c r="E2636" s="80">
        <v>0</v>
      </c>
      <c r="F2636" s="129">
        <v>39</v>
      </c>
      <c r="G2636" s="68">
        <v>3</v>
      </c>
      <c r="H2636" s="69" t="s">
        <v>8554</v>
      </c>
      <c r="I2636" s="69" t="s">
        <v>12393</v>
      </c>
      <c r="J2636" s="69" t="s">
        <v>12394</v>
      </c>
      <c r="K2636" s="69" t="s">
        <v>4825</v>
      </c>
    </row>
    <row r="2637" spans="1:11" s="1" customFormat="1" ht="15" customHeight="1" x14ac:dyDescent="0.15">
      <c r="A2637" s="69" t="s">
        <v>202</v>
      </c>
      <c r="B2637" s="69" t="s">
        <v>203</v>
      </c>
      <c r="C2637" s="77">
        <v>331094</v>
      </c>
      <c r="D2637" s="67" t="s">
        <v>1087</v>
      </c>
      <c r="E2637" s="80">
        <v>0</v>
      </c>
      <c r="F2637" s="129">
        <v>53.5</v>
      </c>
      <c r="G2637" s="68">
        <v>3</v>
      </c>
      <c r="H2637" s="69" t="s">
        <v>8554</v>
      </c>
      <c r="I2637" s="69" t="s">
        <v>12395</v>
      </c>
      <c r="J2637" s="69" t="s">
        <v>12396</v>
      </c>
      <c r="K2637" s="69" t="s">
        <v>202</v>
      </c>
    </row>
    <row r="2638" spans="1:11" s="1" customFormat="1" ht="15" customHeight="1" x14ac:dyDescent="0.15">
      <c r="A2638" s="69" t="s">
        <v>204</v>
      </c>
      <c r="B2638" s="69" t="s">
        <v>205</v>
      </c>
      <c r="C2638" s="77">
        <v>331095</v>
      </c>
      <c r="D2638" s="67" t="s">
        <v>1088</v>
      </c>
      <c r="E2638" s="80">
        <v>0</v>
      </c>
      <c r="F2638" s="129">
        <v>53.5</v>
      </c>
      <c r="G2638" s="68">
        <v>3</v>
      </c>
      <c r="H2638" s="69" t="s">
        <v>8554</v>
      </c>
      <c r="I2638" s="69" t="s">
        <v>12397</v>
      </c>
      <c r="J2638" s="69" t="s">
        <v>12398</v>
      </c>
      <c r="K2638" s="69" t="s">
        <v>204</v>
      </c>
    </row>
    <row r="2639" spans="1:11" s="1" customFormat="1" ht="15" customHeight="1" x14ac:dyDescent="0.15">
      <c r="A2639" s="69" t="s">
        <v>206</v>
      </c>
      <c r="B2639" s="69" t="s">
        <v>207</v>
      </c>
      <c r="C2639" s="77">
        <v>331096</v>
      </c>
      <c r="D2639" s="67" t="s">
        <v>1089</v>
      </c>
      <c r="E2639" s="80">
        <v>0</v>
      </c>
      <c r="F2639" s="129">
        <v>53.5</v>
      </c>
      <c r="G2639" s="68">
        <v>3</v>
      </c>
      <c r="H2639" s="69" t="s">
        <v>8554</v>
      </c>
      <c r="I2639" s="69" t="s">
        <v>12399</v>
      </c>
      <c r="J2639" s="69" t="s">
        <v>12400</v>
      </c>
      <c r="K2639" s="69" t="s">
        <v>206</v>
      </c>
    </row>
    <row r="2640" spans="1:11" s="1" customFormat="1" ht="15" customHeight="1" x14ac:dyDescent="0.15">
      <c r="A2640" s="69" t="s">
        <v>2025</v>
      </c>
      <c r="B2640" s="69" t="s">
        <v>2026</v>
      </c>
      <c r="C2640" s="77">
        <v>331148</v>
      </c>
      <c r="D2640" s="67" t="s">
        <v>2046</v>
      </c>
      <c r="E2640" s="80">
        <v>0</v>
      </c>
      <c r="F2640" s="129">
        <v>53.5</v>
      </c>
      <c r="G2640" s="68">
        <v>3</v>
      </c>
      <c r="H2640" s="69" t="s">
        <v>8554</v>
      </c>
      <c r="I2640" s="69" t="s">
        <v>12401</v>
      </c>
      <c r="J2640" s="69" t="s">
        <v>12402</v>
      </c>
      <c r="K2640" s="69" t="s">
        <v>2025</v>
      </c>
    </row>
    <row r="2641" spans="1:11" s="1" customFormat="1" ht="15" customHeight="1" x14ac:dyDescent="0.15">
      <c r="A2641" s="69" t="s">
        <v>4407</v>
      </c>
      <c r="B2641" s="69" t="s">
        <v>4408</v>
      </c>
      <c r="C2641" s="77">
        <v>317012</v>
      </c>
      <c r="D2641" s="67" t="s">
        <v>4497</v>
      </c>
      <c r="E2641" s="80">
        <v>0</v>
      </c>
      <c r="F2641" s="129">
        <v>53.5</v>
      </c>
      <c r="G2641" s="68">
        <v>3</v>
      </c>
      <c r="H2641" s="69" t="s">
        <v>8554</v>
      </c>
      <c r="I2641" s="69" t="s">
        <v>12403</v>
      </c>
      <c r="J2641" s="69" t="s">
        <v>12404</v>
      </c>
      <c r="K2641" s="69" t="s">
        <v>4407</v>
      </c>
    </row>
    <row r="2642" spans="1:11" s="1" customFormat="1" ht="15" customHeight="1" x14ac:dyDescent="0.15">
      <c r="A2642" s="69" t="s">
        <v>4827</v>
      </c>
      <c r="B2642" s="69" t="s">
        <v>4828</v>
      </c>
      <c r="C2642" s="77">
        <v>118066</v>
      </c>
      <c r="D2642" s="67" t="s">
        <v>4904</v>
      </c>
      <c r="E2642" s="80">
        <v>0</v>
      </c>
      <c r="F2642" s="129">
        <v>48</v>
      </c>
      <c r="G2642" s="68">
        <v>3</v>
      </c>
      <c r="H2642" s="69" t="s">
        <v>8551</v>
      </c>
      <c r="I2642" s="69" t="s">
        <v>12405</v>
      </c>
      <c r="J2642" s="69" t="s">
        <v>12406</v>
      </c>
      <c r="K2642" s="69" t="s">
        <v>4827</v>
      </c>
    </row>
    <row r="2643" spans="1:11" s="1" customFormat="1" ht="15" customHeight="1" x14ac:dyDescent="0.15">
      <c r="A2643" s="69" t="s">
        <v>4829</v>
      </c>
      <c r="B2643" s="69" t="s">
        <v>4830</v>
      </c>
      <c r="C2643" s="77">
        <v>118067</v>
      </c>
      <c r="D2643" s="67" t="s">
        <v>4905</v>
      </c>
      <c r="E2643" s="80">
        <v>0</v>
      </c>
      <c r="F2643" s="129">
        <v>48</v>
      </c>
      <c r="G2643" s="68">
        <v>3</v>
      </c>
      <c r="H2643" s="69" t="s">
        <v>8551</v>
      </c>
      <c r="I2643" s="69" t="s">
        <v>12407</v>
      </c>
      <c r="J2643" s="69" t="s">
        <v>12408</v>
      </c>
      <c r="K2643" s="69" t="s">
        <v>4829</v>
      </c>
    </row>
    <row r="2644" spans="1:11" s="1" customFormat="1" ht="15" customHeight="1" x14ac:dyDescent="0.15">
      <c r="A2644" s="69" t="s">
        <v>4835</v>
      </c>
      <c r="B2644" s="69" t="s">
        <v>4836</v>
      </c>
      <c r="C2644" s="77">
        <v>118071</v>
      </c>
      <c r="D2644" s="67" t="s">
        <v>4908</v>
      </c>
      <c r="E2644" s="80">
        <v>0</v>
      </c>
      <c r="F2644" s="129">
        <v>66</v>
      </c>
      <c r="G2644" s="68">
        <v>3</v>
      </c>
      <c r="H2644" s="69" t="s">
        <v>8551</v>
      </c>
      <c r="I2644" s="69" t="s">
        <v>12409</v>
      </c>
      <c r="J2644" s="69" t="s">
        <v>12410</v>
      </c>
      <c r="K2644" s="69" t="s">
        <v>4835</v>
      </c>
    </row>
    <row r="2645" spans="1:11" s="1" customFormat="1" ht="15" customHeight="1" x14ac:dyDescent="0.15">
      <c r="A2645" s="69" t="s">
        <v>2082</v>
      </c>
      <c r="B2645" s="69" t="s">
        <v>2083</v>
      </c>
      <c r="C2645" s="77">
        <v>331170</v>
      </c>
      <c r="D2645" s="67" t="s">
        <v>2167</v>
      </c>
      <c r="E2645" s="80">
        <v>0</v>
      </c>
      <c r="F2645" s="129">
        <v>48</v>
      </c>
      <c r="G2645" s="68">
        <v>3</v>
      </c>
      <c r="H2645" s="69" t="s">
        <v>8551</v>
      </c>
      <c r="I2645" s="69" t="s">
        <v>12411</v>
      </c>
      <c r="J2645" s="69" t="s">
        <v>12412</v>
      </c>
      <c r="K2645" s="69" t="s">
        <v>2082</v>
      </c>
    </row>
    <row r="2646" spans="1:11" s="1" customFormat="1" ht="15" customHeight="1" x14ac:dyDescent="0.15">
      <c r="A2646" s="69" t="s">
        <v>3016</v>
      </c>
      <c r="B2646" s="69" t="s">
        <v>3017</v>
      </c>
      <c r="C2646" s="77">
        <v>331182</v>
      </c>
      <c r="D2646" s="67" t="s">
        <v>3058</v>
      </c>
      <c r="E2646" s="80">
        <v>0</v>
      </c>
      <c r="F2646" s="129">
        <v>48</v>
      </c>
      <c r="G2646" s="68">
        <v>3</v>
      </c>
      <c r="H2646" s="69" t="s">
        <v>8551</v>
      </c>
      <c r="I2646" s="69" t="s">
        <v>12413</v>
      </c>
      <c r="J2646" s="69" t="s">
        <v>12414</v>
      </c>
      <c r="K2646" s="69" t="s">
        <v>3016</v>
      </c>
    </row>
    <row r="2647" spans="1:11" s="1" customFormat="1" ht="15" customHeight="1" x14ac:dyDescent="0.15">
      <c r="A2647" s="69" t="s">
        <v>2084</v>
      </c>
      <c r="B2647" s="69" t="s">
        <v>2085</v>
      </c>
      <c r="C2647" s="77">
        <v>331171</v>
      </c>
      <c r="D2647" s="67" t="s">
        <v>2168</v>
      </c>
      <c r="E2647" s="80">
        <v>0</v>
      </c>
      <c r="F2647" s="129">
        <v>48</v>
      </c>
      <c r="G2647" s="68">
        <v>3</v>
      </c>
      <c r="H2647" s="69" t="s">
        <v>8551</v>
      </c>
      <c r="I2647" s="69" t="s">
        <v>12415</v>
      </c>
      <c r="J2647" s="69" t="s">
        <v>12416</v>
      </c>
      <c r="K2647" s="69" t="s">
        <v>2084</v>
      </c>
    </row>
    <row r="2648" spans="1:11" s="1" customFormat="1" ht="15" customHeight="1" x14ac:dyDescent="0.15">
      <c r="A2648" s="69" t="s">
        <v>3032</v>
      </c>
      <c r="B2648" s="69" t="s">
        <v>3033</v>
      </c>
      <c r="C2648" s="77">
        <v>331190</v>
      </c>
      <c r="D2648" s="67" t="s">
        <v>3065</v>
      </c>
      <c r="E2648" s="80">
        <v>0</v>
      </c>
      <c r="F2648" s="129">
        <v>48</v>
      </c>
      <c r="G2648" s="68">
        <v>3</v>
      </c>
      <c r="H2648" s="69" t="s">
        <v>8551</v>
      </c>
      <c r="I2648" s="69" t="s">
        <v>12417</v>
      </c>
      <c r="J2648" s="69" t="s">
        <v>12418</v>
      </c>
      <c r="K2648" s="69" t="s">
        <v>3032</v>
      </c>
    </row>
    <row r="2649" spans="1:11" s="1" customFormat="1" ht="15" customHeight="1" x14ac:dyDescent="0.15">
      <c r="A2649" s="69" t="s">
        <v>2086</v>
      </c>
      <c r="B2649" s="69" t="s">
        <v>2087</v>
      </c>
      <c r="C2649" s="77">
        <v>331172</v>
      </c>
      <c r="D2649" s="67" t="s">
        <v>2169</v>
      </c>
      <c r="E2649" s="80">
        <v>0</v>
      </c>
      <c r="F2649" s="129">
        <v>48</v>
      </c>
      <c r="G2649" s="68">
        <v>3</v>
      </c>
      <c r="H2649" s="69" t="s">
        <v>8551</v>
      </c>
      <c r="I2649" s="69" t="s">
        <v>12419</v>
      </c>
      <c r="J2649" s="69" t="s">
        <v>12420</v>
      </c>
      <c r="K2649" s="69" t="s">
        <v>2086</v>
      </c>
    </row>
    <row r="2650" spans="1:11" s="1" customFormat="1" ht="15" customHeight="1" x14ac:dyDescent="0.15">
      <c r="A2650" s="69" t="s">
        <v>3040</v>
      </c>
      <c r="B2650" s="69" t="s">
        <v>3041</v>
      </c>
      <c r="C2650" s="77">
        <v>331195</v>
      </c>
      <c r="D2650" s="67" t="s">
        <v>3068</v>
      </c>
      <c r="E2650" s="80">
        <v>0</v>
      </c>
      <c r="F2650" s="129">
        <v>48</v>
      </c>
      <c r="G2650" s="68">
        <v>3</v>
      </c>
      <c r="H2650" s="69" t="s">
        <v>8551</v>
      </c>
      <c r="I2650" s="69" t="s">
        <v>12421</v>
      </c>
      <c r="J2650" s="69" t="s">
        <v>12422</v>
      </c>
      <c r="K2650" s="69" t="s">
        <v>3040</v>
      </c>
    </row>
    <row r="2651" spans="1:11" s="1" customFormat="1" ht="15" customHeight="1" x14ac:dyDescent="0.15">
      <c r="A2651" s="69" t="s">
        <v>4389</v>
      </c>
      <c r="B2651" s="69" t="s">
        <v>4390</v>
      </c>
      <c r="C2651" s="77">
        <v>317013</v>
      </c>
      <c r="D2651" s="67" t="s">
        <v>4489</v>
      </c>
      <c r="E2651" s="80">
        <v>0</v>
      </c>
      <c r="F2651" s="129">
        <v>48</v>
      </c>
      <c r="G2651" s="68">
        <v>3</v>
      </c>
      <c r="H2651" s="69" t="s">
        <v>8551</v>
      </c>
      <c r="I2651" s="69" t="s">
        <v>12423</v>
      </c>
      <c r="J2651" s="69" t="s">
        <v>12424</v>
      </c>
      <c r="K2651" s="69" t="s">
        <v>4389</v>
      </c>
    </row>
    <row r="2652" spans="1:11" s="1" customFormat="1" ht="15" customHeight="1" x14ac:dyDescent="0.15">
      <c r="A2652" s="69" t="s">
        <v>1830</v>
      </c>
      <c r="B2652" s="69" t="s">
        <v>1876</v>
      </c>
      <c r="C2652" s="77">
        <v>312022</v>
      </c>
      <c r="D2652" s="67" t="s">
        <v>1922</v>
      </c>
      <c r="E2652" s="80">
        <v>0</v>
      </c>
      <c r="F2652" s="129">
        <v>34</v>
      </c>
      <c r="G2652" s="68">
        <v>6</v>
      </c>
      <c r="H2652" s="69" t="s">
        <v>8552</v>
      </c>
      <c r="I2652" s="69" t="s">
        <v>12425</v>
      </c>
      <c r="J2652" s="69" t="s">
        <v>12426</v>
      </c>
      <c r="K2652" s="69" t="s">
        <v>1830</v>
      </c>
    </row>
    <row r="2653" spans="1:11" s="1" customFormat="1" ht="15" customHeight="1" x14ac:dyDescent="0.15">
      <c r="A2653" s="69" t="s">
        <v>6143</v>
      </c>
      <c r="B2653" s="69" t="s">
        <v>6230</v>
      </c>
      <c r="C2653" s="77">
        <v>394027</v>
      </c>
      <c r="D2653" s="67" t="s">
        <v>6315</v>
      </c>
      <c r="E2653" s="80">
        <v>0</v>
      </c>
      <c r="F2653" s="129">
        <v>34</v>
      </c>
      <c r="G2653" s="68">
        <v>6</v>
      </c>
      <c r="H2653" s="69" t="s">
        <v>8552</v>
      </c>
      <c r="I2653" s="69" t="s">
        <v>12427</v>
      </c>
      <c r="J2653" s="69" t="s">
        <v>12428</v>
      </c>
      <c r="K2653" s="69" t="s">
        <v>6143</v>
      </c>
    </row>
    <row r="2654" spans="1:11" s="1" customFormat="1" ht="15" customHeight="1" x14ac:dyDescent="0.15">
      <c r="A2654" s="69" t="s">
        <v>5077</v>
      </c>
      <c r="B2654" s="69" t="s">
        <v>5182</v>
      </c>
      <c r="C2654" s="77">
        <v>131012</v>
      </c>
      <c r="D2654" s="67" t="s">
        <v>5286</v>
      </c>
      <c r="E2654" s="80">
        <v>0</v>
      </c>
      <c r="F2654" s="129">
        <v>27</v>
      </c>
      <c r="G2654" s="68">
        <v>6</v>
      </c>
      <c r="H2654" s="69" t="s">
        <v>8552</v>
      </c>
      <c r="I2654" s="69" t="s">
        <v>12429</v>
      </c>
      <c r="J2654" s="69" t="s">
        <v>12430</v>
      </c>
      <c r="K2654" s="69" t="s">
        <v>5077</v>
      </c>
    </row>
    <row r="2655" spans="1:11" s="1" customFormat="1" ht="15" customHeight="1" x14ac:dyDescent="0.15">
      <c r="A2655" s="69" t="s">
        <v>4425</v>
      </c>
      <c r="B2655" s="69" t="s">
        <v>4426</v>
      </c>
      <c r="C2655" s="77">
        <v>356023</v>
      </c>
      <c r="D2655" s="67" t="s">
        <v>4505</v>
      </c>
      <c r="E2655" s="80">
        <v>0</v>
      </c>
      <c r="F2655" s="129">
        <v>34</v>
      </c>
      <c r="G2655" s="68">
        <v>6</v>
      </c>
      <c r="H2655" s="69" t="s">
        <v>8552</v>
      </c>
      <c r="I2655" s="69" t="s">
        <v>12431</v>
      </c>
      <c r="J2655" s="69" t="s">
        <v>12432</v>
      </c>
      <c r="K2655" s="69" t="s">
        <v>4425</v>
      </c>
    </row>
    <row r="2656" spans="1:11" s="1" customFormat="1" ht="15" customHeight="1" x14ac:dyDescent="0.15">
      <c r="A2656" s="69" t="s">
        <v>2528</v>
      </c>
      <c r="B2656" s="69" t="s">
        <v>2529</v>
      </c>
      <c r="C2656" s="77">
        <v>107032</v>
      </c>
      <c r="D2656" s="67" t="s">
        <v>2545</v>
      </c>
      <c r="E2656" s="80">
        <v>0</v>
      </c>
      <c r="F2656" s="129">
        <v>27</v>
      </c>
      <c r="G2656" s="68">
        <v>6</v>
      </c>
      <c r="H2656" s="69" t="s">
        <v>8552</v>
      </c>
      <c r="I2656" s="69" t="s">
        <v>12433</v>
      </c>
      <c r="J2656" s="69" t="s">
        <v>12434</v>
      </c>
      <c r="K2656" s="69" t="s">
        <v>2528</v>
      </c>
    </row>
    <row r="2657" spans="1:11" s="1" customFormat="1" ht="15" customHeight="1" x14ac:dyDescent="0.15">
      <c r="A2657" s="69" t="s">
        <v>2835</v>
      </c>
      <c r="B2657" s="69" t="s">
        <v>2836</v>
      </c>
      <c r="C2657" s="77">
        <v>207032</v>
      </c>
      <c r="D2657" s="67" t="s">
        <v>2863</v>
      </c>
      <c r="E2657" s="80">
        <v>0</v>
      </c>
      <c r="F2657" s="129">
        <v>27</v>
      </c>
      <c r="G2657" s="68">
        <v>6</v>
      </c>
      <c r="H2657" s="69" t="s">
        <v>8552</v>
      </c>
      <c r="I2657" s="69" t="s">
        <v>12435</v>
      </c>
      <c r="J2657" s="69" t="s">
        <v>12436</v>
      </c>
      <c r="K2657" s="69" t="s">
        <v>2835</v>
      </c>
    </row>
    <row r="2658" spans="1:11" s="1" customFormat="1" ht="15" customHeight="1" x14ac:dyDescent="0.15">
      <c r="A2658" s="69" t="s">
        <v>6857</v>
      </c>
      <c r="B2658" s="69" t="s">
        <v>6858</v>
      </c>
      <c r="C2658" s="77">
        <v>133012</v>
      </c>
      <c r="D2658" s="67" t="s">
        <v>7001</v>
      </c>
      <c r="E2658" s="80">
        <v>0</v>
      </c>
      <c r="F2658" s="129">
        <v>27</v>
      </c>
      <c r="G2658" s="68">
        <v>6</v>
      </c>
      <c r="H2658" s="69" t="s">
        <v>8552</v>
      </c>
      <c r="I2658" s="69" t="s">
        <v>12437</v>
      </c>
      <c r="J2658" s="69" t="s">
        <v>12438</v>
      </c>
      <c r="K2658" s="69" t="s">
        <v>6857</v>
      </c>
    </row>
    <row r="2659" spans="1:11" s="1" customFormat="1" ht="15" customHeight="1" x14ac:dyDescent="0.15">
      <c r="A2659" s="69" t="s">
        <v>3201</v>
      </c>
      <c r="B2659" s="69" t="s">
        <v>3181</v>
      </c>
      <c r="C2659" s="77">
        <v>305039</v>
      </c>
      <c r="D2659" s="67" t="s">
        <v>3182</v>
      </c>
      <c r="E2659" s="80">
        <v>0</v>
      </c>
      <c r="F2659" s="129">
        <v>34</v>
      </c>
      <c r="G2659" s="68">
        <v>6</v>
      </c>
      <c r="H2659" s="69" t="s">
        <v>8552</v>
      </c>
      <c r="I2659" s="69" t="s">
        <v>12439</v>
      </c>
      <c r="J2659" s="69" t="s">
        <v>12440</v>
      </c>
      <c r="K2659" s="69" t="s">
        <v>3201</v>
      </c>
    </row>
    <row r="2660" spans="1:11" s="1" customFormat="1" ht="15" customHeight="1" x14ac:dyDescent="0.15">
      <c r="A2660" s="69" t="s">
        <v>5035</v>
      </c>
      <c r="B2660" s="69" t="s">
        <v>5140</v>
      </c>
      <c r="C2660" s="77">
        <v>120059</v>
      </c>
      <c r="D2660" s="67" t="s">
        <v>5244</v>
      </c>
      <c r="E2660" s="80">
        <v>0</v>
      </c>
      <c r="F2660" s="129">
        <v>27</v>
      </c>
      <c r="G2660" s="68">
        <v>6</v>
      </c>
      <c r="H2660" s="69" t="s">
        <v>8552</v>
      </c>
      <c r="I2660" s="69" t="s">
        <v>12441</v>
      </c>
      <c r="J2660" s="69" t="s">
        <v>12442</v>
      </c>
      <c r="K2660" s="69" t="s">
        <v>5035</v>
      </c>
    </row>
    <row r="2661" spans="1:11" s="1" customFormat="1" ht="15" customHeight="1" x14ac:dyDescent="0.15">
      <c r="A2661" s="69" t="s">
        <v>1853</v>
      </c>
      <c r="B2661" s="69" t="s">
        <v>1899</v>
      </c>
      <c r="C2661" s="77">
        <v>315024</v>
      </c>
      <c r="D2661" s="67" t="s">
        <v>1945</v>
      </c>
      <c r="E2661" s="80">
        <v>0</v>
      </c>
      <c r="F2661" s="129">
        <v>34</v>
      </c>
      <c r="G2661" s="68">
        <v>6</v>
      </c>
      <c r="H2661" s="69" t="s">
        <v>8552</v>
      </c>
      <c r="I2661" s="69" t="s">
        <v>12443</v>
      </c>
      <c r="J2661" s="69" t="s">
        <v>12444</v>
      </c>
      <c r="K2661" s="69" t="s">
        <v>1853</v>
      </c>
    </row>
    <row r="2662" spans="1:11" s="1" customFormat="1" ht="15" customHeight="1" x14ac:dyDescent="0.15">
      <c r="A2662" s="69" t="s">
        <v>2410</v>
      </c>
      <c r="B2662" s="69" t="s">
        <v>2411</v>
      </c>
      <c r="C2662" s="77">
        <v>384023</v>
      </c>
      <c r="D2662" s="67" t="s">
        <v>2468</v>
      </c>
      <c r="E2662" s="80">
        <v>0</v>
      </c>
      <c r="F2662" s="129">
        <v>34</v>
      </c>
      <c r="G2662" s="68">
        <v>6</v>
      </c>
      <c r="H2662" s="69" t="s">
        <v>8552</v>
      </c>
      <c r="I2662" s="69" t="s">
        <v>12445</v>
      </c>
      <c r="J2662" s="69" t="s">
        <v>12446</v>
      </c>
      <c r="K2662" s="69" t="s">
        <v>2410</v>
      </c>
    </row>
    <row r="2663" spans="1:11" s="1" customFormat="1" ht="15" customHeight="1" x14ac:dyDescent="0.15">
      <c r="A2663" s="69" t="s">
        <v>6786</v>
      </c>
      <c r="B2663" s="69" t="s">
        <v>6787</v>
      </c>
      <c r="C2663" s="77">
        <v>393025</v>
      </c>
      <c r="D2663" s="67" t="s">
        <v>6788</v>
      </c>
      <c r="E2663" s="80">
        <v>0</v>
      </c>
      <c r="F2663" s="129">
        <v>34</v>
      </c>
      <c r="G2663" s="68">
        <v>6</v>
      </c>
      <c r="H2663" s="69" t="s">
        <v>8552</v>
      </c>
      <c r="I2663" s="69" t="s">
        <v>12447</v>
      </c>
      <c r="J2663" s="69" t="s">
        <v>12448</v>
      </c>
      <c r="K2663" s="69" t="s">
        <v>6786</v>
      </c>
    </row>
    <row r="2664" spans="1:11" s="1" customFormat="1" ht="15" customHeight="1" x14ac:dyDescent="0.15">
      <c r="A2664" s="69" t="s">
        <v>7397</v>
      </c>
      <c r="B2664" s="69" t="s">
        <v>7398</v>
      </c>
      <c r="C2664" s="77">
        <v>395021</v>
      </c>
      <c r="D2664" s="67" t="s">
        <v>7399</v>
      </c>
      <c r="E2664" s="80">
        <v>0</v>
      </c>
      <c r="F2664" s="129">
        <v>34</v>
      </c>
      <c r="G2664" s="68">
        <v>6</v>
      </c>
      <c r="H2664" s="69" t="s">
        <v>8552</v>
      </c>
      <c r="I2664" s="69" t="s">
        <v>12449</v>
      </c>
      <c r="J2664" s="69" t="s">
        <v>12450</v>
      </c>
      <c r="K2664" s="69" t="s">
        <v>7397</v>
      </c>
    </row>
    <row r="2665" spans="1:11" s="1" customFormat="1" ht="15" customHeight="1" x14ac:dyDescent="0.15">
      <c r="A2665" s="69" t="s">
        <v>3098</v>
      </c>
      <c r="B2665" s="69" t="s">
        <v>3126</v>
      </c>
      <c r="C2665" s="77">
        <v>125025</v>
      </c>
      <c r="D2665" s="67" t="s">
        <v>3156</v>
      </c>
      <c r="E2665" s="80">
        <v>0</v>
      </c>
      <c r="F2665" s="129">
        <v>27</v>
      </c>
      <c r="G2665" s="68">
        <v>6</v>
      </c>
      <c r="H2665" s="69" t="s">
        <v>8552</v>
      </c>
      <c r="I2665" s="69" t="s">
        <v>12451</v>
      </c>
      <c r="J2665" s="69" t="s">
        <v>12452</v>
      </c>
      <c r="K2665" s="69" t="s">
        <v>3098</v>
      </c>
    </row>
    <row r="2666" spans="1:11" s="1" customFormat="1" ht="15" customHeight="1" x14ac:dyDescent="0.15">
      <c r="A2666" s="69" t="s">
        <v>5103</v>
      </c>
      <c r="B2666" s="69" t="s">
        <v>5208</v>
      </c>
      <c r="C2666" s="77">
        <v>401013</v>
      </c>
      <c r="D2666" s="67" t="s">
        <v>5312</v>
      </c>
      <c r="E2666" s="80">
        <v>0</v>
      </c>
      <c r="F2666" s="129">
        <v>34</v>
      </c>
      <c r="G2666" s="68">
        <v>6</v>
      </c>
      <c r="H2666" s="69" t="s">
        <v>8552</v>
      </c>
      <c r="I2666" s="69" t="s">
        <v>12453</v>
      </c>
      <c r="J2666" s="69" t="s">
        <v>12454</v>
      </c>
      <c r="K2666" s="69" t="s">
        <v>5103</v>
      </c>
    </row>
    <row r="2667" spans="1:11" s="1" customFormat="1" ht="15" customHeight="1" x14ac:dyDescent="0.15">
      <c r="A2667" s="69" t="s">
        <v>6831</v>
      </c>
      <c r="B2667" s="69" t="s">
        <v>6832</v>
      </c>
      <c r="C2667" s="77">
        <v>132014</v>
      </c>
      <c r="D2667" s="67" t="s">
        <v>6988</v>
      </c>
      <c r="E2667" s="80">
        <v>0</v>
      </c>
      <c r="F2667" s="129">
        <v>27</v>
      </c>
      <c r="G2667" s="68">
        <v>6</v>
      </c>
      <c r="H2667" s="69" t="s">
        <v>8552</v>
      </c>
      <c r="I2667" s="69" t="s">
        <v>12455</v>
      </c>
      <c r="J2667" s="69" t="s">
        <v>12456</v>
      </c>
      <c r="K2667" s="69" t="s">
        <v>6831</v>
      </c>
    </row>
    <row r="2668" spans="1:11" s="1" customFormat="1" ht="15" customHeight="1" x14ac:dyDescent="0.15">
      <c r="A2668" s="69" t="s">
        <v>2620</v>
      </c>
      <c r="B2668" s="69" t="s">
        <v>2621</v>
      </c>
      <c r="C2668" s="77">
        <v>325015</v>
      </c>
      <c r="D2668" s="67" t="s">
        <v>2734</v>
      </c>
      <c r="E2668" s="80">
        <v>0</v>
      </c>
      <c r="F2668" s="129">
        <v>34</v>
      </c>
      <c r="G2668" s="68">
        <v>6</v>
      </c>
      <c r="H2668" s="69" t="s">
        <v>8552</v>
      </c>
      <c r="I2668" s="69" t="s">
        <v>12457</v>
      </c>
      <c r="J2668" s="69" t="s">
        <v>12458</v>
      </c>
      <c r="K2668" s="69" t="s">
        <v>2620</v>
      </c>
    </row>
    <row r="2669" spans="1:11" s="1" customFormat="1" ht="15" customHeight="1" x14ac:dyDescent="0.15">
      <c r="A2669" s="69" t="s">
        <v>4763</v>
      </c>
      <c r="B2669" s="69" t="s">
        <v>4764</v>
      </c>
      <c r="C2669" s="77">
        <v>106063</v>
      </c>
      <c r="D2669" s="67" t="s">
        <v>4874</v>
      </c>
      <c r="E2669" s="80">
        <v>0</v>
      </c>
      <c r="F2669" s="129">
        <v>27</v>
      </c>
      <c r="G2669" s="68">
        <v>6</v>
      </c>
      <c r="H2669" s="69" t="s">
        <v>8552</v>
      </c>
      <c r="I2669" s="69" t="s">
        <v>12459</v>
      </c>
      <c r="J2669" s="69" t="s">
        <v>12460</v>
      </c>
      <c r="K2669" s="69" t="s">
        <v>4763</v>
      </c>
    </row>
    <row r="2670" spans="1:11" s="1" customFormat="1" ht="15" customHeight="1" x14ac:dyDescent="0.15">
      <c r="A2670" s="69" t="s">
        <v>8401</v>
      </c>
      <c r="B2670" s="69" t="s">
        <v>8402</v>
      </c>
      <c r="C2670" s="77">
        <v>396031</v>
      </c>
      <c r="D2670" s="67" t="s">
        <v>8403</v>
      </c>
      <c r="E2670" s="80">
        <v>0</v>
      </c>
      <c r="F2670" s="129">
        <v>34</v>
      </c>
      <c r="G2670" s="68">
        <v>6</v>
      </c>
      <c r="H2670" s="69" t="s">
        <v>8552</v>
      </c>
      <c r="I2670" s="69" t="s">
        <v>12461</v>
      </c>
      <c r="J2670" s="69" t="s">
        <v>12462</v>
      </c>
      <c r="K2670" s="69" t="s">
        <v>8401</v>
      </c>
    </row>
    <row r="2671" spans="1:11" s="1" customFormat="1" ht="15" customHeight="1" x14ac:dyDescent="0.15">
      <c r="A2671" s="69" t="s">
        <v>7179</v>
      </c>
      <c r="B2671" s="69" t="s">
        <v>7180</v>
      </c>
      <c r="C2671" s="77">
        <v>310067</v>
      </c>
      <c r="D2671" s="67" t="s">
        <v>7278</v>
      </c>
      <c r="E2671" s="80">
        <v>0</v>
      </c>
      <c r="F2671" s="129">
        <v>34</v>
      </c>
      <c r="G2671" s="68">
        <v>6</v>
      </c>
      <c r="H2671" s="69" t="s">
        <v>8552</v>
      </c>
      <c r="I2671" s="69" t="s">
        <v>12463</v>
      </c>
      <c r="J2671" s="69" t="s">
        <v>12464</v>
      </c>
      <c r="K2671" s="69" t="s">
        <v>7179</v>
      </c>
    </row>
    <row r="2672" spans="1:11" s="1" customFormat="1" ht="15" customHeight="1" x14ac:dyDescent="0.15">
      <c r="A2672" s="69" t="s">
        <v>5060</v>
      </c>
      <c r="B2672" s="69" t="s">
        <v>5165</v>
      </c>
      <c r="C2672" s="77">
        <v>130017</v>
      </c>
      <c r="D2672" s="67" t="s">
        <v>5269</v>
      </c>
      <c r="E2672" s="80">
        <v>0</v>
      </c>
      <c r="F2672" s="129">
        <v>27</v>
      </c>
      <c r="G2672" s="68">
        <v>6</v>
      </c>
      <c r="H2672" s="69" t="s">
        <v>8552</v>
      </c>
      <c r="I2672" s="69" t="s">
        <v>12465</v>
      </c>
      <c r="J2672" s="69" t="s">
        <v>12466</v>
      </c>
      <c r="K2672" s="69" t="s">
        <v>5060</v>
      </c>
    </row>
    <row r="2673" spans="1:11" s="1" customFormat="1" ht="15" customHeight="1" x14ac:dyDescent="0.15">
      <c r="A2673" s="69" t="s">
        <v>4793</v>
      </c>
      <c r="B2673" s="69" t="s">
        <v>4794</v>
      </c>
      <c r="C2673" s="77">
        <v>112040</v>
      </c>
      <c r="D2673" s="67" t="s">
        <v>4887</v>
      </c>
      <c r="E2673" s="80">
        <v>0</v>
      </c>
      <c r="F2673" s="129">
        <v>27</v>
      </c>
      <c r="G2673" s="68">
        <v>6</v>
      </c>
      <c r="H2673" s="69" t="s">
        <v>8552</v>
      </c>
      <c r="I2673" s="69" t="s">
        <v>12467</v>
      </c>
      <c r="J2673" s="69" t="s">
        <v>12468</v>
      </c>
      <c r="K2673" s="69" t="s">
        <v>4793</v>
      </c>
    </row>
    <row r="2674" spans="1:11" s="1" customFormat="1" ht="15" customHeight="1" x14ac:dyDescent="0.15">
      <c r="A2674" s="69" t="s">
        <v>2126</v>
      </c>
      <c r="B2674" s="69" t="s">
        <v>2127</v>
      </c>
      <c r="C2674" s="77">
        <v>332075</v>
      </c>
      <c r="D2674" s="67" t="s">
        <v>2189</v>
      </c>
      <c r="E2674" s="80">
        <v>0</v>
      </c>
      <c r="F2674" s="129">
        <v>34</v>
      </c>
      <c r="G2674" s="68">
        <v>6</v>
      </c>
      <c r="H2674" s="69" t="s">
        <v>8552</v>
      </c>
      <c r="I2674" s="69" t="s">
        <v>12469</v>
      </c>
      <c r="J2674" s="69" t="s">
        <v>12470</v>
      </c>
      <c r="K2674" s="69" t="s">
        <v>2126</v>
      </c>
    </row>
    <row r="2675" spans="1:11" s="1" customFormat="1" ht="15" customHeight="1" x14ac:dyDescent="0.15">
      <c r="A2675" s="69" t="s">
        <v>16030</v>
      </c>
      <c r="B2675" s="69" t="s">
        <v>16233</v>
      </c>
      <c r="C2675" s="77">
        <v>204304</v>
      </c>
      <c r="D2675" s="67" t="s">
        <v>16434</v>
      </c>
      <c r="E2675" s="80">
        <v>0</v>
      </c>
      <c r="F2675" s="129">
        <v>27</v>
      </c>
      <c r="G2675" s="68">
        <v>6</v>
      </c>
      <c r="H2675" s="69" t="s">
        <v>8552</v>
      </c>
      <c r="I2675" s="69" t="s">
        <v>16644</v>
      </c>
      <c r="J2675" s="69" t="s">
        <v>16840</v>
      </c>
      <c r="K2675" s="69" t="s">
        <v>16030</v>
      </c>
    </row>
    <row r="2676" spans="1:11" s="1" customFormat="1" ht="15" customHeight="1" x14ac:dyDescent="0.15">
      <c r="A2676" s="69" t="s">
        <v>2634</v>
      </c>
      <c r="B2676" s="69" t="s">
        <v>2635</v>
      </c>
      <c r="C2676" s="77">
        <v>326007</v>
      </c>
      <c r="D2676" s="67" t="s">
        <v>2741</v>
      </c>
      <c r="E2676" s="80">
        <v>0</v>
      </c>
      <c r="F2676" s="129">
        <v>34</v>
      </c>
      <c r="G2676" s="68">
        <v>6</v>
      </c>
      <c r="H2676" s="69" t="s">
        <v>8552</v>
      </c>
      <c r="I2676" s="69" t="s">
        <v>12471</v>
      </c>
      <c r="J2676" s="69" t="s">
        <v>12472</v>
      </c>
      <c r="K2676" s="69" t="s">
        <v>2634</v>
      </c>
    </row>
    <row r="2677" spans="1:11" s="1" customFormat="1" ht="15" customHeight="1" x14ac:dyDescent="0.15">
      <c r="A2677" s="69" t="s">
        <v>2656</v>
      </c>
      <c r="B2677" s="69" t="s">
        <v>2657</v>
      </c>
      <c r="C2677" s="77">
        <v>371051</v>
      </c>
      <c r="D2677" s="67" t="s">
        <v>2752</v>
      </c>
      <c r="E2677" s="80">
        <v>0</v>
      </c>
      <c r="F2677" s="129">
        <v>34</v>
      </c>
      <c r="G2677" s="68">
        <v>6</v>
      </c>
      <c r="H2677" s="69" t="s">
        <v>8552</v>
      </c>
      <c r="I2677" s="69" t="s">
        <v>12473</v>
      </c>
      <c r="J2677" s="69" t="s">
        <v>12474</v>
      </c>
      <c r="K2677" s="69" t="s">
        <v>2656</v>
      </c>
    </row>
    <row r="2678" spans="1:11" s="1" customFormat="1" ht="15" customHeight="1" x14ac:dyDescent="0.15">
      <c r="A2678" s="69" t="s">
        <v>6106</v>
      </c>
      <c r="B2678" s="69" t="s">
        <v>6193</v>
      </c>
      <c r="C2678" s="77">
        <v>302083</v>
      </c>
      <c r="D2678" s="67" t="s">
        <v>6280</v>
      </c>
      <c r="E2678" s="80">
        <v>0</v>
      </c>
      <c r="F2678" s="129">
        <v>34</v>
      </c>
      <c r="G2678" s="68">
        <v>6</v>
      </c>
      <c r="H2678" s="69" t="s">
        <v>8552</v>
      </c>
      <c r="I2678" s="69" t="s">
        <v>12475</v>
      </c>
      <c r="J2678" s="69" t="s">
        <v>12476</v>
      </c>
      <c r="K2678" s="69" t="s">
        <v>6106</v>
      </c>
    </row>
    <row r="2679" spans="1:11" s="1" customFormat="1" ht="15" customHeight="1" x14ac:dyDescent="0.15">
      <c r="A2679" s="69" t="s">
        <v>6097</v>
      </c>
      <c r="B2679" s="69" t="s">
        <v>6184</v>
      </c>
      <c r="C2679" s="77">
        <v>301083</v>
      </c>
      <c r="D2679" s="67" t="s">
        <v>6271</v>
      </c>
      <c r="E2679" s="80">
        <v>0</v>
      </c>
      <c r="F2679" s="129">
        <v>34</v>
      </c>
      <c r="G2679" s="68">
        <v>6</v>
      </c>
      <c r="H2679" s="69" t="s">
        <v>8552</v>
      </c>
      <c r="I2679" s="69" t="s">
        <v>12477</v>
      </c>
      <c r="J2679" s="69" t="s">
        <v>12478</v>
      </c>
      <c r="K2679" s="69" t="s">
        <v>6097</v>
      </c>
    </row>
    <row r="2680" spans="1:11" s="1" customFormat="1" ht="15" customHeight="1" x14ac:dyDescent="0.15">
      <c r="A2680" s="69" t="s">
        <v>6115</v>
      </c>
      <c r="B2680" s="69" t="s">
        <v>6202</v>
      </c>
      <c r="C2680" s="77">
        <v>319009</v>
      </c>
      <c r="D2680" s="67" t="s">
        <v>6289</v>
      </c>
      <c r="E2680" s="80">
        <v>0</v>
      </c>
      <c r="F2680" s="129">
        <v>34</v>
      </c>
      <c r="G2680" s="68">
        <v>6</v>
      </c>
      <c r="H2680" s="69" t="s">
        <v>8552</v>
      </c>
      <c r="I2680" s="69" t="s">
        <v>12479</v>
      </c>
      <c r="J2680" s="69" t="s">
        <v>12480</v>
      </c>
      <c r="K2680" s="69" t="s">
        <v>6115</v>
      </c>
    </row>
    <row r="2681" spans="1:11" s="1" customFormat="1" ht="15" customHeight="1" x14ac:dyDescent="0.15">
      <c r="A2681" s="69" t="s">
        <v>2562</v>
      </c>
      <c r="B2681" s="69" t="s">
        <v>2563</v>
      </c>
      <c r="C2681" s="77">
        <v>307042</v>
      </c>
      <c r="D2681" s="67" t="s">
        <v>2571</v>
      </c>
      <c r="E2681" s="80">
        <v>0</v>
      </c>
      <c r="F2681" s="129">
        <v>34</v>
      </c>
      <c r="G2681" s="68">
        <v>6</v>
      </c>
      <c r="H2681" s="69" t="s">
        <v>8552</v>
      </c>
      <c r="I2681" s="69" t="s">
        <v>12481</v>
      </c>
      <c r="J2681" s="69" t="s">
        <v>12482</v>
      </c>
      <c r="K2681" s="69" t="s">
        <v>2562</v>
      </c>
    </row>
    <row r="2682" spans="1:11" s="1" customFormat="1" ht="15" customHeight="1" x14ac:dyDescent="0.15">
      <c r="A2682" s="69" t="s">
        <v>6460</v>
      </c>
      <c r="B2682" s="69" t="s">
        <v>6461</v>
      </c>
      <c r="C2682" s="77">
        <v>307062</v>
      </c>
      <c r="D2682" s="67" t="s">
        <v>15640</v>
      </c>
      <c r="E2682" s="80">
        <v>0</v>
      </c>
      <c r="F2682" s="129">
        <v>34</v>
      </c>
      <c r="G2682" s="68">
        <v>6</v>
      </c>
      <c r="H2682" s="69" t="s">
        <v>8552</v>
      </c>
      <c r="I2682" s="69" t="s">
        <v>12483</v>
      </c>
      <c r="J2682" s="69" t="s">
        <v>12484</v>
      </c>
      <c r="K2682" s="69" t="s">
        <v>6460</v>
      </c>
    </row>
    <row r="2683" spans="1:11" s="1" customFormat="1" ht="15" customHeight="1" x14ac:dyDescent="0.15">
      <c r="A2683" s="69" t="s">
        <v>1565</v>
      </c>
      <c r="B2683" s="69" t="s">
        <v>1585</v>
      </c>
      <c r="C2683" s="77">
        <v>365033</v>
      </c>
      <c r="D2683" s="67" t="s">
        <v>1605</v>
      </c>
      <c r="E2683" s="80">
        <v>0</v>
      </c>
      <c r="F2683" s="129">
        <v>34</v>
      </c>
      <c r="G2683" s="68">
        <v>6</v>
      </c>
      <c r="H2683" s="69" t="s">
        <v>8552</v>
      </c>
      <c r="I2683" s="69" t="s">
        <v>12485</v>
      </c>
      <c r="J2683" s="69" t="s">
        <v>12486</v>
      </c>
      <c r="K2683" s="69" t="s">
        <v>1565</v>
      </c>
    </row>
    <row r="2684" spans="1:11" s="1" customFormat="1" ht="15" customHeight="1" x14ac:dyDescent="0.15">
      <c r="A2684" s="69" t="s">
        <v>5525</v>
      </c>
      <c r="B2684" s="69" t="s">
        <v>5526</v>
      </c>
      <c r="C2684" s="77">
        <v>392019</v>
      </c>
      <c r="D2684" s="67" t="s">
        <v>5707</v>
      </c>
      <c r="E2684" s="80">
        <v>0</v>
      </c>
      <c r="F2684" s="129">
        <v>34</v>
      </c>
      <c r="G2684" s="68">
        <v>6</v>
      </c>
      <c r="H2684" s="69" t="s">
        <v>8552</v>
      </c>
      <c r="I2684" s="69" t="s">
        <v>12487</v>
      </c>
      <c r="J2684" s="69" t="s">
        <v>12488</v>
      </c>
      <c r="K2684" s="69" t="s">
        <v>5525</v>
      </c>
    </row>
    <row r="2685" spans="1:11" s="1" customFormat="1" ht="15" customHeight="1" x14ac:dyDescent="0.15">
      <c r="A2685" s="69" t="s">
        <v>2152</v>
      </c>
      <c r="B2685" s="69" t="s">
        <v>2153</v>
      </c>
      <c r="C2685" s="77">
        <v>336018</v>
      </c>
      <c r="D2685" s="67" t="s">
        <v>2202</v>
      </c>
      <c r="E2685" s="80">
        <v>0</v>
      </c>
      <c r="F2685" s="129">
        <v>34</v>
      </c>
      <c r="G2685" s="68">
        <v>6</v>
      </c>
      <c r="H2685" s="69" t="s">
        <v>8552</v>
      </c>
      <c r="I2685" s="69" t="s">
        <v>12489</v>
      </c>
      <c r="J2685" s="69" t="s">
        <v>12490</v>
      </c>
      <c r="K2685" s="69" t="s">
        <v>2152</v>
      </c>
    </row>
    <row r="2686" spans="1:11" s="1" customFormat="1" ht="15" customHeight="1" x14ac:dyDescent="0.15">
      <c r="A2686" s="69" t="s">
        <v>14154</v>
      </c>
      <c r="B2686" s="69" t="s">
        <v>14155</v>
      </c>
      <c r="C2686" s="77">
        <v>203116</v>
      </c>
      <c r="D2686" s="67" t="s">
        <v>14564</v>
      </c>
      <c r="E2686" s="80">
        <v>0</v>
      </c>
      <c r="F2686" s="129">
        <v>27</v>
      </c>
      <c r="G2686" s="68">
        <v>6</v>
      </c>
      <c r="H2686" s="69" t="s">
        <v>8552</v>
      </c>
      <c r="I2686" s="69" t="s">
        <v>15055</v>
      </c>
      <c r="J2686" s="69" t="s">
        <v>15056</v>
      </c>
      <c r="K2686" s="69" t="s">
        <v>14154</v>
      </c>
    </row>
    <row r="2687" spans="1:11" s="1" customFormat="1" ht="15" customHeight="1" x14ac:dyDescent="0.15">
      <c r="A2687" s="69" t="s">
        <v>14156</v>
      </c>
      <c r="B2687" s="69" t="s">
        <v>14157</v>
      </c>
      <c r="C2687" s="77">
        <v>203117</v>
      </c>
      <c r="D2687" s="67" t="s">
        <v>14565</v>
      </c>
      <c r="E2687" s="80">
        <v>0</v>
      </c>
      <c r="F2687" s="129">
        <v>27</v>
      </c>
      <c r="G2687" s="68">
        <v>6</v>
      </c>
      <c r="H2687" s="69" t="s">
        <v>8552</v>
      </c>
      <c r="I2687" s="69" t="s">
        <v>15057</v>
      </c>
      <c r="J2687" s="69" t="s">
        <v>15058</v>
      </c>
      <c r="K2687" s="69" t="s">
        <v>14156</v>
      </c>
    </row>
    <row r="2688" spans="1:11" s="1" customFormat="1" ht="15" customHeight="1" x14ac:dyDescent="0.15">
      <c r="A2688" s="69" t="s">
        <v>4242</v>
      </c>
      <c r="B2688" s="69" t="s">
        <v>4243</v>
      </c>
      <c r="C2688" s="77">
        <v>351136</v>
      </c>
      <c r="D2688" s="67" t="s">
        <v>4347</v>
      </c>
      <c r="E2688" s="80">
        <v>0</v>
      </c>
      <c r="F2688" s="129">
        <v>34</v>
      </c>
      <c r="G2688" s="68">
        <v>6</v>
      </c>
      <c r="H2688" s="69" t="s">
        <v>8552</v>
      </c>
      <c r="I2688" s="69" t="s">
        <v>12491</v>
      </c>
      <c r="J2688" s="69" t="s">
        <v>12492</v>
      </c>
      <c r="K2688" s="69" t="s">
        <v>4242</v>
      </c>
    </row>
    <row r="2689" spans="1:11" s="1" customFormat="1" ht="15" customHeight="1" x14ac:dyDescent="0.15">
      <c r="A2689" s="69" t="s">
        <v>4294</v>
      </c>
      <c r="B2689" s="69" t="s">
        <v>4295</v>
      </c>
      <c r="C2689" s="77">
        <v>352016</v>
      </c>
      <c r="D2689" s="67" t="s">
        <v>4373</v>
      </c>
      <c r="E2689" s="80">
        <v>0</v>
      </c>
      <c r="F2689" s="129">
        <v>34</v>
      </c>
      <c r="G2689" s="68">
        <v>6</v>
      </c>
      <c r="H2689" s="69" t="s">
        <v>8552</v>
      </c>
      <c r="I2689" s="69" t="s">
        <v>12493</v>
      </c>
      <c r="J2689" s="69" t="s">
        <v>12494</v>
      </c>
      <c r="K2689" s="69" t="s">
        <v>4294</v>
      </c>
    </row>
    <row r="2690" spans="1:11" s="1" customFormat="1" ht="15" customHeight="1" x14ac:dyDescent="0.15">
      <c r="A2690" s="69" t="s">
        <v>6462</v>
      </c>
      <c r="B2690" s="69" t="s">
        <v>6463</v>
      </c>
      <c r="C2690" s="77">
        <v>212011</v>
      </c>
      <c r="D2690" s="67" t="s">
        <v>15641</v>
      </c>
      <c r="E2690" s="80">
        <v>0</v>
      </c>
      <c r="F2690" s="129">
        <v>27</v>
      </c>
      <c r="G2690" s="68">
        <v>6</v>
      </c>
      <c r="H2690" s="69" t="s">
        <v>8552</v>
      </c>
      <c r="I2690" s="69" t="s">
        <v>12495</v>
      </c>
      <c r="J2690" s="69" t="s">
        <v>12496</v>
      </c>
      <c r="K2690" s="69" t="s">
        <v>6462</v>
      </c>
    </row>
    <row r="2691" spans="1:11" s="1" customFormat="1" ht="15" customHeight="1" x14ac:dyDescent="0.15">
      <c r="A2691" s="69" t="s">
        <v>1817</v>
      </c>
      <c r="B2691" s="69" t="s">
        <v>1863</v>
      </c>
      <c r="C2691" s="77">
        <v>303055</v>
      </c>
      <c r="D2691" s="67" t="s">
        <v>1909</v>
      </c>
      <c r="E2691" s="80">
        <v>0</v>
      </c>
      <c r="F2691" s="129">
        <v>34</v>
      </c>
      <c r="G2691" s="68">
        <v>6</v>
      </c>
      <c r="H2691" s="69" t="s">
        <v>8552</v>
      </c>
      <c r="I2691" s="69" t="s">
        <v>12497</v>
      </c>
      <c r="J2691" s="69" t="s">
        <v>12498</v>
      </c>
      <c r="K2691" s="69" t="s">
        <v>1817</v>
      </c>
    </row>
    <row r="2692" spans="1:11" s="1" customFormat="1" ht="15" customHeight="1" x14ac:dyDescent="0.15">
      <c r="A2692" s="69" t="s">
        <v>5527</v>
      </c>
      <c r="B2692" s="69" t="s">
        <v>5528</v>
      </c>
      <c r="C2692" s="77">
        <v>391018</v>
      </c>
      <c r="D2692" s="67" t="s">
        <v>5708</v>
      </c>
      <c r="E2692" s="80">
        <v>0</v>
      </c>
      <c r="F2692" s="129">
        <v>34</v>
      </c>
      <c r="G2692" s="68">
        <v>6</v>
      </c>
      <c r="H2692" s="69" t="s">
        <v>8552</v>
      </c>
      <c r="I2692" s="69" t="s">
        <v>12499</v>
      </c>
      <c r="J2692" s="69" t="s">
        <v>12500</v>
      </c>
      <c r="K2692" s="69" t="s">
        <v>5527</v>
      </c>
    </row>
    <row r="2693" spans="1:11" s="1" customFormat="1" ht="15" customHeight="1" x14ac:dyDescent="0.15">
      <c r="A2693" s="69" t="s">
        <v>5016</v>
      </c>
      <c r="B2693" s="69" t="s">
        <v>5121</v>
      </c>
      <c r="C2693" s="77">
        <v>117054</v>
      </c>
      <c r="D2693" s="67" t="s">
        <v>5226</v>
      </c>
      <c r="E2693" s="80">
        <v>0</v>
      </c>
      <c r="F2693" s="129">
        <v>27</v>
      </c>
      <c r="G2693" s="68">
        <v>6</v>
      </c>
      <c r="H2693" s="69" t="s">
        <v>8552</v>
      </c>
      <c r="I2693" s="69" t="s">
        <v>12501</v>
      </c>
      <c r="J2693" s="69" t="s">
        <v>12502</v>
      </c>
      <c r="K2693" s="69" t="s">
        <v>5016</v>
      </c>
    </row>
    <row r="2694" spans="1:11" s="1" customFormat="1" ht="15" customHeight="1" x14ac:dyDescent="0.15">
      <c r="A2694" s="69" t="s">
        <v>3982</v>
      </c>
      <c r="B2694" s="69" t="s">
        <v>3983</v>
      </c>
      <c r="C2694" s="77">
        <v>321013</v>
      </c>
      <c r="D2694" s="67" t="s">
        <v>4051</v>
      </c>
      <c r="E2694" s="80">
        <v>0</v>
      </c>
      <c r="F2694" s="129">
        <v>34</v>
      </c>
      <c r="G2694" s="68">
        <v>6</v>
      </c>
      <c r="H2694" s="69" t="s">
        <v>8552</v>
      </c>
      <c r="I2694" s="69" t="s">
        <v>12503</v>
      </c>
      <c r="J2694" s="69" t="s">
        <v>12504</v>
      </c>
      <c r="K2694" s="69" t="s">
        <v>3982</v>
      </c>
    </row>
    <row r="2695" spans="1:11" s="1" customFormat="1" ht="15" customHeight="1" x14ac:dyDescent="0.15">
      <c r="A2695" s="69" t="s">
        <v>6905</v>
      </c>
      <c r="B2695" s="69" t="s">
        <v>6906</v>
      </c>
      <c r="C2695" s="77">
        <v>321054</v>
      </c>
      <c r="D2695" s="67" t="s">
        <v>7023</v>
      </c>
      <c r="E2695" s="80">
        <v>0</v>
      </c>
      <c r="F2695" s="129">
        <v>34</v>
      </c>
      <c r="G2695" s="68">
        <v>6</v>
      </c>
      <c r="H2695" s="69" t="s">
        <v>8552</v>
      </c>
      <c r="I2695" s="69" t="s">
        <v>12505</v>
      </c>
      <c r="J2695" s="69" t="s">
        <v>12506</v>
      </c>
      <c r="K2695" s="69" t="s">
        <v>6905</v>
      </c>
    </row>
    <row r="2696" spans="1:11" s="1" customFormat="1" ht="15" customHeight="1" x14ac:dyDescent="0.15">
      <c r="A2696" s="69" t="s">
        <v>6907</v>
      </c>
      <c r="B2696" s="69" t="s">
        <v>6908</v>
      </c>
      <c r="C2696" s="77">
        <v>321084</v>
      </c>
      <c r="D2696" s="67" t="s">
        <v>7024</v>
      </c>
      <c r="E2696" s="80">
        <v>0</v>
      </c>
      <c r="F2696" s="129">
        <v>34</v>
      </c>
      <c r="G2696" s="68">
        <v>6</v>
      </c>
      <c r="H2696" s="69" t="s">
        <v>8552</v>
      </c>
      <c r="I2696" s="69" t="s">
        <v>12507</v>
      </c>
      <c r="J2696" s="69" t="s">
        <v>12508</v>
      </c>
      <c r="K2696" s="69" t="s">
        <v>6907</v>
      </c>
    </row>
    <row r="2697" spans="1:11" s="1" customFormat="1" ht="15" customHeight="1" x14ac:dyDescent="0.15">
      <c r="A2697" s="69" t="s">
        <v>7400</v>
      </c>
      <c r="B2697" s="69" t="s">
        <v>7401</v>
      </c>
      <c r="C2697" s="77">
        <v>321133</v>
      </c>
      <c r="D2697" s="67" t="s">
        <v>7402</v>
      </c>
      <c r="E2697" s="80">
        <v>0</v>
      </c>
      <c r="F2697" s="129">
        <v>34</v>
      </c>
      <c r="G2697" s="68">
        <v>6</v>
      </c>
      <c r="H2697" s="69" t="s">
        <v>8552</v>
      </c>
      <c r="I2697" s="69" t="s">
        <v>12509</v>
      </c>
      <c r="J2697" s="69" t="s">
        <v>12510</v>
      </c>
      <c r="K2697" s="69" t="s">
        <v>7400</v>
      </c>
    </row>
    <row r="2698" spans="1:11" s="1" customFormat="1" ht="15" customHeight="1" x14ac:dyDescent="0.15">
      <c r="A2698" s="69" t="s">
        <v>16031</v>
      </c>
      <c r="B2698" s="69" t="s">
        <v>16234</v>
      </c>
      <c r="C2698" s="77">
        <v>321071</v>
      </c>
      <c r="D2698" s="67" t="s">
        <v>16435</v>
      </c>
      <c r="E2698" s="80">
        <v>0</v>
      </c>
      <c r="F2698" s="129">
        <v>34</v>
      </c>
      <c r="G2698" s="68">
        <v>6</v>
      </c>
      <c r="H2698" s="69" t="s">
        <v>8552</v>
      </c>
      <c r="I2698" s="69" t="s">
        <v>16645</v>
      </c>
      <c r="J2698" s="69" t="s">
        <v>16841</v>
      </c>
      <c r="K2698" s="69" t="s">
        <v>16031</v>
      </c>
    </row>
    <row r="2699" spans="1:11" s="1" customFormat="1" ht="15" customHeight="1" x14ac:dyDescent="0.15">
      <c r="A2699" s="69" t="s">
        <v>7181</v>
      </c>
      <c r="B2699" s="69" t="s">
        <v>7182</v>
      </c>
      <c r="C2699" s="77">
        <v>402018</v>
      </c>
      <c r="D2699" s="67" t="s">
        <v>7279</v>
      </c>
      <c r="E2699" s="80">
        <v>0</v>
      </c>
      <c r="F2699" s="129">
        <v>36.5</v>
      </c>
      <c r="G2699" s="68">
        <v>6</v>
      </c>
      <c r="H2699" s="69" t="s">
        <v>8552</v>
      </c>
      <c r="I2699" s="69" t="s">
        <v>12511</v>
      </c>
      <c r="J2699" s="69" t="s">
        <v>12512</v>
      </c>
      <c r="K2699" s="69" t="s">
        <v>7181</v>
      </c>
    </row>
    <row r="2700" spans="1:11" s="1" customFormat="1" ht="15" customHeight="1" x14ac:dyDescent="0.15">
      <c r="A2700" s="69" t="s">
        <v>5088</v>
      </c>
      <c r="B2700" s="69" t="s">
        <v>5193</v>
      </c>
      <c r="C2700" s="77">
        <v>321032</v>
      </c>
      <c r="D2700" s="67" t="s">
        <v>5297</v>
      </c>
      <c r="E2700" s="80">
        <v>0</v>
      </c>
      <c r="F2700" s="129">
        <v>34</v>
      </c>
      <c r="G2700" s="68">
        <v>6</v>
      </c>
      <c r="H2700" s="69" t="s">
        <v>8552</v>
      </c>
      <c r="I2700" s="69" t="s">
        <v>12513</v>
      </c>
      <c r="J2700" s="69" t="s">
        <v>12514</v>
      </c>
      <c r="K2700" s="69" t="s">
        <v>5088</v>
      </c>
    </row>
    <row r="2701" spans="1:11" s="1" customFormat="1" ht="15" customHeight="1" x14ac:dyDescent="0.15">
      <c r="A2701" s="69" t="s">
        <v>146</v>
      </c>
      <c r="B2701" s="69" t="s">
        <v>147</v>
      </c>
      <c r="C2701" s="77">
        <v>118040</v>
      </c>
      <c r="D2701" s="67" t="s">
        <v>1059</v>
      </c>
      <c r="E2701" s="80">
        <v>0</v>
      </c>
      <c r="F2701" s="129">
        <v>27</v>
      </c>
      <c r="G2701" s="68">
        <v>6</v>
      </c>
      <c r="H2701" s="69" t="s">
        <v>8552</v>
      </c>
      <c r="I2701" s="69" t="s">
        <v>12515</v>
      </c>
      <c r="J2701" s="69" t="s">
        <v>12516</v>
      </c>
      <c r="K2701" s="69" t="s">
        <v>146</v>
      </c>
    </row>
    <row r="2702" spans="1:11" s="1" customFormat="1" ht="15" customHeight="1" x14ac:dyDescent="0.15">
      <c r="A2702" s="69" t="s">
        <v>4831</v>
      </c>
      <c r="B2702" s="69" t="s">
        <v>4832</v>
      </c>
      <c r="C2702" s="77">
        <v>118068</v>
      </c>
      <c r="D2702" s="67" t="s">
        <v>4906</v>
      </c>
      <c r="E2702" s="80">
        <v>0</v>
      </c>
      <c r="F2702" s="129">
        <v>27</v>
      </c>
      <c r="G2702" s="68">
        <v>6</v>
      </c>
      <c r="H2702" s="69" t="s">
        <v>8552</v>
      </c>
      <c r="I2702" s="69" t="s">
        <v>12517</v>
      </c>
      <c r="J2702" s="69" t="s">
        <v>12518</v>
      </c>
      <c r="K2702" s="69" t="s">
        <v>4831</v>
      </c>
    </row>
    <row r="2703" spans="1:11" s="1" customFormat="1" ht="15" customHeight="1" x14ac:dyDescent="0.15">
      <c r="A2703" s="69" t="s">
        <v>2088</v>
      </c>
      <c r="B2703" s="69" t="s">
        <v>2089</v>
      </c>
      <c r="C2703" s="77">
        <v>331173</v>
      </c>
      <c r="D2703" s="67" t="s">
        <v>2170</v>
      </c>
      <c r="E2703" s="80">
        <v>0</v>
      </c>
      <c r="F2703" s="129">
        <v>34</v>
      </c>
      <c r="G2703" s="68">
        <v>6</v>
      </c>
      <c r="H2703" s="69" t="s">
        <v>8552</v>
      </c>
      <c r="I2703" s="69" t="s">
        <v>12519</v>
      </c>
      <c r="J2703" s="69" t="s">
        <v>12520</v>
      </c>
      <c r="K2703" s="69" t="s">
        <v>2088</v>
      </c>
    </row>
    <row r="2704" spans="1:11" s="1" customFormat="1" ht="15" customHeight="1" x14ac:dyDescent="0.15">
      <c r="A2704" s="69" t="s">
        <v>3018</v>
      </c>
      <c r="B2704" s="69" t="s">
        <v>3019</v>
      </c>
      <c r="C2704" s="77">
        <v>331183</v>
      </c>
      <c r="D2704" s="67" t="s">
        <v>3059</v>
      </c>
      <c r="E2704" s="80">
        <v>0</v>
      </c>
      <c r="F2704" s="129">
        <v>34</v>
      </c>
      <c r="G2704" s="68">
        <v>6</v>
      </c>
      <c r="H2704" s="69" t="s">
        <v>8552</v>
      </c>
      <c r="I2704" s="69" t="s">
        <v>12521</v>
      </c>
      <c r="J2704" s="69" t="s">
        <v>12522</v>
      </c>
      <c r="K2704" s="69" t="s">
        <v>3018</v>
      </c>
    </row>
    <row r="2705" spans="1:11" s="1" customFormat="1" ht="15" customHeight="1" x14ac:dyDescent="0.15">
      <c r="A2705" s="69" t="s">
        <v>3034</v>
      </c>
      <c r="B2705" s="69" t="s">
        <v>3035</v>
      </c>
      <c r="C2705" s="77">
        <v>331191</v>
      </c>
      <c r="D2705" s="67" t="s">
        <v>3066</v>
      </c>
      <c r="E2705" s="80">
        <v>0</v>
      </c>
      <c r="F2705" s="129">
        <v>34</v>
      </c>
      <c r="G2705" s="68">
        <v>6</v>
      </c>
      <c r="H2705" s="69" t="s">
        <v>8552</v>
      </c>
      <c r="I2705" s="69" t="s">
        <v>12523</v>
      </c>
      <c r="J2705" s="69" t="s">
        <v>12524</v>
      </c>
      <c r="K2705" s="69" t="s">
        <v>3034</v>
      </c>
    </row>
    <row r="2706" spans="1:11" s="1" customFormat="1" ht="15" customHeight="1" x14ac:dyDescent="0.15">
      <c r="A2706" s="69" t="s">
        <v>2090</v>
      </c>
      <c r="B2706" s="69" t="s">
        <v>2091</v>
      </c>
      <c r="C2706" s="77">
        <v>331174</v>
      </c>
      <c r="D2706" s="67" t="s">
        <v>2171</v>
      </c>
      <c r="E2706" s="80">
        <v>0</v>
      </c>
      <c r="F2706" s="129">
        <v>34</v>
      </c>
      <c r="G2706" s="68">
        <v>6</v>
      </c>
      <c r="H2706" s="69" t="s">
        <v>8552</v>
      </c>
      <c r="I2706" s="69" t="s">
        <v>12525</v>
      </c>
      <c r="J2706" s="69" t="s">
        <v>12526</v>
      </c>
      <c r="K2706" s="69" t="s">
        <v>2090</v>
      </c>
    </row>
    <row r="2707" spans="1:11" s="1" customFormat="1" ht="15" customHeight="1" x14ac:dyDescent="0.15">
      <c r="A2707" s="69" t="s">
        <v>4399</v>
      </c>
      <c r="B2707" s="69" t="s">
        <v>4400</v>
      </c>
      <c r="C2707" s="77">
        <v>317014</v>
      </c>
      <c r="D2707" s="67" t="s">
        <v>4493</v>
      </c>
      <c r="E2707" s="80">
        <v>0</v>
      </c>
      <c r="F2707" s="129">
        <v>34</v>
      </c>
      <c r="G2707" s="68">
        <v>6</v>
      </c>
      <c r="H2707" s="69" t="s">
        <v>8552</v>
      </c>
      <c r="I2707" s="69" t="s">
        <v>12527</v>
      </c>
      <c r="J2707" s="69" t="s">
        <v>12528</v>
      </c>
      <c r="K2707" s="69" t="s">
        <v>4399</v>
      </c>
    </row>
    <row r="2708" spans="1:11" s="1" customFormat="1" ht="15" customHeight="1" x14ac:dyDescent="0.15">
      <c r="A2708" s="69" t="s">
        <v>16032</v>
      </c>
      <c r="B2708" s="69" t="s">
        <v>16235</v>
      </c>
      <c r="C2708" s="77">
        <v>204321</v>
      </c>
      <c r="D2708" s="67" t="s">
        <v>16436</v>
      </c>
      <c r="E2708" s="80">
        <v>0</v>
      </c>
      <c r="F2708" s="129">
        <v>142</v>
      </c>
      <c r="G2708" s="68">
        <v>10</v>
      </c>
      <c r="H2708" s="69" t="s">
        <v>8551</v>
      </c>
      <c r="I2708" s="69" t="s">
        <v>16646</v>
      </c>
      <c r="J2708" s="69" t="s">
        <v>16842</v>
      </c>
      <c r="K2708" s="69" t="s">
        <v>16032</v>
      </c>
    </row>
    <row r="2709" spans="1:11" s="1" customFormat="1" ht="15" customHeight="1" x14ac:dyDescent="0.15">
      <c r="A2709" s="69" t="s">
        <v>7403</v>
      </c>
      <c r="B2709" s="69" t="s">
        <v>7404</v>
      </c>
      <c r="C2709" s="77">
        <v>321119</v>
      </c>
      <c r="D2709" s="67" t="s">
        <v>7405</v>
      </c>
      <c r="E2709" s="80">
        <v>0</v>
      </c>
      <c r="F2709" s="129">
        <v>115</v>
      </c>
      <c r="G2709" s="68">
        <v>30</v>
      </c>
      <c r="H2709" s="69" t="s">
        <v>8552</v>
      </c>
      <c r="I2709" s="69" t="s">
        <v>12529</v>
      </c>
      <c r="J2709" s="69" t="s">
        <v>12530</v>
      </c>
      <c r="K2709" s="69" t="s">
        <v>7403</v>
      </c>
    </row>
    <row r="2710" spans="1:11" s="1" customFormat="1" ht="15" customHeight="1" x14ac:dyDescent="0.15">
      <c r="A2710" s="69" t="s">
        <v>16033</v>
      </c>
      <c r="B2710" s="69" t="s">
        <v>16236</v>
      </c>
      <c r="C2710" s="77">
        <v>204323</v>
      </c>
      <c r="D2710" s="67" t="s">
        <v>16437</v>
      </c>
      <c r="E2710" s="80">
        <v>0</v>
      </c>
      <c r="F2710" s="129">
        <v>74.5</v>
      </c>
      <c r="G2710" s="68">
        <v>30</v>
      </c>
      <c r="H2710" s="69" t="s">
        <v>8551</v>
      </c>
      <c r="I2710" s="69" t="s">
        <v>16647</v>
      </c>
      <c r="J2710" s="69" t="s">
        <v>16843</v>
      </c>
      <c r="K2710" s="69" t="s">
        <v>16033</v>
      </c>
    </row>
    <row r="2711" spans="1:11" s="1" customFormat="1" ht="15" customHeight="1" x14ac:dyDescent="0.15">
      <c r="A2711" s="69" t="s">
        <v>16034</v>
      </c>
      <c r="B2711" s="69" t="s">
        <v>16237</v>
      </c>
      <c r="C2711" s="77">
        <v>204316</v>
      </c>
      <c r="D2711" s="67" t="s">
        <v>16438</v>
      </c>
      <c r="E2711" s="80">
        <v>0</v>
      </c>
      <c r="F2711" s="129">
        <v>74.5</v>
      </c>
      <c r="G2711" s="68">
        <v>30</v>
      </c>
      <c r="H2711" s="69" t="s">
        <v>8551</v>
      </c>
      <c r="I2711" s="69" t="s">
        <v>16648</v>
      </c>
      <c r="J2711" s="69" t="s">
        <v>16844</v>
      </c>
      <c r="K2711" s="69" t="s">
        <v>16034</v>
      </c>
    </row>
    <row r="2712" spans="1:11" s="1" customFormat="1" ht="15" customHeight="1" x14ac:dyDescent="0.15">
      <c r="A2712" s="69" t="s">
        <v>16035</v>
      </c>
      <c r="B2712" s="69" t="s">
        <v>16238</v>
      </c>
      <c r="C2712" s="77">
        <v>204317</v>
      </c>
      <c r="D2712" s="67" t="s">
        <v>16439</v>
      </c>
      <c r="E2712" s="80">
        <v>0</v>
      </c>
      <c r="F2712" s="129">
        <v>69</v>
      </c>
      <c r="G2712" s="68">
        <v>30</v>
      </c>
      <c r="H2712" s="69" t="s">
        <v>8551</v>
      </c>
      <c r="I2712" s="69" t="s">
        <v>16649</v>
      </c>
      <c r="J2712" s="69" t="s">
        <v>16845</v>
      </c>
      <c r="K2712" s="69" t="s">
        <v>16035</v>
      </c>
    </row>
    <row r="2713" spans="1:11" s="1" customFormat="1" ht="15" customHeight="1" x14ac:dyDescent="0.15">
      <c r="A2713" s="69" t="s">
        <v>16036</v>
      </c>
      <c r="B2713" s="69" t="s">
        <v>16239</v>
      </c>
      <c r="C2713" s="77">
        <v>204318</v>
      </c>
      <c r="D2713" s="67" t="s">
        <v>16440</v>
      </c>
      <c r="E2713" s="80">
        <v>0</v>
      </c>
      <c r="F2713" s="129">
        <v>69</v>
      </c>
      <c r="G2713" s="68">
        <v>30</v>
      </c>
      <c r="H2713" s="69" t="s">
        <v>8551</v>
      </c>
      <c r="I2713" s="69" t="s">
        <v>16650</v>
      </c>
      <c r="J2713" s="69" t="s">
        <v>16846</v>
      </c>
      <c r="K2713" s="69" t="s">
        <v>16036</v>
      </c>
    </row>
    <row r="2714" spans="1:11" s="1" customFormat="1" ht="15" customHeight="1" x14ac:dyDescent="0.15">
      <c r="A2714" s="69" t="s">
        <v>15412</v>
      </c>
      <c r="B2714" s="69" t="s">
        <v>15413</v>
      </c>
      <c r="C2714" s="77">
        <v>207056</v>
      </c>
      <c r="D2714" s="67" t="s">
        <v>15642</v>
      </c>
      <c r="E2714" s="80">
        <v>0</v>
      </c>
      <c r="F2714" s="129">
        <v>97</v>
      </c>
      <c r="G2714" s="68">
        <v>10</v>
      </c>
      <c r="H2714" s="69" t="s">
        <v>8552</v>
      </c>
      <c r="I2714" s="69" t="s">
        <v>15748</v>
      </c>
      <c r="J2714" s="69" t="s">
        <v>15830</v>
      </c>
      <c r="K2714" s="69" t="s">
        <v>15412</v>
      </c>
    </row>
    <row r="2715" spans="1:11" s="1" customFormat="1" ht="15" customHeight="1" x14ac:dyDescent="0.15">
      <c r="A2715" s="69" t="s">
        <v>16037</v>
      </c>
      <c r="B2715" s="69" t="s">
        <v>16240</v>
      </c>
      <c r="C2715" s="77">
        <v>129045</v>
      </c>
      <c r="D2715" s="67" t="s">
        <v>16441</v>
      </c>
      <c r="E2715" s="80">
        <v>0</v>
      </c>
      <c r="F2715" s="129">
        <v>87</v>
      </c>
      <c r="G2715" s="68">
        <v>10</v>
      </c>
      <c r="H2715" s="69" t="s">
        <v>8551</v>
      </c>
      <c r="I2715" s="69" t="s">
        <v>16651</v>
      </c>
      <c r="J2715" s="69" t="s">
        <v>16847</v>
      </c>
      <c r="K2715" s="69" t="s">
        <v>16037</v>
      </c>
    </row>
    <row r="2716" spans="1:11" s="1" customFormat="1" ht="15" customHeight="1" x14ac:dyDescent="0.15">
      <c r="A2716" s="69" t="s">
        <v>16038</v>
      </c>
      <c r="B2716" s="69" t="s">
        <v>16241</v>
      </c>
      <c r="C2716" s="77">
        <v>129046</v>
      </c>
      <c r="D2716" s="67" t="s">
        <v>16442</v>
      </c>
      <c r="E2716" s="80">
        <v>0</v>
      </c>
      <c r="F2716" s="129">
        <v>87</v>
      </c>
      <c r="G2716" s="68">
        <v>10</v>
      </c>
      <c r="H2716" s="69" t="s">
        <v>8551</v>
      </c>
      <c r="I2716" s="69" t="s">
        <v>16652</v>
      </c>
      <c r="J2716" s="69" t="s">
        <v>16848</v>
      </c>
      <c r="K2716" s="69" t="s">
        <v>16038</v>
      </c>
    </row>
    <row r="2717" spans="1:11" s="1" customFormat="1" ht="15" customHeight="1" x14ac:dyDescent="0.15">
      <c r="A2717" s="69" t="s">
        <v>16039</v>
      </c>
      <c r="B2717" s="69" t="s">
        <v>16242</v>
      </c>
      <c r="C2717" s="77">
        <v>129047</v>
      </c>
      <c r="D2717" s="67" t="s">
        <v>16443</v>
      </c>
      <c r="E2717" s="80">
        <v>0</v>
      </c>
      <c r="F2717" s="129">
        <v>87</v>
      </c>
      <c r="G2717" s="68">
        <v>10</v>
      </c>
      <c r="H2717" s="69" t="s">
        <v>8551</v>
      </c>
      <c r="I2717" s="69" t="s">
        <v>16653</v>
      </c>
      <c r="J2717" s="69" t="s">
        <v>16849</v>
      </c>
      <c r="K2717" s="69" t="s">
        <v>16039</v>
      </c>
    </row>
    <row r="2718" spans="1:11" s="1" customFormat="1" ht="15" customHeight="1" x14ac:dyDescent="0.15">
      <c r="A2718" s="69" t="s">
        <v>15414</v>
      </c>
      <c r="B2718" s="69" t="s">
        <v>15415</v>
      </c>
      <c r="C2718" s="77">
        <v>207057</v>
      </c>
      <c r="D2718" s="67" t="s">
        <v>15643</v>
      </c>
      <c r="E2718" s="80">
        <v>0</v>
      </c>
      <c r="F2718" s="129">
        <v>97</v>
      </c>
      <c r="G2718" s="68">
        <v>10</v>
      </c>
      <c r="H2718" s="69" t="s">
        <v>8552</v>
      </c>
      <c r="I2718" s="69" t="s">
        <v>15749</v>
      </c>
      <c r="J2718" s="69" t="s">
        <v>15831</v>
      </c>
      <c r="K2718" s="69" t="s">
        <v>15414</v>
      </c>
    </row>
    <row r="2719" spans="1:11" s="1" customFormat="1" ht="15" customHeight="1" x14ac:dyDescent="0.15">
      <c r="A2719" s="69" t="s">
        <v>7538</v>
      </c>
      <c r="B2719" s="69" t="s">
        <v>7539</v>
      </c>
      <c r="C2719" s="77">
        <v>213007</v>
      </c>
      <c r="D2719" s="67" t="s">
        <v>7540</v>
      </c>
      <c r="E2719" s="80">
        <v>0</v>
      </c>
      <c r="F2719" s="129">
        <v>85</v>
      </c>
      <c r="G2719" s="68">
        <v>10</v>
      </c>
      <c r="H2719" s="69" t="s">
        <v>8551</v>
      </c>
      <c r="I2719" s="69" t="s">
        <v>12531</v>
      </c>
      <c r="J2719" s="69" t="s">
        <v>12532</v>
      </c>
      <c r="K2719" s="69" t="s">
        <v>7538</v>
      </c>
    </row>
    <row r="2720" spans="1:11" s="1" customFormat="1" ht="15" customHeight="1" x14ac:dyDescent="0.15">
      <c r="A2720" s="69" t="s">
        <v>7541</v>
      </c>
      <c r="B2720" s="69" t="s">
        <v>7542</v>
      </c>
      <c r="C2720" s="77">
        <v>213008</v>
      </c>
      <c r="D2720" s="67" t="s">
        <v>7543</v>
      </c>
      <c r="E2720" s="80">
        <v>0</v>
      </c>
      <c r="F2720" s="129">
        <v>85</v>
      </c>
      <c r="G2720" s="68">
        <v>10</v>
      </c>
      <c r="H2720" s="69" t="s">
        <v>8551</v>
      </c>
      <c r="I2720" s="69" t="s">
        <v>12533</v>
      </c>
      <c r="J2720" s="69" t="s">
        <v>12534</v>
      </c>
      <c r="K2720" s="69" t="s">
        <v>7541</v>
      </c>
    </row>
    <row r="2721" spans="1:11" s="1" customFormat="1" ht="15" customHeight="1" x14ac:dyDescent="0.15">
      <c r="A2721" s="69" t="s">
        <v>14158</v>
      </c>
      <c r="B2721" s="69" t="s">
        <v>14159</v>
      </c>
      <c r="C2721" s="77">
        <v>135015</v>
      </c>
      <c r="D2721" s="67" t="s">
        <v>14566</v>
      </c>
      <c r="E2721" s="80">
        <v>0</v>
      </c>
      <c r="F2721" s="129">
        <v>87</v>
      </c>
      <c r="G2721" s="68">
        <v>10</v>
      </c>
      <c r="H2721" s="69" t="s">
        <v>8552</v>
      </c>
      <c r="I2721" s="69" t="s">
        <v>15059</v>
      </c>
      <c r="J2721" s="69" t="s">
        <v>15060</v>
      </c>
      <c r="K2721" s="69" t="s">
        <v>14158</v>
      </c>
    </row>
    <row r="2722" spans="1:11" s="1" customFormat="1" ht="15" customHeight="1" x14ac:dyDescent="0.15">
      <c r="A2722" s="69" t="s">
        <v>14160</v>
      </c>
      <c r="B2722" s="69" t="s">
        <v>14161</v>
      </c>
      <c r="C2722" s="77">
        <v>135016</v>
      </c>
      <c r="D2722" s="67" t="s">
        <v>14567</v>
      </c>
      <c r="E2722" s="80">
        <v>0</v>
      </c>
      <c r="F2722" s="129">
        <v>87</v>
      </c>
      <c r="G2722" s="68">
        <v>10</v>
      </c>
      <c r="H2722" s="69" t="s">
        <v>8552</v>
      </c>
      <c r="I2722" s="69" t="s">
        <v>15061</v>
      </c>
      <c r="J2722" s="69" t="s">
        <v>15062</v>
      </c>
      <c r="K2722" s="69" t="s">
        <v>14160</v>
      </c>
    </row>
    <row r="2723" spans="1:11" s="1" customFormat="1" ht="15" customHeight="1" x14ac:dyDescent="0.15">
      <c r="A2723" s="69" t="s">
        <v>14162</v>
      </c>
      <c r="B2723" s="69" t="s">
        <v>14163</v>
      </c>
      <c r="C2723" s="77">
        <v>135017</v>
      </c>
      <c r="D2723" s="67" t="s">
        <v>14568</v>
      </c>
      <c r="E2723" s="80">
        <v>0</v>
      </c>
      <c r="F2723" s="129">
        <v>87</v>
      </c>
      <c r="G2723" s="68">
        <v>10</v>
      </c>
      <c r="H2723" s="69" t="s">
        <v>8552</v>
      </c>
      <c r="I2723" s="69" t="s">
        <v>15063</v>
      </c>
      <c r="J2723" s="69" t="s">
        <v>15064</v>
      </c>
      <c r="K2723" s="69" t="s">
        <v>14162</v>
      </c>
    </row>
    <row r="2724" spans="1:11" s="1" customFormat="1" ht="15" customHeight="1" x14ac:dyDescent="0.15">
      <c r="A2724" s="69" t="s">
        <v>14164</v>
      </c>
      <c r="B2724" s="69" t="s">
        <v>14165</v>
      </c>
      <c r="C2724" s="77">
        <v>135018</v>
      </c>
      <c r="D2724" s="67" t="s">
        <v>14569</v>
      </c>
      <c r="E2724" s="80">
        <v>0</v>
      </c>
      <c r="F2724" s="129">
        <v>87</v>
      </c>
      <c r="G2724" s="68">
        <v>10</v>
      </c>
      <c r="H2724" s="69" t="s">
        <v>8552</v>
      </c>
      <c r="I2724" s="69" t="s">
        <v>15065</v>
      </c>
      <c r="J2724" s="69" t="s">
        <v>15066</v>
      </c>
      <c r="K2724" s="69" t="s">
        <v>14164</v>
      </c>
    </row>
    <row r="2725" spans="1:11" s="1" customFormat="1" ht="15" customHeight="1" x14ac:dyDescent="0.15">
      <c r="A2725" s="69" t="s">
        <v>17070</v>
      </c>
      <c r="B2725" s="69" t="s">
        <v>17071</v>
      </c>
      <c r="C2725" s="77">
        <v>204355</v>
      </c>
      <c r="D2725" s="67" t="s">
        <v>16937</v>
      </c>
      <c r="E2725" s="80">
        <v>0</v>
      </c>
      <c r="F2725" s="129">
        <v>87</v>
      </c>
      <c r="G2725" s="68">
        <v>10</v>
      </c>
      <c r="H2725" s="69" t="s">
        <v>8552</v>
      </c>
      <c r="I2725" s="69" t="s">
        <v>17177</v>
      </c>
      <c r="J2725" s="69" t="s">
        <v>17247</v>
      </c>
      <c r="K2725" s="69" t="s">
        <v>17070</v>
      </c>
    </row>
    <row r="2726" spans="1:11" s="1" customFormat="1" ht="15" customHeight="1" x14ac:dyDescent="0.15">
      <c r="A2726" s="69" t="s">
        <v>16040</v>
      </c>
      <c r="B2726" s="69" t="s">
        <v>16243</v>
      </c>
      <c r="C2726" s="77">
        <v>209123</v>
      </c>
      <c r="D2726" s="67" t="s">
        <v>16444</v>
      </c>
      <c r="E2726" s="80">
        <v>0</v>
      </c>
      <c r="F2726" s="129">
        <v>74.5</v>
      </c>
      <c r="G2726" s="68">
        <v>10</v>
      </c>
      <c r="H2726" s="69" t="s">
        <v>8551</v>
      </c>
      <c r="I2726" s="69" t="s">
        <v>16654</v>
      </c>
      <c r="J2726" s="69" t="s">
        <v>16850</v>
      </c>
      <c r="K2726" s="69" t="s">
        <v>16040</v>
      </c>
    </row>
    <row r="2727" spans="1:11" s="1" customFormat="1" ht="15" customHeight="1" x14ac:dyDescent="0.15">
      <c r="A2727" s="69" t="s">
        <v>7183</v>
      </c>
      <c r="B2727" s="69" t="s">
        <v>7184</v>
      </c>
      <c r="C2727" s="77">
        <v>210023</v>
      </c>
      <c r="D2727" s="67" t="s">
        <v>7280</v>
      </c>
      <c r="E2727" s="80">
        <v>0</v>
      </c>
      <c r="F2727" s="129">
        <v>74.5</v>
      </c>
      <c r="G2727" s="68">
        <v>10</v>
      </c>
      <c r="H2727" s="69" t="s">
        <v>8551</v>
      </c>
      <c r="I2727" s="69" t="s">
        <v>12535</v>
      </c>
      <c r="J2727" s="69" t="s">
        <v>12536</v>
      </c>
      <c r="K2727" s="69" t="s">
        <v>7183</v>
      </c>
    </row>
    <row r="2728" spans="1:11" s="1" customFormat="1" ht="15" customHeight="1" x14ac:dyDescent="0.15">
      <c r="A2728" s="69" t="s">
        <v>7185</v>
      </c>
      <c r="B2728" s="69" t="s">
        <v>7186</v>
      </c>
      <c r="C2728" s="77">
        <v>210024</v>
      </c>
      <c r="D2728" s="67" t="s">
        <v>7281</v>
      </c>
      <c r="E2728" s="80">
        <v>0</v>
      </c>
      <c r="F2728" s="129">
        <v>74.5</v>
      </c>
      <c r="G2728" s="68">
        <v>10</v>
      </c>
      <c r="H2728" s="69" t="s">
        <v>8551</v>
      </c>
      <c r="I2728" s="69" t="s">
        <v>12537</v>
      </c>
      <c r="J2728" s="69" t="s">
        <v>12538</v>
      </c>
      <c r="K2728" s="69" t="s">
        <v>7185</v>
      </c>
    </row>
    <row r="2729" spans="1:11" s="1" customFormat="1" ht="15" customHeight="1" x14ac:dyDescent="0.15">
      <c r="A2729" s="69" t="s">
        <v>14166</v>
      </c>
      <c r="B2729" s="69" t="s">
        <v>14167</v>
      </c>
      <c r="C2729" s="77">
        <v>203150</v>
      </c>
      <c r="D2729" s="67" t="s">
        <v>14570</v>
      </c>
      <c r="E2729" s="80">
        <v>0</v>
      </c>
      <c r="F2729" s="129">
        <v>87</v>
      </c>
      <c r="G2729" s="68">
        <v>10</v>
      </c>
      <c r="H2729" s="69" t="s">
        <v>8552</v>
      </c>
      <c r="I2729" s="69" t="s">
        <v>15067</v>
      </c>
      <c r="J2729" s="69" t="s">
        <v>15068</v>
      </c>
      <c r="K2729" s="69" t="s">
        <v>14166</v>
      </c>
    </row>
    <row r="2730" spans="1:11" s="1" customFormat="1" ht="15" customHeight="1" x14ac:dyDescent="0.15">
      <c r="A2730" s="69" t="s">
        <v>14168</v>
      </c>
      <c r="B2730" s="69" t="s">
        <v>14169</v>
      </c>
      <c r="C2730" s="77">
        <v>203151</v>
      </c>
      <c r="D2730" s="67" t="s">
        <v>14571</v>
      </c>
      <c r="E2730" s="80">
        <v>0</v>
      </c>
      <c r="F2730" s="129">
        <v>87</v>
      </c>
      <c r="G2730" s="68">
        <v>10</v>
      </c>
      <c r="H2730" s="69" t="s">
        <v>8552</v>
      </c>
      <c r="I2730" s="69" t="s">
        <v>15069</v>
      </c>
      <c r="J2730" s="69" t="s">
        <v>15070</v>
      </c>
      <c r="K2730" s="69" t="s">
        <v>14168</v>
      </c>
    </row>
    <row r="2731" spans="1:11" s="1" customFormat="1" ht="15" customHeight="1" x14ac:dyDescent="0.15">
      <c r="A2731" s="69" t="s">
        <v>6789</v>
      </c>
      <c r="B2731" s="69" t="s">
        <v>6790</v>
      </c>
      <c r="C2731" s="77">
        <v>129018</v>
      </c>
      <c r="D2731" s="67" t="s">
        <v>6791</v>
      </c>
      <c r="E2731" s="80">
        <v>0</v>
      </c>
      <c r="F2731" s="129">
        <v>119</v>
      </c>
      <c r="G2731" s="68">
        <v>30</v>
      </c>
      <c r="H2731" s="69" t="s">
        <v>8551</v>
      </c>
      <c r="I2731" s="69" t="s">
        <v>12539</v>
      </c>
      <c r="J2731" s="69" t="s">
        <v>12540</v>
      </c>
      <c r="K2731" s="69" t="s">
        <v>6789</v>
      </c>
    </row>
    <row r="2732" spans="1:11" s="1" customFormat="1" ht="15" customHeight="1" x14ac:dyDescent="0.15">
      <c r="A2732" s="69" t="s">
        <v>6792</v>
      </c>
      <c r="B2732" s="69" t="s">
        <v>6793</v>
      </c>
      <c r="C2732" s="77">
        <v>129019</v>
      </c>
      <c r="D2732" s="67" t="s">
        <v>6794</v>
      </c>
      <c r="E2732" s="80">
        <v>0</v>
      </c>
      <c r="F2732" s="129">
        <v>119</v>
      </c>
      <c r="G2732" s="68">
        <v>30</v>
      </c>
      <c r="H2732" s="69" t="s">
        <v>8551</v>
      </c>
      <c r="I2732" s="69" t="s">
        <v>12541</v>
      </c>
      <c r="J2732" s="69" t="s">
        <v>12542</v>
      </c>
      <c r="K2732" s="69" t="s">
        <v>6792</v>
      </c>
    </row>
    <row r="2733" spans="1:11" s="1" customFormat="1" ht="15" customHeight="1" x14ac:dyDescent="0.15">
      <c r="A2733" s="69" t="s">
        <v>6795</v>
      </c>
      <c r="B2733" s="69" t="s">
        <v>6796</v>
      </c>
      <c r="C2733" s="77">
        <v>129020</v>
      </c>
      <c r="D2733" s="67" t="s">
        <v>6797</v>
      </c>
      <c r="E2733" s="80">
        <v>0</v>
      </c>
      <c r="F2733" s="129">
        <v>119</v>
      </c>
      <c r="G2733" s="68">
        <v>30</v>
      </c>
      <c r="H2733" s="69" t="s">
        <v>8551</v>
      </c>
      <c r="I2733" s="69" t="s">
        <v>12543</v>
      </c>
      <c r="J2733" s="69" t="s">
        <v>12544</v>
      </c>
      <c r="K2733" s="69" t="s">
        <v>6795</v>
      </c>
    </row>
    <row r="2734" spans="1:11" s="1" customFormat="1" ht="15" customHeight="1" x14ac:dyDescent="0.15">
      <c r="A2734" s="69" t="s">
        <v>7187</v>
      </c>
      <c r="B2734" s="69" t="s">
        <v>7188</v>
      </c>
      <c r="C2734" s="77">
        <v>129032</v>
      </c>
      <c r="D2734" s="67" t="s">
        <v>7282</v>
      </c>
      <c r="E2734" s="80">
        <v>0</v>
      </c>
      <c r="F2734" s="129">
        <v>119</v>
      </c>
      <c r="G2734" s="68">
        <v>30</v>
      </c>
      <c r="H2734" s="69" t="s">
        <v>8551</v>
      </c>
      <c r="I2734" s="69" t="s">
        <v>12545</v>
      </c>
      <c r="J2734" s="69" t="s">
        <v>12546</v>
      </c>
      <c r="K2734" s="69" t="s">
        <v>7187</v>
      </c>
    </row>
    <row r="2735" spans="1:11" s="1" customFormat="1" ht="15" customHeight="1" x14ac:dyDescent="0.15">
      <c r="A2735" s="69" t="s">
        <v>8404</v>
      </c>
      <c r="B2735" s="69" t="s">
        <v>8405</v>
      </c>
      <c r="C2735" s="77">
        <v>393037</v>
      </c>
      <c r="D2735" s="67" t="s">
        <v>13695</v>
      </c>
      <c r="E2735" s="80">
        <v>0</v>
      </c>
      <c r="F2735" s="129">
        <v>74</v>
      </c>
      <c r="G2735" s="68">
        <v>10</v>
      </c>
      <c r="H2735" s="69" t="s">
        <v>8551</v>
      </c>
      <c r="I2735" s="69" t="s">
        <v>12547</v>
      </c>
      <c r="J2735" s="69" t="s">
        <v>12548</v>
      </c>
      <c r="K2735" s="69" t="s">
        <v>8404</v>
      </c>
    </row>
    <row r="2736" spans="1:11" s="1" customFormat="1" ht="15" customHeight="1" x14ac:dyDescent="0.15">
      <c r="A2736" s="69" t="s">
        <v>8406</v>
      </c>
      <c r="B2736" s="69" t="s">
        <v>8407</v>
      </c>
      <c r="C2736" s="77">
        <v>396032</v>
      </c>
      <c r="D2736" s="67" t="s">
        <v>8408</v>
      </c>
      <c r="E2736" s="80">
        <v>0</v>
      </c>
      <c r="F2736" s="129">
        <v>74</v>
      </c>
      <c r="G2736" s="68">
        <v>10</v>
      </c>
      <c r="H2736" s="69" t="s">
        <v>8551</v>
      </c>
      <c r="I2736" s="69" t="s">
        <v>12549</v>
      </c>
      <c r="J2736" s="69" t="s">
        <v>12550</v>
      </c>
      <c r="K2736" s="69" t="s">
        <v>8406</v>
      </c>
    </row>
    <row r="2737" spans="1:11" s="1" customFormat="1" ht="15" customHeight="1" x14ac:dyDescent="0.15">
      <c r="A2737" s="69" t="s">
        <v>14170</v>
      </c>
      <c r="B2737" s="69" t="s">
        <v>14171</v>
      </c>
      <c r="C2737" s="77">
        <v>135019</v>
      </c>
      <c r="D2737" s="67" t="s">
        <v>14572</v>
      </c>
      <c r="E2737" s="80">
        <v>0</v>
      </c>
      <c r="F2737" s="129">
        <v>119</v>
      </c>
      <c r="G2737" s="68">
        <v>30</v>
      </c>
      <c r="H2737" s="69" t="s">
        <v>8552</v>
      </c>
      <c r="I2737" s="69" t="s">
        <v>15071</v>
      </c>
      <c r="J2737" s="69" t="s">
        <v>15072</v>
      </c>
      <c r="K2737" s="69" t="s">
        <v>14170</v>
      </c>
    </row>
    <row r="2738" spans="1:11" s="1" customFormat="1" ht="15" customHeight="1" x14ac:dyDescent="0.15">
      <c r="A2738" s="69" t="s">
        <v>14172</v>
      </c>
      <c r="B2738" s="69" t="s">
        <v>14173</v>
      </c>
      <c r="C2738" s="77">
        <v>135020</v>
      </c>
      <c r="D2738" s="67" t="s">
        <v>14573</v>
      </c>
      <c r="E2738" s="80">
        <v>0</v>
      </c>
      <c r="F2738" s="129">
        <v>119</v>
      </c>
      <c r="G2738" s="68">
        <v>30</v>
      </c>
      <c r="H2738" s="69" t="s">
        <v>8552</v>
      </c>
      <c r="I2738" s="69" t="s">
        <v>15073</v>
      </c>
      <c r="J2738" s="69" t="s">
        <v>15074</v>
      </c>
      <c r="K2738" s="69" t="s">
        <v>14172</v>
      </c>
    </row>
    <row r="2739" spans="1:11" s="1" customFormat="1" ht="15" customHeight="1" x14ac:dyDescent="0.15">
      <c r="A2739" s="69" t="s">
        <v>16041</v>
      </c>
      <c r="B2739" s="69" t="s">
        <v>16244</v>
      </c>
      <c r="C2739" s="77">
        <v>204326</v>
      </c>
      <c r="D2739" s="67" t="s">
        <v>16445</v>
      </c>
      <c r="E2739" s="80">
        <v>0</v>
      </c>
      <c r="F2739" s="129">
        <v>105</v>
      </c>
      <c r="G2739" s="68">
        <v>30</v>
      </c>
      <c r="H2739" s="69" t="s">
        <v>8551</v>
      </c>
      <c r="I2739" s="69" t="s">
        <v>16655</v>
      </c>
      <c r="J2739" s="69" t="s">
        <v>16851</v>
      </c>
      <c r="K2739" s="69" t="s">
        <v>16041</v>
      </c>
    </row>
    <row r="2740" spans="1:11" s="1" customFormat="1" ht="15" customHeight="1" x14ac:dyDescent="0.15">
      <c r="A2740" s="69" t="s">
        <v>16042</v>
      </c>
      <c r="B2740" s="69" t="s">
        <v>16245</v>
      </c>
      <c r="C2740" s="77">
        <v>204329</v>
      </c>
      <c r="D2740" s="67" t="s">
        <v>16446</v>
      </c>
      <c r="E2740" s="80">
        <v>0</v>
      </c>
      <c r="F2740" s="129">
        <v>105</v>
      </c>
      <c r="G2740" s="68">
        <v>30</v>
      </c>
      <c r="H2740" s="69" t="s">
        <v>8551</v>
      </c>
      <c r="I2740" s="69" t="s">
        <v>16656</v>
      </c>
      <c r="J2740" s="69" t="s">
        <v>16852</v>
      </c>
      <c r="K2740" s="69" t="s">
        <v>16042</v>
      </c>
    </row>
    <row r="2741" spans="1:11" s="1" customFormat="1" ht="15" customHeight="1" x14ac:dyDescent="0.15">
      <c r="A2741" s="69" t="s">
        <v>17072</v>
      </c>
      <c r="B2741" s="69" t="s">
        <v>17073</v>
      </c>
      <c r="C2741" s="77">
        <v>204356</v>
      </c>
      <c r="D2741" s="67" t="s">
        <v>16938</v>
      </c>
      <c r="E2741" s="80">
        <v>0</v>
      </c>
      <c r="F2741" s="129">
        <v>105</v>
      </c>
      <c r="G2741" s="68">
        <v>30</v>
      </c>
      <c r="H2741" s="69" t="s">
        <v>8552</v>
      </c>
      <c r="I2741" s="69" t="s">
        <v>17178</v>
      </c>
      <c r="J2741" s="69" t="s">
        <v>17248</v>
      </c>
      <c r="K2741" s="69" t="s">
        <v>17072</v>
      </c>
    </row>
    <row r="2742" spans="1:11" s="1" customFormat="1" ht="15" customHeight="1" x14ac:dyDescent="0.15">
      <c r="A2742" s="69" t="s">
        <v>17074</v>
      </c>
      <c r="B2742" s="69" t="s">
        <v>17075</v>
      </c>
      <c r="C2742" s="77">
        <v>207091</v>
      </c>
      <c r="D2742" s="67" t="s">
        <v>16939</v>
      </c>
      <c r="E2742" s="80">
        <v>0</v>
      </c>
      <c r="F2742" s="129">
        <v>105</v>
      </c>
      <c r="G2742" s="68">
        <v>30</v>
      </c>
      <c r="H2742" s="69" t="s">
        <v>8552</v>
      </c>
      <c r="I2742" s="69" t="s">
        <v>17179</v>
      </c>
      <c r="J2742" s="69" t="s">
        <v>17249</v>
      </c>
      <c r="K2742" s="69" t="s">
        <v>17074</v>
      </c>
    </row>
    <row r="2743" spans="1:11" s="1" customFormat="1" ht="15" customHeight="1" x14ac:dyDescent="0.15">
      <c r="A2743" s="69" t="s">
        <v>16043</v>
      </c>
      <c r="B2743" s="69" t="s">
        <v>16246</v>
      </c>
      <c r="C2743" s="77">
        <v>209013</v>
      </c>
      <c r="D2743" s="67" t="s">
        <v>16447</v>
      </c>
      <c r="E2743" s="80">
        <v>0</v>
      </c>
      <c r="F2743" s="129">
        <v>119</v>
      </c>
      <c r="G2743" s="68">
        <v>30</v>
      </c>
      <c r="H2743" s="69" t="s">
        <v>8551</v>
      </c>
      <c r="I2743" s="69" t="s">
        <v>16657</v>
      </c>
      <c r="J2743" s="69" t="s">
        <v>16853</v>
      </c>
      <c r="K2743" s="69" t="s">
        <v>16043</v>
      </c>
    </row>
    <row r="2744" spans="1:11" s="1" customFormat="1" ht="15" customHeight="1" x14ac:dyDescent="0.15">
      <c r="A2744" s="69" t="s">
        <v>7544</v>
      </c>
      <c r="B2744" s="69" t="s">
        <v>7545</v>
      </c>
      <c r="C2744" s="77">
        <v>213011</v>
      </c>
      <c r="D2744" s="67" t="s">
        <v>7546</v>
      </c>
      <c r="E2744" s="80">
        <v>0</v>
      </c>
      <c r="F2744" s="129">
        <v>119</v>
      </c>
      <c r="G2744" s="68">
        <v>30</v>
      </c>
      <c r="H2744" s="69" t="s">
        <v>8551</v>
      </c>
      <c r="I2744" s="69" t="s">
        <v>12551</v>
      </c>
      <c r="J2744" s="69" t="s">
        <v>12552</v>
      </c>
      <c r="K2744" s="69" t="s">
        <v>7544</v>
      </c>
    </row>
    <row r="2745" spans="1:11" s="1" customFormat="1" ht="15" customHeight="1" x14ac:dyDescent="0.15">
      <c r="A2745" s="69" t="s">
        <v>7547</v>
      </c>
      <c r="B2745" s="69" t="s">
        <v>7548</v>
      </c>
      <c r="C2745" s="77">
        <v>213012</v>
      </c>
      <c r="D2745" s="67" t="s">
        <v>7549</v>
      </c>
      <c r="E2745" s="80">
        <v>0</v>
      </c>
      <c r="F2745" s="129">
        <v>119</v>
      </c>
      <c r="G2745" s="68">
        <v>30</v>
      </c>
      <c r="H2745" s="69" t="s">
        <v>8551</v>
      </c>
      <c r="I2745" s="69" t="s">
        <v>12553</v>
      </c>
      <c r="J2745" s="69" t="s">
        <v>12554</v>
      </c>
      <c r="K2745" s="69" t="s">
        <v>7547</v>
      </c>
    </row>
    <row r="2746" spans="1:11" s="1" customFormat="1" ht="15" customHeight="1" x14ac:dyDescent="0.15">
      <c r="A2746" s="69" t="s">
        <v>7189</v>
      </c>
      <c r="B2746" s="69" t="s">
        <v>7190</v>
      </c>
      <c r="C2746" s="77">
        <v>210025</v>
      </c>
      <c r="D2746" s="67" t="s">
        <v>7283</v>
      </c>
      <c r="E2746" s="80">
        <v>0</v>
      </c>
      <c r="F2746" s="129">
        <v>119</v>
      </c>
      <c r="G2746" s="68">
        <v>30</v>
      </c>
      <c r="H2746" s="69" t="s">
        <v>8551</v>
      </c>
      <c r="I2746" s="69" t="s">
        <v>12555</v>
      </c>
      <c r="J2746" s="69" t="s">
        <v>12556</v>
      </c>
      <c r="K2746" s="69" t="s">
        <v>7189</v>
      </c>
    </row>
    <row r="2747" spans="1:11" s="1" customFormat="1" ht="15" customHeight="1" x14ac:dyDescent="0.15">
      <c r="A2747" s="69" t="s">
        <v>7191</v>
      </c>
      <c r="B2747" s="69" t="s">
        <v>7192</v>
      </c>
      <c r="C2747" s="77">
        <v>210026</v>
      </c>
      <c r="D2747" s="67" t="s">
        <v>7284</v>
      </c>
      <c r="E2747" s="80">
        <v>0</v>
      </c>
      <c r="F2747" s="129">
        <v>119</v>
      </c>
      <c r="G2747" s="68">
        <v>30</v>
      </c>
      <c r="H2747" s="69" t="s">
        <v>8551</v>
      </c>
      <c r="I2747" s="69" t="s">
        <v>12557</v>
      </c>
      <c r="J2747" s="69" t="s">
        <v>12558</v>
      </c>
      <c r="K2747" s="69" t="s">
        <v>7191</v>
      </c>
    </row>
    <row r="2748" spans="1:11" s="1" customFormat="1" ht="15" customHeight="1" x14ac:dyDescent="0.15">
      <c r="A2748" s="69" t="s">
        <v>8409</v>
      </c>
      <c r="B2748" s="69" t="s">
        <v>8410</v>
      </c>
      <c r="C2748" s="77">
        <v>392040</v>
      </c>
      <c r="D2748" s="67" t="s">
        <v>13779</v>
      </c>
      <c r="E2748" s="80">
        <v>0</v>
      </c>
      <c r="F2748" s="129">
        <v>74</v>
      </c>
      <c r="G2748" s="68">
        <v>10</v>
      </c>
      <c r="H2748" s="69" t="s">
        <v>8551</v>
      </c>
      <c r="I2748" s="69" t="s">
        <v>12559</v>
      </c>
      <c r="J2748" s="69" t="s">
        <v>12560</v>
      </c>
      <c r="K2748" s="69" t="s">
        <v>8409</v>
      </c>
    </row>
    <row r="2749" spans="1:11" s="1" customFormat="1" ht="15" customHeight="1" x14ac:dyDescent="0.15">
      <c r="A2749" s="69" t="s">
        <v>14174</v>
      </c>
      <c r="B2749" s="69" t="s">
        <v>14175</v>
      </c>
      <c r="C2749" s="77">
        <v>203138</v>
      </c>
      <c r="D2749" s="67" t="s">
        <v>14574</v>
      </c>
      <c r="E2749" s="80">
        <v>0</v>
      </c>
      <c r="F2749" s="129">
        <v>119</v>
      </c>
      <c r="G2749" s="68">
        <v>30</v>
      </c>
      <c r="H2749" s="69" t="s">
        <v>8551</v>
      </c>
      <c r="I2749" s="69" t="s">
        <v>15075</v>
      </c>
      <c r="J2749" s="69" t="s">
        <v>15076</v>
      </c>
      <c r="K2749" s="69" t="s">
        <v>14174</v>
      </c>
    </row>
    <row r="2750" spans="1:11" s="1" customFormat="1" ht="15" customHeight="1" x14ac:dyDescent="0.15">
      <c r="A2750" s="69" t="s">
        <v>14176</v>
      </c>
      <c r="B2750" s="69" t="s">
        <v>14177</v>
      </c>
      <c r="C2750" s="77">
        <v>203139</v>
      </c>
      <c r="D2750" s="67" t="s">
        <v>14575</v>
      </c>
      <c r="E2750" s="80">
        <v>0</v>
      </c>
      <c r="F2750" s="129">
        <v>119</v>
      </c>
      <c r="G2750" s="68">
        <v>30</v>
      </c>
      <c r="H2750" s="69" t="s">
        <v>8551</v>
      </c>
      <c r="I2750" s="69" t="s">
        <v>15077</v>
      </c>
      <c r="J2750" s="69" t="s">
        <v>15078</v>
      </c>
      <c r="K2750" s="69" t="s">
        <v>14176</v>
      </c>
    </row>
    <row r="2751" spans="1:11" s="1" customFormat="1" ht="15" customHeight="1" x14ac:dyDescent="0.15">
      <c r="A2751" s="69" t="s">
        <v>6893</v>
      </c>
      <c r="B2751" s="69" t="s">
        <v>6894</v>
      </c>
      <c r="C2751" s="77">
        <v>321085</v>
      </c>
      <c r="D2751" s="67" t="s">
        <v>7018</v>
      </c>
      <c r="E2751" s="80">
        <v>0</v>
      </c>
      <c r="F2751" s="129">
        <v>137</v>
      </c>
      <c r="G2751" s="68">
        <v>10</v>
      </c>
      <c r="H2751" s="69" t="s">
        <v>8551</v>
      </c>
      <c r="I2751" s="69" t="s">
        <v>12561</v>
      </c>
      <c r="J2751" s="69" t="s">
        <v>12562</v>
      </c>
      <c r="K2751" s="69" t="s">
        <v>6893</v>
      </c>
    </row>
    <row r="2752" spans="1:11" s="1" customFormat="1" ht="15" customHeight="1" x14ac:dyDescent="0.15">
      <c r="A2752" s="69" t="s">
        <v>6124</v>
      </c>
      <c r="B2752" s="69" t="s">
        <v>6211</v>
      </c>
      <c r="C2752" s="77">
        <v>394007</v>
      </c>
      <c r="D2752" s="67" t="s">
        <v>8411</v>
      </c>
      <c r="E2752" s="80">
        <v>0</v>
      </c>
      <c r="F2752" s="129">
        <v>79</v>
      </c>
      <c r="G2752" s="68">
        <v>6</v>
      </c>
      <c r="H2752" s="69" t="s">
        <v>8551</v>
      </c>
      <c r="I2752" s="69" t="s">
        <v>12563</v>
      </c>
      <c r="J2752" s="69" t="s">
        <v>12564</v>
      </c>
      <c r="K2752" s="69" t="s">
        <v>6124</v>
      </c>
    </row>
    <row r="2753" spans="1:11" s="1" customFormat="1" ht="15" customHeight="1" x14ac:dyDescent="0.15">
      <c r="A2753" s="69" t="s">
        <v>7550</v>
      </c>
      <c r="B2753" s="69" t="s">
        <v>7551</v>
      </c>
      <c r="C2753" s="77">
        <v>215009</v>
      </c>
      <c r="D2753" s="67" t="s">
        <v>7552</v>
      </c>
      <c r="E2753" s="80">
        <v>0</v>
      </c>
      <c r="F2753" s="129">
        <v>49</v>
      </c>
      <c r="G2753" s="68">
        <v>6</v>
      </c>
      <c r="H2753" s="69" t="s">
        <v>8552</v>
      </c>
      <c r="I2753" s="69" t="s">
        <v>12565</v>
      </c>
      <c r="J2753" s="69" t="s">
        <v>12566</v>
      </c>
      <c r="K2753" s="69" t="s">
        <v>7550</v>
      </c>
    </row>
    <row r="2754" spans="1:11" s="1" customFormat="1" ht="15" customHeight="1" x14ac:dyDescent="0.15">
      <c r="A2754" s="69" t="s">
        <v>6720</v>
      </c>
      <c r="B2754" s="69" t="s">
        <v>6721</v>
      </c>
      <c r="C2754" s="77">
        <v>393007</v>
      </c>
      <c r="D2754" s="67" t="s">
        <v>7553</v>
      </c>
      <c r="E2754" s="80">
        <v>0</v>
      </c>
      <c r="F2754" s="129">
        <v>79</v>
      </c>
      <c r="G2754" s="68">
        <v>6</v>
      </c>
      <c r="H2754" s="69" t="s">
        <v>8551</v>
      </c>
      <c r="I2754" s="69" t="s">
        <v>12567</v>
      </c>
      <c r="J2754" s="69" t="s">
        <v>12568</v>
      </c>
      <c r="K2754" s="69" t="s">
        <v>6720</v>
      </c>
    </row>
    <row r="2755" spans="1:11" s="1" customFormat="1" ht="15" customHeight="1" x14ac:dyDescent="0.15">
      <c r="A2755" s="69" t="s">
        <v>8412</v>
      </c>
      <c r="B2755" s="69" t="s">
        <v>8413</v>
      </c>
      <c r="C2755" s="77">
        <v>396033</v>
      </c>
      <c r="D2755" s="67" t="s">
        <v>8414</v>
      </c>
      <c r="E2755" s="80">
        <v>0</v>
      </c>
      <c r="F2755" s="129">
        <v>79</v>
      </c>
      <c r="G2755" s="68">
        <v>6</v>
      </c>
      <c r="H2755" s="69" t="s">
        <v>8552</v>
      </c>
      <c r="I2755" s="69" t="s">
        <v>12569</v>
      </c>
      <c r="J2755" s="69" t="s">
        <v>12570</v>
      </c>
      <c r="K2755" s="69" t="s">
        <v>8412</v>
      </c>
    </row>
    <row r="2756" spans="1:11" s="1" customFormat="1" ht="15" customHeight="1" x14ac:dyDescent="0.15">
      <c r="A2756" s="69" t="s">
        <v>7554</v>
      </c>
      <c r="B2756" s="69" t="s">
        <v>7555</v>
      </c>
      <c r="C2756" s="77">
        <v>211019</v>
      </c>
      <c r="D2756" s="67" t="s">
        <v>7556</v>
      </c>
      <c r="E2756" s="80">
        <v>0</v>
      </c>
      <c r="F2756" s="129">
        <v>49</v>
      </c>
      <c r="G2756" s="68">
        <v>6</v>
      </c>
      <c r="H2756" s="69" t="s">
        <v>8552</v>
      </c>
      <c r="I2756" s="69" t="s">
        <v>12571</v>
      </c>
      <c r="J2756" s="69" t="s">
        <v>12572</v>
      </c>
      <c r="K2756" s="69" t="s">
        <v>7554</v>
      </c>
    </row>
    <row r="2757" spans="1:11" s="1" customFormat="1" ht="15" customHeight="1" x14ac:dyDescent="0.15">
      <c r="A2757" s="69" t="s">
        <v>8415</v>
      </c>
      <c r="B2757" s="69" t="s">
        <v>8416</v>
      </c>
      <c r="C2757" s="77">
        <v>351169</v>
      </c>
      <c r="D2757" s="67" t="s">
        <v>8417</v>
      </c>
      <c r="E2757" s="80">
        <v>0</v>
      </c>
      <c r="F2757" s="129">
        <v>79</v>
      </c>
      <c r="G2757" s="68">
        <v>6</v>
      </c>
      <c r="H2757" s="69" t="s">
        <v>8552</v>
      </c>
      <c r="I2757" s="69" t="s">
        <v>12573</v>
      </c>
      <c r="J2757" s="69" t="s">
        <v>12574</v>
      </c>
      <c r="K2757" s="69" t="s">
        <v>8415</v>
      </c>
    </row>
    <row r="2758" spans="1:11" s="1" customFormat="1" ht="15" customHeight="1" x14ac:dyDescent="0.15">
      <c r="A2758" s="69" t="s">
        <v>6895</v>
      </c>
      <c r="B2758" s="69" t="s">
        <v>6896</v>
      </c>
      <c r="C2758" s="77">
        <v>321086</v>
      </c>
      <c r="D2758" s="67" t="s">
        <v>7406</v>
      </c>
      <c r="E2758" s="80">
        <v>0</v>
      </c>
      <c r="F2758" s="129">
        <v>79</v>
      </c>
      <c r="G2758" s="68">
        <v>6</v>
      </c>
      <c r="H2758" s="69" t="s">
        <v>8552</v>
      </c>
      <c r="I2758" s="69" t="s">
        <v>12575</v>
      </c>
      <c r="J2758" s="69" t="s">
        <v>12576</v>
      </c>
      <c r="K2758" s="69" t="s">
        <v>6895</v>
      </c>
    </row>
    <row r="2759" spans="1:11" s="1" customFormat="1" ht="15" customHeight="1" x14ac:dyDescent="0.15">
      <c r="A2759" s="69" t="s">
        <v>7407</v>
      </c>
      <c r="B2759" s="69" t="s">
        <v>7408</v>
      </c>
      <c r="C2759" s="77">
        <v>321134</v>
      </c>
      <c r="D2759" s="67" t="s">
        <v>7409</v>
      </c>
      <c r="E2759" s="80">
        <v>0</v>
      </c>
      <c r="F2759" s="129">
        <v>79</v>
      </c>
      <c r="G2759" s="68">
        <v>6</v>
      </c>
      <c r="H2759" s="69" t="s">
        <v>8552</v>
      </c>
      <c r="I2759" s="69" t="s">
        <v>12577</v>
      </c>
      <c r="J2759" s="69" t="s">
        <v>12578</v>
      </c>
      <c r="K2759" s="69" t="s">
        <v>7407</v>
      </c>
    </row>
    <row r="2760" spans="1:11" s="1" customFormat="1" ht="15" customHeight="1" x14ac:dyDescent="0.15">
      <c r="A2760" s="69" t="s">
        <v>17076</v>
      </c>
      <c r="B2760" s="69" t="s">
        <v>17077</v>
      </c>
      <c r="C2760" s="77">
        <v>204357</v>
      </c>
      <c r="D2760" s="67" t="s">
        <v>16940</v>
      </c>
      <c r="E2760" s="80">
        <v>0</v>
      </c>
      <c r="F2760" s="129">
        <v>59</v>
      </c>
      <c r="G2760" s="68">
        <v>10</v>
      </c>
      <c r="H2760" s="69" t="s">
        <v>8552</v>
      </c>
      <c r="I2760" s="69" t="s">
        <v>17180</v>
      </c>
      <c r="J2760" s="69" t="s">
        <v>17250</v>
      </c>
      <c r="K2760" s="69" t="s">
        <v>17076</v>
      </c>
    </row>
    <row r="2761" spans="1:11" s="1" customFormat="1" ht="15" customHeight="1" x14ac:dyDescent="0.15">
      <c r="A2761" s="69" t="s">
        <v>7557</v>
      </c>
      <c r="B2761" s="69" t="s">
        <v>7558</v>
      </c>
      <c r="C2761" s="77">
        <v>213009</v>
      </c>
      <c r="D2761" s="67" t="s">
        <v>7559</v>
      </c>
      <c r="E2761" s="80">
        <v>0</v>
      </c>
      <c r="F2761" s="129">
        <v>59</v>
      </c>
      <c r="G2761" s="68">
        <v>10</v>
      </c>
      <c r="H2761" s="69" t="s">
        <v>8551</v>
      </c>
      <c r="I2761" s="69" t="s">
        <v>12579</v>
      </c>
      <c r="J2761" s="69" t="s">
        <v>12580</v>
      </c>
      <c r="K2761" s="69" t="s">
        <v>7557</v>
      </c>
    </row>
    <row r="2762" spans="1:11" s="1" customFormat="1" ht="15" customHeight="1" x14ac:dyDescent="0.15">
      <c r="A2762" s="69" t="s">
        <v>8418</v>
      </c>
      <c r="B2762" s="69" t="s">
        <v>8419</v>
      </c>
      <c r="C2762" s="77">
        <v>394038</v>
      </c>
      <c r="D2762" s="67" t="s">
        <v>8420</v>
      </c>
      <c r="E2762" s="80">
        <v>0</v>
      </c>
      <c r="F2762" s="129">
        <v>95</v>
      </c>
      <c r="G2762" s="68">
        <v>10</v>
      </c>
      <c r="H2762" s="69" t="s">
        <v>8552</v>
      </c>
      <c r="I2762" s="69" t="s">
        <v>12581</v>
      </c>
      <c r="J2762" s="69" t="s">
        <v>12582</v>
      </c>
      <c r="K2762" s="69" t="s">
        <v>8418</v>
      </c>
    </row>
    <row r="2763" spans="1:11" s="1" customFormat="1" ht="15" customHeight="1" x14ac:dyDescent="0.15">
      <c r="A2763" s="69" t="s">
        <v>7560</v>
      </c>
      <c r="B2763" s="69" t="s">
        <v>7561</v>
      </c>
      <c r="C2763" s="77">
        <v>215010</v>
      </c>
      <c r="D2763" s="67" t="s">
        <v>7562</v>
      </c>
      <c r="E2763" s="80">
        <v>0</v>
      </c>
      <c r="F2763" s="129">
        <v>59</v>
      </c>
      <c r="G2763" s="68">
        <v>10</v>
      </c>
      <c r="H2763" s="69" t="s">
        <v>8552</v>
      </c>
      <c r="I2763" s="69" t="s">
        <v>12583</v>
      </c>
      <c r="J2763" s="69" t="s">
        <v>12584</v>
      </c>
      <c r="K2763" s="69" t="s">
        <v>7560</v>
      </c>
    </row>
    <row r="2764" spans="1:11" s="1" customFormat="1" ht="15" customHeight="1" x14ac:dyDescent="0.15">
      <c r="A2764" s="69" t="s">
        <v>15416</v>
      </c>
      <c r="B2764" s="69" t="s">
        <v>15417</v>
      </c>
      <c r="C2764" s="77">
        <v>207058</v>
      </c>
      <c r="D2764" s="67" t="s">
        <v>15644</v>
      </c>
      <c r="E2764" s="80">
        <v>0</v>
      </c>
      <c r="F2764" s="129">
        <v>59</v>
      </c>
      <c r="G2764" s="68">
        <v>10</v>
      </c>
      <c r="H2764" s="69" t="s">
        <v>8552</v>
      </c>
      <c r="I2764" s="69" t="s">
        <v>15750</v>
      </c>
      <c r="J2764" s="69" t="s">
        <v>15832</v>
      </c>
      <c r="K2764" s="69" t="s">
        <v>15416</v>
      </c>
    </row>
    <row r="2765" spans="1:11" s="1" customFormat="1" ht="15" customHeight="1" x14ac:dyDescent="0.15">
      <c r="A2765" s="69" t="s">
        <v>16044</v>
      </c>
      <c r="B2765" s="69" t="s">
        <v>16247</v>
      </c>
      <c r="C2765" s="77">
        <v>129048</v>
      </c>
      <c r="D2765" s="67" t="s">
        <v>16448</v>
      </c>
      <c r="E2765" s="80">
        <v>0</v>
      </c>
      <c r="F2765" s="129">
        <v>59</v>
      </c>
      <c r="G2765" s="68">
        <v>10</v>
      </c>
      <c r="H2765" s="69" t="s">
        <v>8552</v>
      </c>
      <c r="I2765" s="69" t="s">
        <v>16658</v>
      </c>
      <c r="J2765" s="69" t="s">
        <v>16854</v>
      </c>
      <c r="K2765" s="69" t="s">
        <v>16044</v>
      </c>
    </row>
    <row r="2766" spans="1:11" s="1" customFormat="1" ht="15" customHeight="1" x14ac:dyDescent="0.15">
      <c r="A2766" s="69" t="s">
        <v>8421</v>
      </c>
      <c r="B2766" s="69" t="s">
        <v>8422</v>
      </c>
      <c r="C2766" s="77">
        <v>393038</v>
      </c>
      <c r="D2766" s="67" t="s">
        <v>8423</v>
      </c>
      <c r="E2766" s="80">
        <v>0</v>
      </c>
      <c r="F2766" s="129">
        <v>95</v>
      </c>
      <c r="G2766" s="68">
        <v>10</v>
      </c>
      <c r="H2766" s="69" t="s">
        <v>8552</v>
      </c>
      <c r="I2766" s="69" t="s">
        <v>12585</v>
      </c>
      <c r="J2766" s="69" t="s">
        <v>12586</v>
      </c>
      <c r="K2766" s="69" t="s">
        <v>8421</v>
      </c>
    </row>
    <row r="2767" spans="1:11" s="1" customFormat="1" ht="15" customHeight="1" x14ac:dyDescent="0.15">
      <c r="A2767" s="69" t="s">
        <v>8424</v>
      </c>
      <c r="B2767" s="69" t="s">
        <v>8425</v>
      </c>
      <c r="C2767" s="77">
        <v>395030</v>
      </c>
      <c r="D2767" s="67" t="s">
        <v>8426</v>
      </c>
      <c r="E2767" s="80">
        <v>0</v>
      </c>
      <c r="F2767" s="129">
        <v>95</v>
      </c>
      <c r="G2767" s="68">
        <v>10</v>
      </c>
      <c r="H2767" s="69" t="s">
        <v>8552</v>
      </c>
      <c r="I2767" s="69" t="s">
        <v>12587</v>
      </c>
      <c r="J2767" s="69" t="s">
        <v>12588</v>
      </c>
      <c r="K2767" s="69" t="s">
        <v>8424</v>
      </c>
    </row>
    <row r="2768" spans="1:11" s="1" customFormat="1" ht="15" customHeight="1" x14ac:dyDescent="0.15">
      <c r="A2768" s="69" t="s">
        <v>8427</v>
      </c>
      <c r="B2768" s="69" t="s">
        <v>8428</v>
      </c>
      <c r="C2768" s="77">
        <v>396034</v>
      </c>
      <c r="D2768" s="67" t="s">
        <v>8429</v>
      </c>
      <c r="E2768" s="80">
        <v>0</v>
      </c>
      <c r="F2768" s="129">
        <v>95</v>
      </c>
      <c r="G2768" s="68">
        <v>10</v>
      </c>
      <c r="H2768" s="69" t="s">
        <v>8552</v>
      </c>
      <c r="I2768" s="69" t="s">
        <v>12589</v>
      </c>
      <c r="J2768" s="69" t="s">
        <v>12590</v>
      </c>
      <c r="K2768" s="69" t="s">
        <v>8427</v>
      </c>
    </row>
    <row r="2769" spans="1:11" s="1" customFormat="1" ht="15" customHeight="1" x14ac:dyDescent="0.15">
      <c r="A2769" s="69" t="s">
        <v>14178</v>
      </c>
      <c r="B2769" s="69" t="s">
        <v>14179</v>
      </c>
      <c r="C2769" s="77">
        <v>135021</v>
      </c>
      <c r="D2769" s="67" t="s">
        <v>14576</v>
      </c>
      <c r="E2769" s="80">
        <v>0</v>
      </c>
      <c r="F2769" s="129">
        <v>59</v>
      </c>
      <c r="G2769" s="68">
        <v>10</v>
      </c>
      <c r="H2769" s="69" t="s">
        <v>8552</v>
      </c>
      <c r="I2769" s="69" t="s">
        <v>15079</v>
      </c>
      <c r="J2769" s="69" t="s">
        <v>15080</v>
      </c>
      <c r="K2769" s="69" t="s">
        <v>14178</v>
      </c>
    </row>
    <row r="2770" spans="1:11" s="1" customFormat="1" ht="15" customHeight="1" x14ac:dyDescent="0.15">
      <c r="A2770" s="69" t="s">
        <v>14180</v>
      </c>
      <c r="B2770" s="69" t="s">
        <v>14181</v>
      </c>
      <c r="C2770" s="77">
        <v>135022</v>
      </c>
      <c r="D2770" s="67" t="s">
        <v>14577</v>
      </c>
      <c r="E2770" s="80">
        <v>0</v>
      </c>
      <c r="F2770" s="129">
        <v>59</v>
      </c>
      <c r="G2770" s="68">
        <v>10</v>
      </c>
      <c r="H2770" s="69" t="s">
        <v>8552</v>
      </c>
      <c r="I2770" s="69" t="s">
        <v>15081</v>
      </c>
      <c r="J2770" s="69" t="s">
        <v>15082</v>
      </c>
      <c r="K2770" s="69" t="s">
        <v>14180</v>
      </c>
    </row>
    <row r="2771" spans="1:11" s="1" customFormat="1" ht="15" customHeight="1" x14ac:dyDescent="0.15">
      <c r="A2771" s="69" t="s">
        <v>17078</v>
      </c>
      <c r="B2771" s="69" t="s">
        <v>17079</v>
      </c>
      <c r="C2771" s="77">
        <v>204358</v>
      </c>
      <c r="D2771" s="67" t="s">
        <v>16941</v>
      </c>
      <c r="E2771" s="80">
        <v>0</v>
      </c>
      <c r="F2771" s="129">
        <v>59</v>
      </c>
      <c r="G2771" s="68">
        <v>10</v>
      </c>
      <c r="H2771" s="69" t="s">
        <v>8552</v>
      </c>
      <c r="I2771" s="69" t="s">
        <v>17181</v>
      </c>
      <c r="J2771" s="69" t="s">
        <v>17251</v>
      </c>
      <c r="K2771" s="69" t="s">
        <v>17078</v>
      </c>
    </row>
    <row r="2772" spans="1:11" s="1" customFormat="1" ht="15" customHeight="1" x14ac:dyDescent="0.15">
      <c r="A2772" s="69" t="s">
        <v>16045</v>
      </c>
      <c r="B2772" s="69" t="s">
        <v>16248</v>
      </c>
      <c r="C2772" s="77">
        <v>209124</v>
      </c>
      <c r="D2772" s="67" t="s">
        <v>16449</v>
      </c>
      <c r="E2772" s="80">
        <v>0</v>
      </c>
      <c r="F2772" s="129">
        <v>59</v>
      </c>
      <c r="G2772" s="68">
        <v>10</v>
      </c>
      <c r="H2772" s="69" t="s">
        <v>8552</v>
      </c>
      <c r="I2772" s="69" t="s">
        <v>16659</v>
      </c>
      <c r="J2772" s="69" t="s">
        <v>16855</v>
      </c>
      <c r="K2772" s="69" t="s">
        <v>16045</v>
      </c>
    </row>
    <row r="2773" spans="1:11" s="1" customFormat="1" ht="15" customHeight="1" x14ac:dyDescent="0.15">
      <c r="A2773" s="69" t="s">
        <v>7563</v>
      </c>
      <c r="B2773" s="69" t="s">
        <v>7564</v>
      </c>
      <c r="C2773" s="77">
        <v>211020</v>
      </c>
      <c r="D2773" s="67" t="s">
        <v>7565</v>
      </c>
      <c r="E2773" s="80">
        <v>0</v>
      </c>
      <c r="F2773" s="129">
        <v>59</v>
      </c>
      <c r="G2773" s="68">
        <v>10</v>
      </c>
      <c r="H2773" s="69" t="s">
        <v>8552</v>
      </c>
      <c r="I2773" s="69" t="s">
        <v>12591</v>
      </c>
      <c r="J2773" s="69" t="s">
        <v>12592</v>
      </c>
      <c r="K2773" s="69" t="s">
        <v>7563</v>
      </c>
    </row>
    <row r="2774" spans="1:11" s="1" customFormat="1" ht="15" customHeight="1" x14ac:dyDescent="0.15">
      <c r="A2774" s="69" t="s">
        <v>16046</v>
      </c>
      <c r="B2774" s="69" t="s">
        <v>16249</v>
      </c>
      <c r="C2774" s="77">
        <v>210032</v>
      </c>
      <c r="D2774" s="67" t="s">
        <v>16450</v>
      </c>
      <c r="E2774" s="80">
        <v>0</v>
      </c>
      <c r="F2774" s="129">
        <v>59</v>
      </c>
      <c r="G2774" s="68">
        <v>10</v>
      </c>
      <c r="H2774" s="69" t="s">
        <v>8552</v>
      </c>
      <c r="I2774" s="69" t="s">
        <v>16660</v>
      </c>
      <c r="J2774" s="69" t="s">
        <v>16856</v>
      </c>
      <c r="K2774" s="69" t="s">
        <v>16046</v>
      </c>
    </row>
    <row r="2775" spans="1:11" s="1" customFormat="1" ht="15" customHeight="1" x14ac:dyDescent="0.15">
      <c r="A2775" s="69" t="s">
        <v>8430</v>
      </c>
      <c r="B2775" s="69" t="s">
        <v>8431</v>
      </c>
      <c r="C2775" s="77">
        <v>392041</v>
      </c>
      <c r="D2775" s="67" t="s">
        <v>8432</v>
      </c>
      <c r="E2775" s="80">
        <v>0</v>
      </c>
      <c r="F2775" s="129">
        <v>95</v>
      </c>
      <c r="G2775" s="68">
        <v>10</v>
      </c>
      <c r="H2775" s="69" t="s">
        <v>8552</v>
      </c>
      <c r="I2775" s="69" t="s">
        <v>12593</v>
      </c>
      <c r="J2775" s="69" t="s">
        <v>12594</v>
      </c>
      <c r="K2775" s="69" t="s">
        <v>8430</v>
      </c>
    </row>
    <row r="2776" spans="1:11" s="1" customFormat="1" ht="15" customHeight="1" x14ac:dyDescent="0.15">
      <c r="A2776" s="69" t="s">
        <v>8433</v>
      </c>
      <c r="B2776" s="69" t="s">
        <v>8434</v>
      </c>
      <c r="C2776" s="77">
        <v>351170</v>
      </c>
      <c r="D2776" s="67" t="s">
        <v>8435</v>
      </c>
      <c r="E2776" s="80">
        <v>0</v>
      </c>
      <c r="F2776" s="129">
        <v>95</v>
      </c>
      <c r="G2776" s="68">
        <v>10</v>
      </c>
      <c r="H2776" s="69" t="s">
        <v>8552</v>
      </c>
      <c r="I2776" s="69" t="s">
        <v>12595</v>
      </c>
      <c r="J2776" s="69" t="s">
        <v>12596</v>
      </c>
      <c r="K2776" s="69" t="s">
        <v>8433</v>
      </c>
    </row>
    <row r="2777" spans="1:11" s="1" customFormat="1" ht="15" customHeight="1" x14ac:dyDescent="0.15">
      <c r="A2777" s="69" t="s">
        <v>8436</v>
      </c>
      <c r="B2777" s="69" t="s">
        <v>8437</v>
      </c>
      <c r="C2777" s="77">
        <v>391038</v>
      </c>
      <c r="D2777" s="67" t="s">
        <v>8438</v>
      </c>
      <c r="E2777" s="80">
        <v>0</v>
      </c>
      <c r="F2777" s="129">
        <v>95</v>
      </c>
      <c r="G2777" s="68">
        <v>10</v>
      </c>
      <c r="H2777" s="69" t="s">
        <v>8552</v>
      </c>
      <c r="I2777" s="69" t="s">
        <v>12597</v>
      </c>
      <c r="J2777" s="69" t="s">
        <v>12598</v>
      </c>
      <c r="K2777" s="69" t="s">
        <v>8436</v>
      </c>
    </row>
    <row r="2778" spans="1:11" s="1" customFormat="1" ht="15" customHeight="1" x14ac:dyDescent="0.15">
      <c r="A2778" s="69" t="s">
        <v>8439</v>
      </c>
      <c r="B2778" s="69" t="s">
        <v>8440</v>
      </c>
      <c r="C2778" s="77">
        <v>394039</v>
      </c>
      <c r="D2778" s="67" t="s">
        <v>8441</v>
      </c>
      <c r="E2778" s="80">
        <v>0</v>
      </c>
      <c r="F2778" s="129">
        <v>95</v>
      </c>
      <c r="G2778" s="68">
        <v>10</v>
      </c>
      <c r="H2778" s="69" t="s">
        <v>8552</v>
      </c>
      <c r="I2778" s="69" t="s">
        <v>12601</v>
      </c>
      <c r="J2778" s="69" t="s">
        <v>12602</v>
      </c>
      <c r="K2778" s="69" t="s">
        <v>8439</v>
      </c>
    </row>
    <row r="2779" spans="1:11" s="1" customFormat="1" ht="15" customHeight="1" x14ac:dyDescent="0.15">
      <c r="A2779" s="69" t="s">
        <v>16047</v>
      </c>
      <c r="B2779" s="69" t="s">
        <v>16250</v>
      </c>
      <c r="C2779" s="77">
        <v>129049</v>
      </c>
      <c r="D2779" s="67" t="s">
        <v>16451</v>
      </c>
      <c r="E2779" s="80">
        <v>0</v>
      </c>
      <c r="F2779" s="129">
        <v>74.5</v>
      </c>
      <c r="G2779" s="68">
        <v>10</v>
      </c>
      <c r="H2779" s="69" t="s">
        <v>8552</v>
      </c>
      <c r="I2779" s="69" t="s">
        <v>16661</v>
      </c>
      <c r="J2779" s="69" t="s">
        <v>16857</v>
      </c>
      <c r="K2779" s="69" t="s">
        <v>16047</v>
      </c>
    </row>
    <row r="2780" spans="1:11" s="1" customFormat="1" ht="15" customHeight="1" x14ac:dyDescent="0.15">
      <c r="A2780" s="69" t="s">
        <v>8442</v>
      </c>
      <c r="B2780" s="69" t="s">
        <v>8443</v>
      </c>
      <c r="C2780" s="77">
        <v>393039</v>
      </c>
      <c r="D2780" s="67" t="s">
        <v>8444</v>
      </c>
      <c r="E2780" s="80">
        <v>0</v>
      </c>
      <c r="F2780" s="129">
        <v>95</v>
      </c>
      <c r="G2780" s="68">
        <v>10</v>
      </c>
      <c r="H2780" s="69" t="s">
        <v>8552</v>
      </c>
      <c r="I2780" s="69" t="s">
        <v>12603</v>
      </c>
      <c r="J2780" s="69" t="s">
        <v>12604</v>
      </c>
      <c r="K2780" s="69" t="s">
        <v>8442</v>
      </c>
    </row>
    <row r="2781" spans="1:11" s="1" customFormat="1" ht="15" customHeight="1" x14ac:dyDescent="0.15">
      <c r="A2781" s="69" t="s">
        <v>8445</v>
      </c>
      <c r="B2781" s="69" t="s">
        <v>8446</v>
      </c>
      <c r="C2781" s="77">
        <v>395031</v>
      </c>
      <c r="D2781" s="67" t="s">
        <v>8447</v>
      </c>
      <c r="E2781" s="80">
        <v>0</v>
      </c>
      <c r="F2781" s="129">
        <v>95</v>
      </c>
      <c r="G2781" s="68">
        <v>10</v>
      </c>
      <c r="H2781" s="69" t="s">
        <v>8552</v>
      </c>
      <c r="I2781" s="69" t="s">
        <v>12605</v>
      </c>
      <c r="J2781" s="69" t="s">
        <v>12606</v>
      </c>
      <c r="K2781" s="69" t="s">
        <v>8445</v>
      </c>
    </row>
    <row r="2782" spans="1:11" s="1" customFormat="1" ht="15" customHeight="1" x14ac:dyDescent="0.15">
      <c r="A2782" s="69" t="s">
        <v>8448</v>
      </c>
      <c r="B2782" s="69" t="s">
        <v>8449</v>
      </c>
      <c r="C2782" s="77">
        <v>396035</v>
      </c>
      <c r="D2782" s="67" t="s">
        <v>8450</v>
      </c>
      <c r="E2782" s="80">
        <v>0</v>
      </c>
      <c r="F2782" s="129">
        <v>95</v>
      </c>
      <c r="G2782" s="68">
        <v>10</v>
      </c>
      <c r="H2782" s="69" t="s">
        <v>8552</v>
      </c>
      <c r="I2782" s="69" t="s">
        <v>12607</v>
      </c>
      <c r="J2782" s="69" t="s">
        <v>12608</v>
      </c>
      <c r="K2782" s="69" t="s">
        <v>8448</v>
      </c>
    </row>
    <row r="2783" spans="1:11" s="1" customFormat="1" ht="15" customHeight="1" x14ac:dyDescent="0.15">
      <c r="A2783" s="69" t="s">
        <v>16048</v>
      </c>
      <c r="B2783" s="69" t="s">
        <v>16251</v>
      </c>
      <c r="C2783" s="77">
        <v>209125</v>
      </c>
      <c r="D2783" s="67" t="s">
        <v>16452</v>
      </c>
      <c r="E2783" s="80">
        <v>0</v>
      </c>
      <c r="F2783" s="129">
        <v>74.5</v>
      </c>
      <c r="G2783" s="68">
        <v>10</v>
      </c>
      <c r="H2783" s="69" t="s">
        <v>8552</v>
      </c>
      <c r="I2783" s="69" t="s">
        <v>16662</v>
      </c>
      <c r="J2783" s="69" t="s">
        <v>16858</v>
      </c>
      <c r="K2783" s="69" t="s">
        <v>16048</v>
      </c>
    </row>
    <row r="2784" spans="1:11" s="1" customFormat="1" ht="15" customHeight="1" x14ac:dyDescent="0.15">
      <c r="A2784" s="69" t="s">
        <v>7193</v>
      </c>
      <c r="B2784" s="69" t="s">
        <v>7194</v>
      </c>
      <c r="C2784" s="77">
        <v>210027</v>
      </c>
      <c r="D2784" s="67" t="s">
        <v>15645</v>
      </c>
      <c r="E2784" s="80">
        <v>0</v>
      </c>
      <c r="F2784" s="129">
        <v>74.5</v>
      </c>
      <c r="G2784" s="68">
        <v>10</v>
      </c>
      <c r="H2784" s="69" t="s">
        <v>8552</v>
      </c>
      <c r="I2784" s="69" t="s">
        <v>12599</v>
      </c>
      <c r="J2784" s="69" t="s">
        <v>12600</v>
      </c>
      <c r="K2784" s="69" t="s">
        <v>7193</v>
      </c>
    </row>
    <row r="2785" spans="1:11" s="1" customFormat="1" ht="15" customHeight="1" x14ac:dyDescent="0.15">
      <c r="A2785" s="69" t="s">
        <v>8451</v>
      </c>
      <c r="B2785" s="69" t="s">
        <v>8452</v>
      </c>
      <c r="C2785" s="77">
        <v>392042</v>
      </c>
      <c r="D2785" s="67" t="s">
        <v>8453</v>
      </c>
      <c r="E2785" s="80">
        <v>0</v>
      </c>
      <c r="F2785" s="129">
        <v>95</v>
      </c>
      <c r="G2785" s="68">
        <v>10</v>
      </c>
      <c r="H2785" s="69" t="s">
        <v>8552</v>
      </c>
      <c r="I2785" s="69" t="s">
        <v>12609</v>
      </c>
      <c r="J2785" s="69" t="s">
        <v>12610</v>
      </c>
      <c r="K2785" s="69" t="s">
        <v>8451</v>
      </c>
    </row>
    <row r="2786" spans="1:11" s="1" customFormat="1" ht="15" customHeight="1" x14ac:dyDescent="0.15">
      <c r="A2786" s="69" t="s">
        <v>8454</v>
      </c>
      <c r="B2786" s="69" t="s">
        <v>8455</v>
      </c>
      <c r="C2786" s="77">
        <v>391039</v>
      </c>
      <c r="D2786" s="67" t="s">
        <v>8456</v>
      </c>
      <c r="E2786" s="80">
        <v>0</v>
      </c>
      <c r="F2786" s="129">
        <v>95</v>
      </c>
      <c r="G2786" s="68">
        <v>10</v>
      </c>
      <c r="H2786" s="69" t="s">
        <v>8552</v>
      </c>
      <c r="I2786" s="69" t="s">
        <v>12611</v>
      </c>
      <c r="J2786" s="69" t="s">
        <v>12612</v>
      </c>
      <c r="K2786" s="69" t="s">
        <v>8454</v>
      </c>
    </row>
    <row r="2787" spans="1:11" s="1" customFormat="1" ht="15" customHeight="1" x14ac:dyDescent="0.15">
      <c r="A2787" s="69" t="s">
        <v>6897</v>
      </c>
      <c r="B2787" s="69" t="s">
        <v>6898</v>
      </c>
      <c r="C2787" s="77">
        <v>321087</v>
      </c>
      <c r="D2787" s="67" t="s">
        <v>7019</v>
      </c>
      <c r="E2787" s="80">
        <v>0</v>
      </c>
      <c r="F2787" s="129">
        <v>95</v>
      </c>
      <c r="G2787" s="68">
        <v>10</v>
      </c>
      <c r="H2787" s="69" t="s">
        <v>8552</v>
      </c>
      <c r="I2787" s="69" t="s">
        <v>12613</v>
      </c>
      <c r="J2787" s="69" t="s">
        <v>12614</v>
      </c>
      <c r="K2787" s="69" t="s">
        <v>6897</v>
      </c>
    </row>
    <row r="2788" spans="1:11" s="1" customFormat="1" ht="15" customHeight="1" x14ac:dyDescent="0.15">
      <c r="A2788" s="69" t="s">
        <v>8457</v>
      </c>
      <c r="B2788" s="69" t="s">
        <v>8458</v>
      </c>
      <c r="C2788" s="77">
        <v>394041</v>
      </c>
      <c r="D2788" s="67" t="s">
        <v>8459</v>
      </c>
      <c r="E2788" s="80">
        <v>0</v>
      </c>
      <c r="F2788" s="129">
        <v>69</v>
      </c>
      <c r="G2788" s="68">
        <v>10</v>
      </c>
      <c r="H2788" s="69" t="s">
        <v>8552</v>
      </c>
      <c r="I2788" s="69" t="s">
        <v>12615</v>
      </c>
      <c r="J2788" s="69" t="s">
        <v>12616</v>
      </c>
      <c r="K2788" s="69" t="s">
        <v>8457</v>
      </c>
    </row>
    <row r="2789" spans="1:11" s="1" customFormat="1" ht="15" customHeight="1" x14ac:dyDescent="0.15">
      <c r="A2789" s="69" t="s">
        <v>8460</v>
      </c>
      <c r="B2789" s="69" t="s">
        <v>8461</v>
      </c>
      <c r="C2789" s="77">
        <v>394042</v>
      </c>
      <c r="D2789" s="67" t="s">
        <v>8462</v>
      </c>
      <c r="E2789" s="80">
        <v>0</v>
      </c>
      <c r="F2789" s="129">
        <v>69</v>
      </c>
      <c r="G2789" s="68">
        <v>10</v>
      </c>
      <c r="H2789" s="69" t="s">
        <v>8552</v>
      </c>
      <c r="I2789" s="69" t="s">
        <v>12617</v>
      </c>
      <c r="J2789" s="69" t="s">
        <v>12618</v>
      </c>
      <c r="K2789" s="69" t="s">
        <v>8460</v>
      </c>
    </row>
    <row r="2790" spans="1:11" s="1" customFormat="1" ht="15" customHeight="1" x14ac:dyDescent="0.15">
      <c r="A2790" s="69" t="s">
        <v>15418</v>
      </c>
      <c r="B2790" s="69" t="s">
        <v>15419</v>
      </c>
      <c r="C2790" s="77">
        <v>207059</v>
      </c>
      <c r="D2790" s="67" t="s">
        <v>15646</v>
      </c>
      <c r="E2790" s="80">
        <v>0</v>
      </c>
      <c r="F2790" s="129">
        <v>105</v>
      </c>
      <c r="G2790" s="68">
        <v>30</v>
      </c>
      <c r="H2790" s="69" t="s">
        <v>8552</v>
      </c>
      <c r="I2790" s="69" t="s">
        <v>15751</v>
      </c>
      <c r="J2790" s="69" t="s">
        <v>15833</v>
      </c>
      <c r="K2790" s="69" t="s">
        <v>15418</v>
      </c>
    </row>
    <row r="2791" spans="1:11" s="1" customFormat="1" ht="15" customHeight="1" x14ac:dyDescent="0.15">
      <c r="A2791" s="69" t="s">
        <v>8463</v>
      </c>
      <c r="B2791" s="69" t="s">
        <v>8464</v>
      </c>
      <c r="C2791" s="77">
        <v>394040</v>
      </c>
      <c r="D2791" s="67" t="s">
        <v>8465</v>
      </c>
      <c r="E2791" s="80">
        <v>0</v>
      </c>
      <c r="F2791" s="129">
        <v>69</v>
      </c>
      <c r="G2791" s="68">
        <v>10</v>
      </c>
      <c r="H2791" s="69" t="s">
        <v>8552</v>
      </c>
      <c r="I2791" s="69" t="s">
        <v>12619</v>
      </c>
      <c r="J2791" s="69" t="s">
        <v>12620</v>
      </c>
      <c r="K2791" s="69" t="s">
        <v>8463</v>
      </c>
    </row>
    <row r="2792" spans="1:11" s="1" customFormat="1" ht="15" customHeight="1" x14ac:dyDescent="0.15">
      <c r="A2792" s="69" t="s">
        <v>15420</v>
      </c>
      <c r="B2792" s="69" t="s">
        <v>15421</v>
      </c>
      <c r="C2792" s="77">
        <v>207060</v>
      </c>
      <c r="D2792" s="67" t="s">
        <v>15647</v>
      </c>
      <c r="E2792" s="80">
        <v>0</v>
      </c>
      <c r="F2792" s="129">
        <v>48</v>
      </c>
      <c r="G2792" s="68">
        <v>10</v>
      </c>
      <c r="H2792" s="69" t="s">
        <v>8552</v>
      </c>
      <c r="I2792" s="69" t="s">
        <v>15752</v>
      </c>
      <c r="J2792" s="69" t="s">
        <v>15834</v>
      </c>
      <c r="K2792" s="69" t="s">
        <v>15420</v>
      </c>
    </row>
    <row r="2793" spans="1:11" s="1" customFormat="1" ht="15" customHeight="1" x14ac:dyDescent="0.15">
      <c r="A2793" s="69" t="s">
        <v>8466</v>
      </c>
      <c r="B2793" s="69" t="s">
        <v>8467</v>
      </c>
      <c r="C2793" s="77">
        <v>393040</v>
      </c>
      <c r="D2793" s="67" t="s">
        <v>8468</v>
      </c>
      <c r="E2793" s="80">
        <v>0</v>
      </c>
      <c r="F2793" s="129">
        <v>69</v>
      </c>
      <c r="G2793" s="68">
        <v>10</v>
      </c>
      <c r="H2793" s="69" t="s">
        <v>8552</v>
      </c>
      <c r="I2793" s="69" t="s">
        <v>12621</v>
      </c>
      <c r="J2793" s="69" t="s">
        <v>12622</v>
      </c>
      <c r="K2793" s="69" t="s">
        <v>8466</v>
      </c>
    </row>
    <row r="2794" spans="1:11" s="1" customFormat="1" ht="15" customHeight="1" x14ac:dyDescent="0.15">
      <c r="A2794" s="69" t="s">
        <v>8469</v>
      </c>
      <c r="B2794" s="69" t="s">
        <v>8470</v>
      </c>
      <c r="C2794" s="77">
        <v>395032</v>
      </c>
      <c r="D2794" s="67" t="s">
        <v>8471</v>
      </c>
      <c r="E2794" s="80">
        <v>0</v>
      </c>
      <c r="F2794" s="129">
        <v>69</v>
      </c>
      <c r="G2794" s="68">
        <v>10</v>
      </c>
      <c r="H2794" s="69" t="s">
        <v>8552</v>
      </c>
      <c r="I2794" s="69" t="s">
        <v>12623</v>
      </c>
      <c r="J2794" s="69" t="s">
        <v>12624</v>
      </c>
      <c r="K2794" s="69" t="s">
        <v>8469</v>
      </c>
    </row>
    <row r="2795" spans="1:11" s="1" customFormat="1" ht="15" customHeight="1" x14ac:dyDescent="0.15">
      <c r="A2795" s="69" t="s">
        <v>8472</v>
      </c>
      <c r="B2795" s="69" t="s">
        <v>8473</v>
      </c>
      <c r="C2795" s="77">
        <v>396036</v>
      </c>
      <c r="D2795" s="67" t="s">
        <v>8474</v>
      </c>
      <c r="E2795" s="80">
        <v>0</v>
      </c>
      <c r="F2795" s="129">
        <v>69</v>
      </c>
      <c r="G2795" s="68">
        <v>10</v>
      </c>
      <c r="H2795" s="69" t="s">
        <v>8552</v>
      </c>
      <c r="I2795" s="69" t="s">
        <v>12625</v>
      </c>
      <c r="J2795" s="69" t="s">
        <v>12626</v>
      </c>
      <c r="K2795" s="69" t="s">
        <v>8472</v>
      </c>
    </row>
    <row r="2796" spans="1:11" s="1" customFormat="1" ht="15" customHeight="1" x14ac:dyDescent="0.15">
      <c r="A2796" s="69" t="s">
        <v>8475</v>
      </c>
      <c r="B2796" s="69" t="s">
        <v>8476</v>
      </c>
      <c r="C2796" s="77">
        <v>392043</v>
      </c>
      <c r="D2796" s="67" t="s">
        <v>8477</v>
      </c>
      <c r="E2796" s="80">
        <v>0</v>
      </c>
      <c r="F2796" s="129">
        <v>69</v>
      </c>
      <c r="G2796" s="68">
        <v>10</v>
      </c>
      <c r="H2796" s="69" t="s">
        <v>8552</v>
      </c>
      <c r="I2796" s="69" t="s">
        <v>12627</v>
      </c>
      <c r="J2796" s="69" t="s">
        <v>12628</v>
      </c>
      <c r="K2796" s="69" t="s">
        <v>8475</v>
      </c>
    </row>
    <row r="2797" spans="1:11" s="1" customFormat="1" ht="15" customHeight="1" x14ac:dyDescent="0.15">
      <c r="A2797" s="69" t="s">
        <v>8478</v>
      </c>
      <c r="B2797" s="69" t="s">
        <v>8479</v>
      </c>
      <c r="C2797" s="77">
        <v>391040</v>
      </c>
      <c r="D2797" s="67" t="s">
        <v>8480</v>
      </c>
      <c r="E2797" s="80">
        <v>0</v>
      </c>
      <c r="F2797" s="129">
        <v>69</v>
      </c>
      <c r="G2797" s="68">
        <v>10</v>
      </c>
      <c r="H2797" s="69" t="s">
        <v>8552</v>
      </c>
      <c r="I2797" s="69" t="s">
        <v>12629</v>
      </c>
      <c r="J2797" s="69" t="s">
        <v>12630</v>
      </c>
      <c r="K2797" s="69" t="s">
        <v>8478</v>
      </c>
    </row>
    <row r="2798" spans="1:11" s="1" customFormat="1" ht="15" customHeight="1" x14ac:dyDescent="0.15">
      <c r="A2798" s="69" t="s">
        <v>16049</v>
      </c>
      <c r="B2798" s="69" t="s">
        <v>16252</v>
      </c>
      <c r="C2798" s="77">
        <v>129050</v>
      </c>
      <c r="D2798" s="67" t="s">
        <v>16453</v>
      </c>
      <c r="E2798" s="80">
        <v>0</v>
      </c>
      <c r="F2798" s="129">
        <v>105</v>
      </c>
      <c r="G2798" s="68">
        <v>10</v>
      </c>
      <c r="H2798" s="69" t="s">
        <v>8552</v>
      </c>
      <c r="I2798" s="69" t="s">
        <v>16663</v>
      </c>
      <c r="J2798" s="69" t="s">
        <v>16859</v>
      </c>
      <c r="K2798" s="69" t="s">
        <v>16049</v>
      </c>
    </row>
    <row r="2799" spans="1:11" s="1" customFormat="1" ht="15" customHeight="1" x14ac:dyDescent="0.15">
      <c r="A2799" s="69" t="s">
        <v>6725</v>
      </c>
      <c r="B2799" s="69" t="s">
        <v>6726</v>
      </c>
      <c r="C2799" s="77">
        <v>393010</v>
      </c>
      <c r="D2799" s="67" t="s">
        <v>13696</v>
      </c>
      <c r="E2799" s="80">
        <v>0</v>
      </c>
      <c r="F2799" s="129">
        <v>69</v>
      </c>
      <c r="G2799" s="68">
        <v>10</v>
      </c>
      <c r="H2799" s="69" t="s">
        <v>8551</v>
      </c>
      <c r="I2799" s="69" t="s">
        <v>12631</v>
      </c>
      <c r="J2799" s="69" t="s">
        <v>12632</v>
      </c>
      <c r="K2799" s="69" t="s">
        <v>6725</v>
      </c>
    </row>
    <row r="2800" spans="1:11" s="1" customFormat="1" ht="15" customHeight="1" x14ac:dyDescent="0.15">
      <c r="A2800" s="69" t="s">
        <v>8481</v>
      </c>
      <c r="B2800" s="69" t="s">
        <v>8482</v>
      </c>
      <c r="C2800" s="77">
        <v>393041</v>
      </c>
      <c r="D2800" s="67" t="s">
        <v>8483</v>
      </c>
      <c r="E2800" s="80">
        <v>0</v>
      </c>
      <c r="F2800" s="129">
        <v>69</v>
      </c>
      <c r="G2800" s="68">
        <v>10</v>
      </c>
      <c r="H2800" s="69" t="s">
        <v>8552</v>
      </c>
      <c r="I2800" s="69" t="s">
        <v>12633</v>
      </c>
      <c r="J2800" s="69" t="s">
        <v>12634</v>
      </c>
      <c r="K2800" s="69" t="s">
        <v>8481</v>
      </c>
    </row>
    <row r="2801" spans="1:11" s="1" customFormat="1" ht="15" customHeight="1" x14ac:dyDescent="0.15">
      <c r="A2801" s="69" t="s">
        <v>8484</v>
      </c>
      <c r="B2801" s="69" t="s">
        <v>8485</v>
      </c>
      <c r="C2801" s="77">
        <v>395033</v>
      </c>
      <c r="D2801" s="67" t="s">
        <v>8486</v>
      </c>
      <c r="E2801" s="80">
        <v>0</v>
      </c>
      <c r="F2801" s="129">
        <v>69</v>
      </c>
      <c r="G2801" s="68">
        <v>10</v>
      </c>
      <c r="H2801" s="69" t="s">
        <v>8552</v>
      </c>
      <c r="I2801" s="69" t="s">
        <v>12635</v>
      </c>
      <c r="J2801" s="69" t="s">
        <v>12636</v>
      </c>
      <c r="K2801" s="69" t="s">
        <v>8484</v>
      </c>
    </row>
    <row r="2802" spans="1:11" s="1" customFormat="1" ht="15" customHeight="1" x14ac:dyDescent="0.15">
      <c r="A2802" s="69" t="s">
        <v>8487</v>
      </c>
      <c r="B2802" s="69" t="s">
        <v>8488</v>
      </c>
      <c r="C2802" s="77">
        <v>395034</v>
      </c>
      <c r="D2802" s="67" t="s">
        <v>8489</v>
      </c>
      <c r="E2802" s="80">
        <v>0</v>
      </c>
      <c r="F2802" s="129">
        <v>69</v>
      </c>
      <c r="G2802" s="68">
        <v>10</v>
      </c>
      <c r="H2802" s="69" t="s">
        <v>8552</v>
      </c>
      <c r="I2802" s="69" t="s">
        <v>12637</v>
      </c>
      <c r="J2802" s="69" t="s">
        <v>12638</v>
      </c>
      <c r="K2802" s="69" t="s">
        <v>8487</v>
      </c>
    </row>
    <row r="2803" spans="1:11" s="1" customFormat="1" ht="15" customHeight="1" x14ac:dyDescent="0.15">
      <c r="A2803" s="69" t="s">
        <v>8490</v>
      </c>
      <c r="B2803" s="69" t="s">
        <v>8491</v>
      </c>
      <c r="C2803" s="77">
        <v>396037</v>
      </c>
      <c r="D2803" s="67" t="s">
        <v>8492</v>
      </c>
      <c r="E2803" s="80">
        <v>0</v>
      </c>
      <c r="F2803" s="129">
        <v>69</v>
      </c>
      <c r="G2803" s="68">
        <v>10</v>
      </c>
      <c r="H2803" s="69" t="s">
        <v>8552</v>
      </c>
      <c r="I2803" s="69" t="s">
        <v>12639</v>
      </c>
      <c r="J2803" s="69" t="s">
        <v>12640</v>
      </c>
      <c r="K2803" s="69" t="s">
        <v>8490</v>
      </c>
    </row>
    <row r="2804" spans="1:11" s="1" customFormat="1" ht="15" customHeight="1" x14ac:dyDescent="0.15">
      <c r="A2804" s="69" t="s">
        <v>8493</v>
      </c>
      <c r="B2804" s="69" t="s">
        <v>8494</v>
      </c>
      <c r="C2804" s="77">
        <v>396038</v>
      </c>
      <c r="D2804" s="67" t="s">
        <v>8495</v>
      </c>
      <c r="E2804" s="80">
        <v>0</v>
      </c>
      <c r="F2804" s="129">
        <v>69</v>
      </c>
      <c r="G2804" s="68">
        <v>10</v>
      </c>
      <c r="H2804" s="69" t="s">
        <v>8552</v>
      </c>
      <c r="I2804" s="69" t="s">
        <v>12641</v>
      </c>
      <c r="J2804" s="69" t="s">
        <v>12642</v>
      </c>
      <c r="K2804" s="69" t="s">
        <v>8493</v>
      </c>
    </row>
    <row r="2805" spans="1:11" s="1" customFormat="1" ht="15" customHeight="1" x14ac:dyDescent="0.15">
      <c r="A2805" s="69" t="s">
        <v>14182</v>
      </c>
      <c r="B2805" s="69" t="s">
        <v>14183</v>
      </c>
      <c r="C2805" s="77">
        <v>135023</v>
      </c>
      <c r="D2805" s="67" t="s">
        <v>14578</v>
      </c>
      <c r="E2805" s="80">
        <v>0</v>
      </c>
      <c r="F2805" s="129">
        <v>105</v>
      </c>
      <c r="G2805" s="68">
        <v>30</v>
      </c>
      <c r="H2805" s="69" t="s">
        <v>8552</v>
      </c>
      <c r="I2805" s="69" t="s">
        <v>15083</v>
      </c>
      <c r="J2805" s="69" t="s">
        <v>15084</v>
      </c>
      <c r="K2805" s="69" t="s">
        <v>14182</v>
      </c>
    </row>
    <row r="2806" spans="1:11" s="1" customFormat="1" ht="15" customHeight="1" x14ac:dyDescent="0.15">
      <c r="A2806" s="69" t="s">
        <v>16050</v>
      </c>
      <c r="B2806" s="69" t="s">
        <v>16253</v>
      </c>
      <c r="C2806" s="77">
        <v>204319</v>
      </c>
      <c r="D2806" s="67" t="s">
        <v>16454</v>
      </c>
      <c r="E2806" s="80">
        <v>0</v>
      </c>
      <c r="F2806" s="129">
        <v>105</v>
      </c>
      <c r="G2806" s="68">
        <v>30</v>
      </c>
      <c r="H2806" s="69" t="s">
        <v>8552</v>
      </c>
      <c r="I2806" s="69" t="s">
        <v>16664</v>
      </c>
      <c r="J2806" s="69" t="s">
        <v>16860</v>
      </c>
      <c r="K2806" s="69" t="s">
        <v>16050</v>
      </c>
    </row>
    <row r="2807" spans="1:11" s="1" customFormat="1" ht="15" customHeight="1" x14ac:dyDescent="0.15">
      <c r="A2807" s="69" t="s">
        <v>17080</v>
      </c>
      <c r="B2807" s="69" t="s">
        <v>17081</v>
      </c>
      <c r="C2807" s="77">
        <v>204359</v>
      </c>
      <c r="D2807" s="67" t="s">
        <v>16942</v>
      </c>
      <c r="E2807" s="80">
        <v>0</v>
      </c>
      <c r="F2807" s="129">
        <v>105</v>
      </c>
      <c r="G2807" s="68">
        <v>30</v>
      </c>
      <c r="H2807" s="69" t="s">
        <v>8552</v>
      </c>
      <c r="I2807" s="69" t="s">
        <v>17182</v>
      </c>
      <c r="J2807" s="69" t="s">
        <v>17252</v>
      </c>
      <c r="K2807" s="69" t="s">
        <v>17080</v>
      </c>
    </row>
    <row r="2808" spans="1:11" s="1" customFormat="1" ht="15" customHeight="1" x14ac:dyDescent="0.15">
      <c r="A2808" s="69" t="s">
        <v>16051</v>
      </c>
      <c r="B2808" s="69" t="s">
        <v>16254</v>
      </c>
      <c r="C2808" s="77">
        <v>204320</v>
      </c>
      <c r="D2808" s="67" t="s">
        <v>16455</v>
      </c>
      <c r="E2808" s="80">
        <v>0</v>
      </c>
      <c r="F2808" s="129">
        <v>105</v>
      </c>
      <c r="G2808" s="68">
        <v>30</v>
      </c>
      <c r="H2808" s="69" t="s">
        <v>8552</v>
      </c>
      <c r="I2808" s="69" t="s">
        <v>16665</v>
      </c>
      <c r="J2808" s="69" t="s">
        <v>16861</v>
      </c>
      <c r="K2808" s="69" t="s">
        <v>16051</v>
      </c>
    </row>
    <row r="2809" spans="1:11" s="1" customFormat="1" ht="15" customHeight="1" x14ac:dyDescent="0.15">
      <c r="A2809" s="69" t="s">
        <v>17082</v>
      </c>
      <c r="B2809" s="69" t="s">
        <v>17083</v>
      </c>
      <c r="C2809" s="77">
        <v>207090</v>
      </c>
      <c r="D2809" s="67" t="s">
        <v>16943</v>
      </c>
      <c r="E2809" s="80">
        <v>0</v>
      </c>
      <c r="F2809" s="129">
        <v>105</v>
      </c>
      <c r="G2809" s="68">
        <v>30</v>
      </c>
      <c r="H2809" s="69" t="s">
        <v>8552</v>
      </c>
      <c r="I2809" s="69" t="s">
        <v>17183</v>
      </c>
      <c r="J2809" s="69" t="s">
        <v>17253</v>
      </c>
      <c r="K2809" s="69" t="s">
        <v>17082</v>
      </c>
    </row>
    <row r="2810" spans="1:11" s="1" customFormat="1" ht="15" customHeight="1" x14ac:dyDescent="0.15">
      <c r="A2810" s="69" t="s">
        <v>16052</v>
      </c>
      <c r="B2810" s="69" t="s">
        <v>16255</v>
      </c>
      <c r="C2810" s="77">
        <v>209126</v>
      </c>
      <c r="D2810" s="67" t="s">
        <v>16456</v>
      </c>
      <c r="E2810" s="80">
        <v>0</v>
      </c>
      <c r="F2810" s="129">
        <v>105</v>
      </c>
      <c r="G2810" s="68">
        <v>30</v>
      </c>
      <c r="H2810" s="69" t="s">
        <v>8552</v>
      </c>
      <c r="I2810" s="69" t="s">
        <v>16666</v>
      </c>
      <c r="J2810" s="69" t="s">
        <v>16862</v>
      </c>
      <c r="K2810" s="69" t="s">
        <v>16052</v>
      </c>
    </row>
    <row r="2811" spans="1:11" s="1" customFormat="1" ht="15" customHeight="1" x14ac:dyDescent="0.15">
      <c r="A2811" s="69" t="s">
        <v>7566</v>
      </c>
      <c r="B2811" s="69" t="s">
        <v>7567</v>
      </c>
      <c r="C2811" s="77">
        <v>213010</v>
      </c>
      <c r="D2811" s="67" t="s">
        <v>7568</v>
      </c>
      <c r="E2811" s="80">
        <v>0</v>
      </c>
      <c r="F2811" s="129">
        <v>105</v>
      </c>
      <c r="G2811" s="68">
        <v>30</v>
      </c>
      <c r="H2811" s="69" t="s">
        <v>8551</v>
      </c>
      <c r="I2811" s="69" t="s">
        <v>12643</v>
      </c>
      <c r="J2811" s="69" t="s">
        <v>12644</v>
      </c>
      <c r="K2811" s="69" t="s">
        <v>7566</v>
      </c>
    </row>
    <row r="2812" spans="1:11" s="1" customFormat="1" ht="15" customHeight="1" x14ac:dyDescent="0.15">
      <c r="A2812" s="69" t="s">
        <v>7569</v>
      </c>
      <c r="B2812" s="69" t="s">
        <v>7570</v>
      </c>
      <c r="C2812" s="77">
        <v>211021</v>
      </c>
      <c r="D2812" s="67" t="s">
        <v>7571</v>
      </c>
      <c r="E2812" s="80">
        <v>0</v>
      </c>
      <c r="F2812" s="129">
        <v>105</v>
      </c>
      <c r="G2812" s="68">
        <v>30</v>
      </c>
      <c r="H2812" s="69" t="s">
        <v>8552</v>
      </c>
      <c r="I2812" s="69" t="s">
        <v>12645</v>
      </c>
      <c r="J2812" s="69" t="s">
        <v>12646</v>
      </c>
      <c r="K2812" s="69" t="s">
        <v>7569</v>
      </c>
    </row>
    <row r="2813" spans="1:11" s="1" customFormat="1" ht="15" customHeight="1" x14ac:dyDescent="0.15">
      <c r="A2813" s="69" t="s">
        <v>16053</v>
      </c>
      <c r="B2813" s="69" t="s">
        <v>16256</v>
      </c>
      <c r="C2813" s="77">
        <v>210033</v>
      </c>
      <c r="D2813" s="67" t="s">
        <v>16457</v>
      </c>
      <c r="E2813" s="80">
        <v>0</v>
      </c>
      <c r="F2813" s="129">
        <v>105</v>
      </c>
      <c r="G2813" s="68">
        <v>30</v>
      </c>
      <c r="H2813" s="69" t="s">
        <v>8552</v>
      </c>
      <c r="I2813" s="69" t="s">
        <v>16667</v>
      </c>
      <c r="J2813" s="69" t="s">
        <v>16863</v>
      </c>
      <c r="K2813" s="69" t="s">
        <v>16053</v>
      </c>
    </row>
    <row r="2814" spans="1:11" s="1" customFormat="1" ht="15" customHeight="1" x14ac:dyDescent="0.15">
      <c r="A2814" s="69" t="s">
        <v>8496</v>
      </c>
      <c r="B2814" s="69" t="s">
        <v>8497</v>
      </c>
      <c r="C2814" s="77">
        <v>392044</v>
      </c>
      <c r="D2814" s="67" t="s">
        <v>8498</v>
      </c>
      <c r="E2814" s="80">
        <v>0</v>
      </c>
      <c r="F2814" s="129">
        <v>69</v>
      </c>
      <c r="G2814" s="68">
        <v>10</v>
      </c>
      <c r="H2814" s="69" t="s">
        <v>8552</v>
      </c>
      <c r="I2814" s="69" t="s">
        <v>12647</v>
      </c>
      <c r="J2814" s="69" t="s">
        <v>12648</v>
      </c>
      <c r="K2814" s="69" t="s">
        <v>8496</v>
      </c>
    </row>
    <row r="2815" spans="1:11" s="1" customFormat="1" ht="15" customHeight="1" x14ac:dyDescent="0.15">
      <c r="A2815" s="69" t="s">
        <v>8499</v>
      </c>
      <c r="B2815" s="69" t="s">
        <v>8500</v>
      </c>
      <c r="C2815" s="77">
        <v>392045</v>
      </c>
      <c r="D2815" s="67" t="s">
        <v>8501</v>
      </c>
      <c r="E2815" s="80">
        <v>0</v>
      </c>
      <c r="F2815" s="129">
        <v>69</v>
      </c>
      <c r="G2815" s="68">
        <v>10</v>
      </c>
      <c r="H2815" s="69" t="s">
        <v>8552</v>
      </c>
      <c r="I2815" s="69" t="s">
        <v>12649</v>
      </c>
      <c r="J2815" s="69" t="s">
        <v>12650</v>
      </c>
      <c r="K2815" s="69" t="s">
        <v>8499</v>
      </c>
    </row>
    <row r="2816" spans="1:11" s="1" customFormat="1" ht="15" customHeight="1" x14ac:dyDescent="0.15">
      <c r="A2816" s="69" t="s">
        <v>14184</v>
      </c>
      <c r="B2816" s="69" t="s">
        <v>14185</v>
      </c>
      <c r="C2816" s="77">
        <v>203135</v>
      </c>
      <c r="D2816" s="67" t="s">
        <v>14579</v>
      </c>
      <c r="E2816" s="80">
        <v>0</v>
      </c>
      <c r="F2816" s="129">
        <v>105</v>
      </c>
      <c r="G2816" s="68">
        <v>30</v>
      </c>
      <c r="H2816" s="69" t="s">
        <v>8552</v>
      </c>
      <c r="I2816" s="69" t="s">
        <v>15085</v>
      </c>
      <c r="J2816" s="69" t="s">
        <v>15086</v>
      </c>
      <c r="K2816" s="69" t="s">
        <v>14184</v>
      </c>
    </row>
    <row r="2817" spans="1:11" s="1" customFormat="1" ht="15" customHeight="1" x14ac:dyDescent="0.15">
      <c r="A2817" s="69" t="s">
        <v>8502</v>
      </c>
      <c r="B2817" s="69" t="s">
        <v>8503</v>
      </c>
      <c r="C2817" s="77">
        <v>351172</v>
      </c>
      <c r="D2817" s="67" t="s">
        <v>8504</v>
      </c>
      <c r="E2817" s="80">
        <v>0</v>
      </c>
      <c r="F2817" s="129">
        <v>69</v>
      </c>
      <c r="G2817" s="68">
        <v>10</v>
      </c>
      <c r="H2817" s="69" t="s">
        <v>8552</v>
      </c>
      <c r="I2817" s="69" t="s">
        <v>12651</v>
      </c>
      <c r="J2817" s="69" t="s">
        <v>12652</v>
      </c>
      <c r="K2817" s="69" t="s">
        <v>8502</v>
      </c>
    </row>
    <row r="2818" spans="1:11" s="1" customFormat="1" ht="15" customHeight="1" x14ac:dyDescent="0.15">
      <c r="A2818" s="69" t="s">
        <v>8505</v>
      </c>
      <c r="B2818" s="69" t="s">
        <v>8506</v>
      </c>
      <c r="C2818" s="77">
        <v>351173</v>
      </c>
      <c r="D2818" s="67" t="s">
        <v>8507</v>
      </c>
      <c r="E2818" s="80">
        <v>0</v>
      </c>
      <c r="F2818" s="129">
        <v>69</v>
      </c>
      <c r="G2818" s="68">
        <v>10</v>
      </c>
      <c r="H2818" s="69" t="s">
        <v>8552</v>
      </c>
      <c r="I2818" s="69" t="s">
        <v>12653</v>
      </c>
      <c r="J2818" s="69" t="s">
        <v>12654</v>
      </c>
      <c r="K2818" s="69" t="s">
        <v>8505</v>
      </c>
    </row>
    <row r="2819" spans="1:11" s="1" customFormat="1" ht="15" customHeight="1" x14ac:dyDescent="0.15">
      <c r="A2819" s="69" t="s">
        <v>8508</v>
      </c>
      <c r="B2819" s="69" t="s">
        <v>8509</v>
      </c>
      <c r="C2819" s="77">
        <v>391041</v>
      </c>
      <c r="D2819" s="67" t="s">
        <v>8510</v>
      </c>
      <c r="E2819" s="80">
        <v>0</v>
      </c>
      <c r="F2819" s="129">
        <v>69</v>
      </c>
      <c r="G2819" s="68">
        <v>10</v>
      </c>
      <c r="H2819" s="69" t="s">
        <v>8552</v>
      </c>
      <c r="I2819" s="69" t="s">
        <v>12655</v>
      </c>
      <c r="J2819" s="69" t="s">
        <v>12656</v>
      </c>
      <c r="K2819" s="69" t="s">
        <v>8508</v>
      </c>
    </row>
    <row r="2820" spans="1:11" s="1" customFormat="1" ht="15" customHeight="1" x14ac:dyDescent="0.15">
      <c r="A2820" s="69" t="s">
        <v>8511</v>
      </c>
      <c r="B2820" s="69" t="s">
        <v>8512</v>
      </c>
      <c r="C2820" s="77">
        <v>391042</v>
      </c>
      <c r="D2820" s="67" t="s">
        <v>8513</v>
      </c>
      <c r="E2820" s="80">
        <v>0</v>
      </c>
      <c r="F2820" s="129">
        <v>69</v>
      </c>
      <c r="G2820" s="68">
        <v>10</v>
      </c>
      <c r="H2820" s="69" t="s">
        <v>8552</v>
      </c>
      <c r="I2820" s="69" t="s">
        <v>12657</v>
      </c>
      <c r="J2820" s="69" t="s">
        <v>12658</v>
      </c>
      <c r="K2820" s="69" t="s">
        <v>8511</v>
      </c>
    </row>
    <row r="2821" spans="1:11" s="1" customFormat="1" ht="15" customHeight="1" x14ac:dyDescent="0.15">
      <c r="A2821" s="69" t="s">
        <v>6899</v>
      </c>
      <c r="B2821" s="69" t="s">
        <v>6900</v>
      </c>
      <c r="C2821" s="77">
        <v>321093</v>
      </c>
      <c r="D2821" s="67" t="s">
        <v>7020</v>
      </c>
      <c r="E2821" s="80">
        <v>0</v>
      </c>
      <c r="F2821" s="129">
        <v>48</v>
      </c>
      <c r="G2821" s="68">
        <v>10</v>
      </c>
      <c r="H2821" s="69" t="s">
        <v>8552</v>
      </c>
      <c r="I2821" s="69" t="s">
        <v>12659</v>
      </c>
      <c r="J2821" s="69" t="s">
        <v>12660</v>
      </c>
      <c r="K2821" s="69" t="s">
        <v>6899</v>
      </c>
    </row>
    <row r="2822" spans="1:11" s="1" customFormat="1" ht="15" customHeight="1" x14ac:dyDescent="0.15">
      <c r="A2822" s="69" t="s">
        <v>7410</v>
      </c>
      <c r="B2822" s="69" t="s">
        <v>7411</v>
      </c>
      <c r="C2822" s="77">
        <v>321135</v>
      </c>
      <c r="D2822" s="67" t="s">
        <v>7412</v>
      </c>
      <c r="E2822" s="80">
        <v>0</v>
      </c>
      <c r="F2822" s="129">
        <v>54</v>
      </c>
      <c r="G2822" s="68">
        <v>10</v>
      </c>
      <c r="H2822" s="69" t="s">
        <v>8552</v>
      </c>
      <c r="I2822" s="69" t="s">
        <v>12661</v>
      </c>
      <c r="J2822" s="69" t="s">
        <v>12662</v>
      </c>
      <c r="K2822" s="69" t="s">
        <v>7410</v>
      </c>
    </row>
    <row r="2823" spans="1:11" s="1" customFormat="1" ht="15" customHeight="1" x14ac:dyDescent="0.15">
      <c r="A2823" s="69" t="s">
        <v>14186</v>
      </c>
      <c r="B2823" s="69" t="s">
        <v>14187</v>
      </c>
      <c r="C2823" s="77">
        <v>135024</v>
      </c>
      <c r="D2823" s="67" t="s">
        <v>14580</v>
      </c>
      <c r="E2823" s="80">
        <v>0</v>
      </c>
      <c r="F2823" s="129">
        <v>105</v>
      </c>
      <c r="G2823" s="68">
        <v>30</v>
      </c>
      <c r="H2823" s="69" t="s">
        <v>8552</v>
      </c>
      <c r="I2823" s="69" t="s">
        <v>15087</v>
      </c>
      <c r="J2823" s="69" t="s">
        <v>15088</v>
      </c>
      <c r="K2823" s="69" t="s">
        <v>14186</v>
      </c>
    </row>
    <row r="2824" spans="1:11" s="1" customFormat="1" ht="15" customHeight="1" x14ac:dyDescent="0.15">
      <c r="A2824" s="69" t="s">
        <v>14188</v>
      </c>
      <c r="B2824" s="69" t="s">
        <v>14189</v>
      </c>
      <c r="C2824" s="77">
        <v>135025</v>
      </c>
      <c r="D2824" s="67" t="s">
        <v>14581</v>
      </c>
      <c r="E2824" s="80">
        <v>0</v>
      </c>
      <c r="F2824" s="129">
        <v>119</v>
      </c>
      <c r="G2824" s="68">
        <v>30</v>
      </c>
      <c r="H2824" s="69" t="s">
        <v>8552</v>
      </c>
      <c r="I2824" s="69" t="s">
        <v>15089</v>
      </c>
      <c r="J2824" s="69" t="s">
        <v>15090</v>
      </c>
      <c r="K2824" s="69" t="s">
        <v>14188</v>
      </c>
    </row>
    <row r="2825" spans="1:11" s="1" customFormat="1" ht="15" customHeight="1" x14ac:dyDescent="0.15">
      <c r="A2825" s="69" t="s">
        <v>16054</v>
      </c>
      <c r="B2825" s="69" t="s">
        <v>16257</v>
      </c>
      <c r="C2825" s="77">
        <v>204328</v>
      </c>
      <c r="D2825" s="67" t="s">
        <v>16458</v>
      </c>
      <c r="E2825" s="80">
        <v>0</v>
      </c>
      <c r="F2825" s="129">
        <v>105</v>
      </c>
      <c r="G2825" s="68">
        <v>30</v>
      </c>
      <c r="H2825" s="69" t="s">
        <v>8551</v>
      </c>
      <c r="I2825" s="69" t="s">
        <v>16668</v>
      </c>
      <c r="J2825" s="69" t="s">
        <v>16864</v>
      </c>
      <c r="K2825" s="69" t="s">
        <v>16054</v>
      </c>
    </row>
    <row r="2826" spans="1:11" s="1" customFormat="1" ht="15" customHeight="1" x14ac:dyDescent="0.15">
      <c r="A2826" s="69" t="s">
        <v>16055</v>
      </c>
      <c r="B2826" s="69" t="s">
        <v>16258</v>
      </c>
      <c r="C2826" s="77">
        <v>204330</v>
      </c>
      <c r="D2826" s="67" t="s">
        <v>16459</v>
      </c>
      <c r="E2826" s="80">
        <v>0</v>
      </c>
      <c r="F2826" s="129">
        <v>105</v>
      </c>
      <c r="G2826" s="68">
        <v>30</v>
      </c>
      <c r="H2826" s="69" t="s">
        <v>8551</v>
      </c>
      <c r="I2826" s="69" t="s">
        <v>16669</v>
      </c>
      <c r="J2826" s="69" t="s">
        <v>16865</v>
      </c>
      <c r="K2826" s="69" t="s">
        <v>16055</v>
      </c>
    </row>
    <row r="2827" spans="1:11" s="1" customFormat="1" ht="15" customHeight="1" x14ac:dyDescent="0.15">
      <c r="A2827" s="69" t="s">
        <v>16056</v>
      </c>
      <c r="B2827" s="69" t="s">
        <v>16259</v>
      </c>
      <c r="C2827" s="77">
        <v>204331</v>
      </c>
      <c r="D2827" s="67" t="s">
        <v>16460</v>
      </c>
      <c r="E2827" s="80">
        <v>0</v>
      </c>
      <c r="F2827" s="129">
        <v>119</v>
      </c>
      <c r="G2827" s="68">
        <v>30</v>
      </c>
      <c r="H2827" s="69" t="s">
        <v>8551</v>
      </c>
      <c r="I2827" s="69" t="s">
        <v>16670</v>
      </c>
      <c r="J2827" s="69" t="s">
        <v>16866</v>
      </c>
      <c r="K2827" s="69" t="s">
        <v>16056</v>
      </c>
    </row>
    <row r="2828" spans="1:11" s="1" customFormat="1" ht="15" customHeight="1" x14ac:dyDescent="0.15">
      <c r="A2828" s="69" t="s">
        <v>14190</v>
      </c>
      <c r="B2828" s="69" t="s">
        <v>14191</v>
      </c>
      <c r="C2828" s="77">
        <v>203140</v>
      </c>
      <c r="D2828" s="67" t="s">
        <v>14582</v>
      </c>
      <c r="E2828" s="80">
        <v>0</v>
      </c>
      <c r="F2828" s="129">
        <v>119</v>
      </c>
      <c r="G2828" s="68">
        <v>30</v>
      </c>
      <c r="H2828" s="69" t="s">
        <v>8551</v>
      </c>
      <c r="I2828" s="69" t="s">
        <v>15091</v>
      </c>
      <c r="J2828" s="69" t="s">
        <v>15092</v>
      </c>
      <c r="K2828" s="69" t="s">
        <v>14190</v>
      </c>
    </row>
    <row r="2829" spans="1:11" s="1" customFormat="1" ht="15" customHeight="1" x14ac:dyDescent="0.15">
      <c r="A2829" s="69" t="s">
        <v>16057</v>
      </c>
      <c r="B2829" s="69" t="s">
        <v>16260</v>
      </c>
      <c r="C2829" s="77">
        <v>129051</v>
      </c>
      <c r="D2829" s="67" t="s">
        <v>16461</v>
      </c>
      <c r="E2829" s="80">
        <v>0</v>
      </c>
      <c r="F2829" s="129">
        <v>98</v>
      </c>
      <c r="G2829" s="68">
        <v>30</v>
      </c>
      <c r="H2829" s="69" t="s">
        <v>8551</v>
      </c>
      <c r="I2829" s="69" t="s">
        <v>16671</v>
      </c>
      <c r="J2829" s="69" t="s">
        <v>16867</v>
      </c>
      <c r="K2829" s="69" t="s">
        <v>16057</v>
      </c>
    </row>
    <row r="2830" spans="1:11" s="1" customFormat="1" ht="15" customHeight="1" x14ac:dyDescent="0.15">
      <c r="A2830" s="69" t="s">
        <v>16058</v>
      </c>
      <c r="B2830" s="69" t="s">
        <v>16261</v>
      </c>
      <c r="C2830" s="77">
        <v>129052</v>
      </c>
      <c r="D2830" s="67" t="s">
        <v>16944</v>
      </c>
      <c r="E2830" s="80">
        <v>0</v>
      </c>
      <c r="F2830" s="129">
        <v>98</v>
      </c>
      <c r="G2830" s="68">
        <v>30</v>
      </c>
      <c r="H2830" s="69" t="s">
        <v>8551</v>
      </c>
      <c r="I2830" s="69" t="s">
        <v>16672</v>
      </c>
      <c r="J2830" s="69" t="s">
        <v>16868</v>
      </c>
      <c r="K2830" s="69" t="s">
        <v>16058</v>
      </c>
    </row>
    <row r="2831" spans="1:11" s="1" customFormat="1" ht="15" customHeight="1" x14ac:dyDescent="0.15">
      <c r="A2831" s="69" t="s">
        <v>16059</v>
      </c>
      <c r="B2831" s="69" t="s">
        <v>16262</v>
      </c>
      <c r="C2831" s="77">
        <v>129053</v>
      </c>
      <c r="D2831" s="67" t="s">
        <v>16462</v>
      </c>
      <c r="E2831" s="80">
        <v>0</v>
      </c>
      <c r="F2831" s="129">
        <v>98</v>
      </c>
      <c r="G2831" s="68">
        <v>30</v>
      </c>
      <c r="H2831" s="69" t="s">
        <v>8551</v>
      </c>
      <c r="I2831" s="69" t="s">
        <v>16673</v>
      </c>
      <c r="J2831" s="69" t="s">
        <v>16869</v>
      </c>
      <c r="K2831" s="69" t="s">
        <v>16059</v>
      </c>
    </row>
    <row r="2832" spans="1:11" s="1" customFormat="1" ht="15" customHeight="1" x14ac:dyDescent="0.15">
      <c r="A2832" s="69" t="s">
        <v>2837</v>
      </c>
      <c r="B2832" s="69" t="s">
        <v>2838</v>
      </c>
      <c r="C2832" s="77">
        <v>207033</v>
      </c>
      <c r="D2832" s="67" t="s">
        <v>2864</v>
      </c>
      <c r="E2832" s="80">
        <v>0</v>
      </c>
      <c r="F2832" s="129">
        <v>10.5</v>
      </c>
      <c r="G2832" s="68">
        <v>3</v>
      </c>
      <c r="H2832" s="69" t="s">
        <v>8551</v>
      </c>
      <c r="I2832" s="69" t="s">
        <v>12663</v>
      </c>
      <c r="J2832" s="69" t="s">
        <v>12664</v>
      </c>
      <c r="K2832" s="69" t="s">
        <v>2837</v>
      </c>
    </row>
    <row r="2833" spans="1:11" s="1" customFormat="1" ht="15" customHeight="1" x14ac:dyDescent="0.15">
      <c r="A2833" s="69" t="s">
        <v>3202</v>
      </c>
      <c r="B2833" s="69" t="s">
        <v>3183</v>
      </c>
      <c r="C2833" s="77">
        <v>305040</v>
      </c>
      <c r="D2833" s="67" t="s">
        <v>3184</v>
      </c>
      <c r="E2833" s="80">
        <v>0</v>
      </c>
      <c r="F2833" s="129">
        <v>13.5</v>
      </c>
      <c r="G2833" s="68">
        <v>3</v>
      </c>
      <c r="H2833" s="69" t="s">
        <v>8551</v>
      </c>
      <c r="I2833" s="69" t="s">
        <v>12665</v>
      </c>
      <c r="J2833" s="69" t="s">
        <v>12666</v>
      </c>
      <c r="K2833" s="69" t="s">
        <v>3202</v>
      </c>
    </row>
    <row r="2834" spans="1:11" s="1" customFormat="1" ht="15" customHeight="1" x14ac:dyDescent="0.15">
      <c r="A2834" s="69" t="s">
        <v>3099</v>
      </c>
      <c r="B2834" s="69" t="s">
        <v>3127</v>
      </c>
      <c r="C2834" s="77">
        <v>125026</v>
      </c>
      <c r="D2834" s="67" t="s">
        <v>3157</v>
      </c>
      <c r="E2834" s="80">
        <v>0</v>
      </c>
      <c r="F2834" s="129">
        <v>10.5</v>
      </c>
      <c r="G2834" s="68">
        <v>3</v>
      </c>
      <c r="H2834" s="69" t="s">
        <v>8551</v>
      </c>
      <c r="I2834" s="69" t="s">
        <v>12667</v>
      </c>
      <c r="J2834" s="69" t="s">
        <v>12668</v>
      </c>
      <c r="K2834" s="69" t="s">
        <v>3099</v>
      </c>
    </row>
    <row r="2835" spans="1:11" s="1" customFormat="1" ht="15" customHeight="1" x14ac:dyDescent="0.15">
      <c r="A2835" s="69" t="s">
        <v>16060</v>
      </c>
      <c r="B2835" s="69" t="s">
        <v>16263</v>
      </c>
      <c r="C2835" s="77">
        <v>108053</v>
      </c>
      <c r="D2835" s="67" t="s">
        <v>16463</v>
      </c>
      <c r="E2835" s="80">
        <v>0</v>
      </c>
      <c r="F2835" s="129">
        <v>10.5</v>
      </c>
      <c r="G2835" s="68">
        <v>3</v>
      </c>
      <c r="H2835" s="69" t="s">
        <v>8551</v>
      </c>
      <c r="I2835" s="69" t="s">
        <v>16674</v>
      </c>
      <c r="J2835" s="69" t="s">
        <v>16870</v>
      </c>
      <c r="K2835" s="69" t="s">
        <v>16060</v>
      </c>
    </row>
    <row r="2836" spans="1:11" s="1" customFormat="1" ht="15" customHeight="1" x14ac:dyDescent="0.15">
      <c r="A2836" s="69" t="s">
        <v>4461</v>
      </c>
      <c r="B2836" s="69" t="s">
        <v>4462</v>
      </c>
      <c r="C2836" s="77">
        <v>356024</v>
      </c>
      <c r="D2836" s="67" t="s">
        <v>4523</v>
      </c>
      <c r="E2836" s="80">
        <v>0</v>
      </c>
      <c r="F2836" s="129">
        <v>17.5</v>
      </c>
      <c r="G2836" s="68">
        <v>3</v>
      </c>
      <c r="H2836" s="69" t="s">
        <v>8551</v>
      </c>
      <c r="I2836" s="69" t="s">
        <v>12669</v>
      </c>
      <c r="J2836" s="69" t="s">
        <v>12670</v>
      </c>
      <c r="K2836" s="69" t="s">
        <v>4461</v>
      </c>
    </row>
    <row r="2837" spans="1:11" s="1" customFormat="1" ht="15" customHeight="1" x14ac:dyDescent="0.15">
      <c r="A2837" s="69" t="s">
        <v>4463</v>
      </c>
      <c r="B2837" s="69" t="s">
        <v>4464</v>
      </c>
      <c r="C2837" s="77">
        <v>356025</v>
      </c>
      <c r="D2837" s="67" t="s">
        <v>4524</v>
      </c>
      <c r="E2837" s="80">
        <v>0</v>
      </c>
      <c r="F2837" s="129">
        <v>17.5</v>
      </c>
      <c r="G2837" s="68">
        <v>3</v>
      </c>
      <c r="H2837" s="69" t="s">
        <v>8551</v>
      </c>
      <c r="I2837" s="69" t="s">
        <v>12671</v>
      </c>
      <c r="J2837" s="69" t="s">
        <v>12672</v>
      </c>
      <c r="K2837" s="69" t="s">
        <v>4463</v>
      </c>
    </row>
    <row r="2838" spans="1:11" s="1" customFormat="1" ht="15" customHeight="1" x14ac:dyDescent="0.15">
      <c r="A2838" s="69" t="s">
        <v>4465</v>
      </c>
      <c r="B2838" s="69" t="s">
        <v>4466</v>
      </c>
      <c r="C2838" s="77">
        <v>356026</v>
      </c>
      <c r="D2838" s="67" t="s">
        <v>4525</v>
      </c>
      <c r="E2838" s="80">
        <v>0</v>
      </c>
      <c r="F2838" s="129">
        <v>17.5</v>
      </c>
      <c r="G2838" s="68">
        <v>3</v>
      </c>
      <c r="H2838" s="69" t="s">
        <v>8551</v>
      </c>
      <c r="I2838" s="69" t="s">
        <v>12673</v>
      </c>
      <c r="J2838" s="69" t="s">
        <v>12674</v>
      </c>
      <c r="K2838" s="69" t="s">
        <v>4465</v>
      </c>
    </row>
    <row r="2839" spans="1:11" s="1" customFormat="1" ht="15" customHeight="1" x14ac:dyDescent="0.15">
      <c r="A2839" s="69" t="s">
        <v>4467</v>
      </c>
      <c r="B2839" s="69" t="s">
        <v>4468</v>
      </c>
      <c r="C2839" s="77">
        <v>356027</v>
      </c>
      <c r="D2839" s="67" t="s">
        <v>4526</v>
      </c>
      <c r="E2839" s="80">
        <v>0</v>
      </c>
      <c r="F2839" s="129">
        <v>17.5</v>
      </c>
      <c r="G2839" s="68">
        <v>3</v>
      </c>
      <c r="H2839" s="69" t="s">
        <v>8551</v>
      </c>
      <c r="I2839" s="69" t="s">
        <v>12675</v>
      </c>
      <c r="J2839" s="69" t="s">
        <v>12676</v>
      </c>
      <c r="K2839" s="69" t="s">
        <v>4467</v>
      </c>
    </row>
    <row r="2840" spans="1:11" s="1" customFormat="1" ht="15" customHeight="1" x14ac:dyDescent="0.15">
      <c r="A2840" s="69" t="s">
        <v>4469</v>
      </c>
      <c r="B2840" s="69" t="s">
        <v>4470</v>
      </c>
      <c r="C2840" s="77">
        <v>356028</v>
      </c>
      <c r="D2840" s="67" t="s">
        <v>4527</v>
      </c>
      <c r="E2840" s="80">
        <v>0</v>
      </c>
      <c r="F2840" s="129">
        <v>17.5</v>
      </c>
      <c r="G2840" s="68">
        <v>3</v>
      </c>
      <c r="H2840" s="69" t="s">
        <v>8551</v>
      </c>
      <c r="I2840" s="69" t="s">
        <v>12677</v>
      </c>
      <c r="J2840" s="69" t="s">
        <v>12678</v>
      </c>
      <c r="K2840" s="69" t="s">
        <v>4469</v>
      </c>
    </row>
    <row r="2841" spans="1:11" s="1" customFormat="1" ht="15" customHeight="1" x14ac:dyDescent="0.15">
      <c r="A2841" s="69" t="s">
        <v>4471</v>
      </c>
      <c r="B2841" s="69" t="s">
        <v>4472</v>
      </c>
      <c r="C2841" s="77">
        <v>356029</v>
      </c>
      <c r="D2841" s="67" t="s">
        <v>4528</v>
      </c>
      <c r="E2841" s="80">
        <v>0</v>
      </c>
      <c r="F2841" s="129">
        <v>17.5</v>
      </c>
      <c r="G2841" s="68">
        <v>3</v>
      </c>
      <c r="H2841" s="69" t="s">
        <v>8551</v>
      </c>
      <c r="I2841" s="69" t="s">
        <v>12679</v>
      </c>
      <c r="J2841" s="69" t="s">
        <v>12680</v>
      </c>
      <c r="K2841" s="69" t="s">
        <v>4471</v>
      </c>
    </row>
    <row r="2842" spans="1:11" s="1" customFormat="1" ht="15" customHeight="1" x14ac:dyDescent="0.15">
      <c r="A2842" s="69" t="s">
        <v>4473</v>
      </c>
      <c r="B2842" s="69" t="s">
        <v>4474</v>
      </c>
      <c r="C2842" s="77">
        <v>356030</v>
      </c>
      <c r="D2842" s="67" t="s">
        <v>4529</v>
      </c>
      <c r="E2842" s="80">
        <v>0</v>
      </c>
      <c r="F2842" s="129">
        <v>17.5</v>
      </c>
      <c r="G2842" s="68">
        <v>3</v>
      </c>
      <c r="H2842" s="69" t="s">
        <v>8551</v>
      </c>
      <c r="I2842" s="69" t="s">
        <v>12681</v>
      </c>
      <c r="J2842" s="69" t="s">
        <v>12682</v>
      </c>
      <c r="K2842" s="69" t="s">
        <v>4473</v>
      </c>
    </row>
    <row r="2843" spans="1:11" s="1" customFormat="1" ht="15" customHeight="1" x14ac:dyDescent="0.15">
      <c r="A2843" s="69" t="s">
        <v>4475</v>
      </c>
      <c r="B2843" s="69" t="s">
        <v>4476</v>
      </c>
      <c r="C2843" s="77">
        <v>356031</v>
      </c>
      <c r="D2843" s="67" t="s">
        <v>4530</v>
      </c>
      <c r="E2843" s="80">
        <v>0</v>
      </c>
      <c r="F2843" s="129">
        <v>17.5</v>
      </c>
      <c r="G2843" s="68">
        <v>3</v>
      </c>
      <c r="H2843" s="69" t="s">
        <v>8551</v>
      </c>
      <c r="I2843" s="69" t="s">
        <v>12683</v>
      </c>
      <c r="J2843" s="69" t="s">
        <v>12684</v>
      </c>
      <c r="K2843" s="69" t="s">
        <v>4475</v>
      </c>
    </row>
    <row r="2844" spans="1:11" s="1" customFormat="1" ht="15" customHeight="1" x14ac:dyDescent="0.15">
      <c r="A2844" s="69" t="s">
        <v>4477</v>
      </c>
      <c r="B2844" s="69" t="s">
        <v>4478</v>
      </c>
      <c r="C2844" s="77">
        <v>356032</v>
      </c>
      <c r="D2844" s="67" t="s">
        <v>4531</v>
      </c>
      <c r="E2844" s="80">
        <v>0</v>
      </c>
      <c r="F2844" s="129">
        <v>17.5</v>
      </c>
      <c r="G2844" s="68">
        <v>3</v>
      </c>
      <c r="H2844" s="69" t="s">
        <v>8551</v>
      </c>
      <c r="I2844" s="69" t="s">
        <v>12685</v>
      </c>
      <c r="J2844" s="69" t="s">
        <v>12686</v>
      </c>
      <c r="K2844" s="69" t="s">
        <v>4477</v>
      </c>
    </row>
    <row r="2845" spans="1:11" s="1" customFormat="1" ht="15" customHeight="1" x14ac:dyDescent="0.15">
      <c r="A2845" s="69" t="s">
        <v>4479</v>
      </c>
      <c r="B2845" s="69" t="s">
        <v>4480</v>
      </c>
      <c r="C2845" s="77">
        <v>356033</v>
      </c>
      <c r="D2845" s="67" t="s">
        <v>4532</v>
      </c>
      <c r="E2845" s="80">
        <v>0</v>
      </c>
      <c r="F2845" s="129">
        <v>17.5</v>
      </c>
      <c r="G2845" s="68">
        <v>3</v>
      </c>
      <c r="H2845" s="69" t="s">
        <v>8551</v>
      </c>
      <c r="I2845" s="69" t="s">
        <v>12687</v>
      </c>
      <c r="J2845" s="69" t="s">
        <v>12688</v>
      </c>
      <c r="K2845" s="69" t="s">
        <v>4479</v>
      </c>
    </row>
    <row r="2846" spans="1:11" s="1" customFormat="1" ht="15" customHeight="1" x14ac:dyDescent="0.15">
      <c r="A2846" s="69" t="s">
        <v>4244</v>
      </c>
      <c r="B2846" s="69" t="s">
        <v>4245</v>
      </c>
      <c r="C2846" s="77">
        <v>351137</v>
      </c>
      <c r="D2846" s="67" t="s">
        <v>4348</v>
      </c>
      <c r="E2846" s="80">
        <v>0</v>
      </c>
      <c r="F2846" s="129">
        <v>17.5</v>
      </c>
      <c r="G2846" s="68">
        <v>3</v>
      </c>
      <c r="H2846" s="69" t="s">
        <v>8551</v>
      </c>
      <c r="I2846" s="69" t="s">
        <v>12689</v>
      </c>
      <c r="J2846" s="69" t="s">
        <v>12690</v>
      </c>
      <c r="K2846" s="69" t="s">
        <v>4244</v>
      </c>
    </row>
    <row r="2847" spans="1:11" s="1" customFormat="1" ht="15" customHeight="1" x14ac:dyDescent="0.15">
      <c r="A2847" s="69" t="s">
        <v>4246</v>
      </c>
      <c r="B2847" s="69" t="s">
        <v>4247</v>
      </c>
      <c r="C2847" s="77">
        <v>351138</v>
      </c>
      <c r="D2847" s="67" t="s">
        <v>4349</v>
      </c>
      <c r="E2847" s="80">
        <v>0</v>
      </c>
      <c r="F2847" s="129">
        <v>17.5</v>
      </c>
      <c r="G2847" s="68">
        <v>3</v>
      </c>
      <c r="H2847" s="69" t="s">
        <v>8551</v>
      </c>
      <c r="I2847" s="69" t="s">
        <v>12691</v>
      </c>
      <c r="J2847" s="69" t="s">
        <v>12692</v>
      </c>
      <c r="K2847" s="69" t="s">
        <v>4246</v>
      </c>
    </row>
    <row r="2848" spans="1:11" s="1" customFormat="1" ht="15" customHeight="1" x14ac:dyDescent="0.15">
      <c r="A2848" s="69" t="s">
        <v>4248</v>
      </c>
      <c r="B2848" s="69" t="s">
        <v>4249</v>
      </c>
      <c r="C2848" s="77">
        <v>351139</v>
      </c>
      <c r="D2848" s="67" t="s">
        <v>4350</v>
      </c>
      <c r="E2848" s="80">
        <v>0</v>
      </c>
      <c r="F2848" s="129">
        <v>17.5</v>
      </c>
      <c r="G2848" s="68">
        <v>3</v>
      </c>
      <c r="H2848" s="69" t="s">
        <v>8551</v>
      </c>
      <c r="I2848" s="69" t="s">
        <v>12693</v>
      </c>
      <c r="J2848" s="69" t="s">
        <v>12694</v>
      </c>
      <c r="K2848" s="69" t="s">
        <v>4248</v>
      </c>
    </row>
    <row r="2849" spans="1:11" s="1" customFormat="1" ht="15" customHeight="1" x14ac:dyDescent="0.15">
      <c r="A2849" s="69" t="s">
        <v>4250</v>
      </c>
      <c r="B2849" s="69" t="s">
        <v>4251</v>
      </c>
      <c r="C2849" s="77">
        <v>351140</v>
      </c>
      <c r="D2849" s="67" t="s">
        <v>4351</v>
      </c>
      <c r="E2849" s="80">
        <v>0</v>
      </c>
      <c r="F2849" s="129">
        <v>17.5</v>
      </c>
      <c r="G2849" s="68">
        <v>3</v>
      </c>
      <c r="H2849" s="69" t="s">
        <v>8551</v>
      </c>
      <c r="I2849" s="69" t="s">
        <v>12695</v>
      </c>
      <c r="J2849" s="69" t="s">
        <v>12696</v>
      </c>
      <c r="K2849" s="69" t="s">
        <v>4250</v>
      </c>
    </row>
    <row r="2850" spans="1:11" s="1" customFormat="1" ht="15" customHeight="1" x14ac:dyDescent="0.15">
      <c r="A2850" s="69" t="s">
        <v>4252</v>
      </c>
      <c r="B2850" s="69" t="s">
        <v>4253</v>
      </c>
      <c r="C2850" s="77">
        <v>351141</v>
      </c>
      <c r="D2850" s="67" t="s">
        <v>4352</v>
      </c>
      <c r="E2850" s="80">
        <v>0</v>
      </c>
      <c r="F2850" s="129">
        <v>17.5</v>
      </c>
      <c r="G2850" s="68">
        <v>3</v>
      </c>
      <c r="H2850" s="69" t="s">
        <v>8551</v>
      </c>
      <c r="I2850" s="69" t="s">
        <v>12697</v>
      </c>
      <c r="J2850" s="69" t="s">
        <v>12698</v>
      </c>
      <c r="K2850" s="69" t="s">
        <v>4252</v>
      </c>
    </row>
    <row r="2851" spans="1:11" s="1" customFormat="1" ht="15" customHeight="1" x14ac:dyDescent="0.15">
      <c r="A2851" s="69" t="s">
        <v>4254</v>
      </c>
      <c r="B2851" s="69" t="s">
        <v>4255</v>
      </c>
      <c r="C2851" s="77">
        <v>351142</v>
      </c>
      <c r="D2851" s="67" t="s">
        <v>4353</v>
      </c>
      <c r="E2851" s="80">
        <v>0</v>
      </c>
      <c r="F2851" s="129">
        <v>17.5</v>
      </c>
      <c r="G2851" s="68">
        <v>3</v>
      </c>
      <c r="H2851" s="69" t="s">
        <v>8551</v>
      </c>
      <c r="I2851" s="69" t="s">
        <v>12699</v>
      </c>
      <c r="J2851" s="69" t="s">
        <v>12700</v>
      </c>
      <c r="K2851" s="69" t="s">
        <v>4254</v>
      </c>
    </row>
    <row r="2852" spans="1:11" s="1" customFormat="1" ht="15" customHeight="1" x14ac:dyDescent="0.15">
      <c r="A2852" s="69" t="s">
        <v>4256</v>
      </c>
      <c r="B2852" s="69" t="s">
        <v>4257</v>
      </c>
      <c r="C2852" s="77">
        <v>351143</v>
      </c>
      <c r="D2852" s="67" t="s">
        <v>4354</v>
      </c>
      <c r="E2852" s="80">
        <v>0</v>
      </c>
      <c r="F2852" s="129">
        <v>17.5</v>
      </c>
      <c r="G2852" s="68">
        <v>3</v>
      </c>
      <c r="H2852" s="69" t="s">
        <v>8551</v>
      </c>
      <c r="I2852" s="69" t="s">
        <v>12701</v>
      </c>
      <c r="J2852" s="69" t="s">
        <v>12702</v>
      </c>
      <c r="K2852" s="69" t="s">
        <v>4256</v>
      </c>
    </row>
    <row r="2853" spans="1:11" s="1" customFormat="1" ht="15" customHeight="1" x14ac:dyDescent="0.15">
      <c r="A2853" s="69" t="s">
        <v>4258</v>
      </c>
      <c r="B2853" s="69" t="s">
        <v>4259</v>
      </c>
      <c r="C2853" s="77">
        <v>351144</v>
      </c>
      <c r="D2853" s="67" t="s">
        <v>4355</v>
      </c>
      <c r="E2853" s="80">
        <v>0</v>
      </c>
      <c r="F2853" s="129">
        <v>17.5</v>
      </c>
      <c r="G2853" s="68">
        <v>3</v>
      </c>
      <c r="H2853" s="69" t="s">
        <v>8551</v>
      </c>
      <c r="I2853" s="69" t="s">
        <v>12703</v>
      </c>
      <c r="J2853" s="69" t="s">
        <v>12704</v>
      </c>
      <c r="K2853" s="69" t="s">
        <v>4258</v>
      </c>
    </row>
    <row r="2854" spans="1:11" s="1" customFormat="1" ht="15" customHeight="1" x14ac:dyDescent="0.15">
      <c r="A2854" s="69" t="s">
        <v>4260</v>
      </c>
      <c r="B2854" s="69" t="s">
        <v>4261</v>
      </c>
      <c r="C2854" s="77">
        <v>351145</v>
      </c>
      <c r="D2854" s="67" t="s">
        <v>4356</v>
      </c>
      <c r="E2854" s="80">
        <v>0</v>
      </c>
      <c r="F2854" s="129">
        <v>17.5</v>
      </c>
      <c r="G2854" s="68">
        <v>3</v>
      </c>
      <c r="H2854" s="69" t="s">
        <v>8551</v>
      </c>
      <c r="I2854" s="69" t="s">
        <v>12705</v>
      </c>
      <c r="J2854" s="69" t="s">
        <v>12706</v>
      </c>
      <c r="K2854" s="69" t="s">
        <v>4260</v>
      </c>
    </row>
    <row r="2855" spans="1:11" s="1" customFormat="1" ht="15" customHeight="1" x14ac:dyDescent="0.15">
      <c r="A2855" s="69" t="s">
        <v>4262</v>
      </c>
      <c r="B2855" s="69" t="s">
        <v>4263</v>
      </c>
      <c r="C2855" s="77">
        <v>351146</v>
      </c>
      <c r="D2855" s="67" t="s">
        <v>4357</v>
      </c>
      <c r="E2855" s="80">
        <v>0</v>
      </c>
      <c r="F2855" s="129">
        <v>17.5</v>
      </c>
      <c r="G2855" s="68">
        <v>3</v>
      </c>
      <c r="H2855" s="69" t="s">
        <v>8551</v>
      </c>
      <c r="I2855" s="69" t="s">
        <v>12707</v>
      </c>
      <c r="J2855" s="69" t="s">
        <v>12708</v>
      </c>
      <c r="K2855" s="69" t="s">
        <v>4262</v>
      </c>
    </row>
    <row r="2856" spans="1:11" s="1" customFormat="1" ht="15" customHeight="1" x14ac:dyDescent="0.15">
      <c r="A2856" s="69" t="s">
        <v>3020</v>
      </c>
      <c r="B2856" s="69" t="s">
        <v>3021</v>
      </c>
      <c r="C2856" s="77">
        <v>331184</v>
      </c>
      <c r="D2856" s="67" t="s">
        <v>3060</v>
      </c>
      <c r="E2856" s="80">
        <v>0</v>
      </c>
      <c r="F2856" s="129">
        <v>13.5</v>
      </c>
      <c r="G2856" s="68">
        <v>3</v>
      </c>
      <c r="H2856" s="69" t="s">
        <v>8551</v>
      </c>
      <c r="I2856" s="69" t="s">
        <v>12709</v>
      </c>
      <c r="J2856" s="69" t="s">
        <v>12710</v>
      </c>
      <c r="K2856" s="69" t="s">
        <v>3020</v>
      </c>
    </row>
    <row r="2857" spans="1:11" s="1" customFormat="1" ht="15" customHeight="1" x14ac:dyDescent="0.15">
      <c r="A2857" s="69" t="s">
        <v>3036</v>
      </c>
      <c r="B2857" s="69" t="s">
        <v>3037</v>
      </c>
      <c r="C2857" s="77">
        <v>331192</v>
      </c>
      <c r="D2857" s="67" t="s">
        <v>3067</v>
      </c>
      <c r="E2857" s="80">
        <v>0</v>
      </c>
      <c r="F2857" s="129">
        <v>13.5</v>
      </c>
      <c r="G2857" s="68">
        <v>3</v>
      </c>
      <c r="H2857" s="69" t="s">
        <v>8551</v>
      </c>
      <c r="I2857" s="69" t="s">
        <v>12711</v>
      </c>
      <c r="J2857" s="69" t="s">
        <v>12712</v>
      </c>
      <c r="K2857" s="69" t="s">
        <v>3036</v>
      </c>
    </row>
    <row r="2858" spans="1:11" s="1" customFormat="1" ht="15" customHeight="1" x14ac:dyDescent="0.15">
      <c r="A2858" s="69" t="s">
        <v>3042</v>
      </c>
      <c r="B2858" s="69" t="s">
        <v>3043</v>
      </c>
      <c r="C2858" s="77">
        <v>331196</v>
      </c>
      <c r="D2858" s="67" t="s">
        <v>3069</v>
      </c>
      <c r="E2858" s="80">
        <v>0</v>
      </c>
      <c r="F2858" s="129">
        <v>13.5</v>
      </c>
      <c r="G2858" s="68">
        <v>3</v>
      </c>
      <c r="H2858" s="69" t="s">
        <v>8551</v>
      </c>
      <c r="I2858" s="69" t="s">
        <v>12713</v>
      </c>
      <c r="J2858" s="69" t="s">
        <v>12714</v>
      </c>
      <c r="K2858" s="69" t="s">
        <v>3042</v>
      </c>
    </row>
    <row r="2859" spans="1:11" s="1" customFormat="1" ht="15" customHeight="1" x14ac:dyDescent="0.15">
      <c r="A2859" s="69" t="s">
        <v>5529</v>
      </c>
      <c r="B2859" s="69" t="s">
        <v>5530</v>
      </c>
      <c r="C2859" s="77">
        <v>602101</v>
      </c>
      <c r="D2859" s="67" t="s">
        <v>5709</v>
      </c>
      <c r="E2859" s="80">
        <v>0</v>
      </c>
      <c r="F2859" s="129">
        <v>23.5</v>
      </c>
      <c r="G2859" s="68">
        <v>10</v>
      </c>
      <c r="H2859" s="69" t="s">
        <v>8559</v>
      </c>
      <c r="I2859" s="69" t="s">
        <v>12715</v>
      </c>
      <c r="J2859" s="69" t="s">
        <v>12716</v>
      </c>
      <c r="K2859" s="69" t="s">
        <v>5529</v>
      </c>
    </row>
    <row r="2860" spans="1:11" s="1" customFormat="1" ht="15" customHeight="1" x14ac:dyDescent="0.15">
      <c r="A2860" s="69" t="s">
        <v>5531</v>
      </c>
      <c r="B2860" s="69" t="s">
        <v>5532</v>
      </c>
      <c r="C2860" s="77">
        <v>602102</v>
      </c>
      <c r="D2860" s="67" t="s">
        <v>5710</v>
      </c>
      <c r="E2860" s="80">
        <v>0</v>
      </c>
      <c r="F2860" s="129">
        <v>23.5</v>
      </c>
      <c r="G2860" s="68">
        <v>10</v>
      </c>
      <c r="H2860" s="69" t="s">
        <v>8559</v>
      </c>
      <c r="I2860" s="69" t="s">
        <v>12717</v>
      </c>
      <c r="J2860" s="69" t="s">
        <v>12718</v>
      </c>
      <c r="K2860" s="69" t="s">
        <v>5531</v>
      </c>
    </row>
    <row r="2861" spans="1:11" s="1" customFormat="1" ht="15" customHeight="1" x14ac:dyDescent="0.15">
      <c r="A2861" s="69" t="s">
        <v>5533</v>
      </c>
      <c r="B2861" s="69" t="s">
        <v>5534</v>
      </c>
      <c r="C2861" s="77">
        <v>602103</v>
      </c>
      <c r="D2861" s="67" t="s">
        <v>5711</v>
      </c>
      <c r="E2861" s="80">
        <v>0</v>
      </c>
      <c r="F2861" s="129">
        <v>23.5</v>
      </c>
      <c r="G2861" s="68">
        <v>10</v>
      </c>
      <c r="H2861" s="69" t="s">
        <v>8559</v>
      </c>
      <c r="I2861" s="69" t="s">
        <v>12719</v>
      </c>
      <c r="J2861" s="69" t="s">
        <v>12720</v>
      </c>
      <c r="K2861" s="69" t="s">
        <v>5533</v>
      </c>
    </row>
    <row r="2862" spans="1:11" s="1" customFormat="1" ht="15" customHeight="1" x14ac:dyDescent="0.15">
      <c r="A2862" s="69" t="s">
        <v>5535</v>
      </c>
      <c r="B2862" s="69" t="s">
        <v>5536</v>
      </c>
      <c r="C2862" s="77">
        <v>602104</v>
      </c>
      <c r="D2862" s="67" t="s">
        <v>5712</v>
      </c>
      <c r="E2862" s="80">
        <v>0</v>
      </c>
      <c r="F2862" s="129">
        <v>23.5</v>
      </c>
      <c r="G2862" s="68">
        <v>10</v>
      </c>
      <c r="H2862" s="69" t="s">
        <v>8559</v>
      </c>
      <c r="I2862" s="69" t="s">
        <v>12721</v>
      </c>
      <c r="J2862" s="69" t="s">
        <v>12722</v>
      </c>
      <c r="K2862" s="69" t="s">
        <v>5535</v>
      </c>
    </row>
    <row r="2863" spans="1:11" s="1" customFormat="1" ht="15" customHeight="1" x14ac:dyDescent="0.15">
      <c r="A2863" s="69" t="s">
        <v>5537</v>
      </c>
      <c r="B2863" s="69" t="s">
        <v>5538</v>
      </c>
      <c r="C2863" s="77">
        <v>602105</v>
      </c>
      <c r="D2863" s="67" t="s">
        <v>5713</v>
      </c>
      <c r="E2863" s="80">
        <v>0</v>
      </c>
      <c r="F2863" s="129">
        <v>23.5</v>
      </c>
      <c r="G2863" s="68">
        <v>10</v>
      </c>
      <c r="H2863" s="69" t="s">
        <v>8559</v>
      </c>
      <c r="I2863" s="69" t="s">
        <v>12723</v>
      </c>
      <c r="J2863" s="69" t="s">
        <v>12724</v>
      </c>
      <c r="K2863" s="69" t="s">
        <v>5537</v>
      </c>
    </row>
    <row r="2864" spans="1:11" s="1" customFormat="1" ht="15" customHeight="1" x14ac:dyDescent="0.15">
      <c r="A2864" s="69" t="s">
        <v>5539</v>
      </c>
      <c r="B2864" s="69" t="s">
        <v>5540</v>
      </c>
      <c r="C2864" s="77">
        <v>602106</v>
      </c>
      <c r="D2864" s="67" t="s">
        <v>5714</v>
      </c>
      <c r="E2864" s="80">
        <v>0</v>
      </c>
      <c r="F2864" s="129">
        <v>23.5</v>
      </c>
      <c r="G2864" s="68">
        <v>10</v>
      </c>
      <c r="H2864" s="69" t="s">
        <v>8559</v>
      </c>
      <c r="I2864" s="69" t="s">
        <v>12725</v>
      </c>
      <c r="J2864" s="69" t="s">
        <v>12726</v>
      </c>
      <c r="K2864" s="69" t="s">
        <v>5539</v>
      </c>
    </row>
    <row r="2865" spans="1:11" s="1" customFormat="1" ht="15" customHeight="1" x14ac:dyDescent="0.15">
      <c r="A2865" s="69" t="s">
        <v>5541</v>
      </c>
      <c r="B2865" s="69" t="s">
        <v>5542</v>
      </c>
      <c r="C2865" s="77">
        <v>602107</v>
      </c>
      <c r="D2865" s="67" t="s">
        <v>5715</v>
      </c>
      <c r="E2865" s="80">
        <v>0</v>
      </c>
      <c r="F2865" s="129">
        <v>23.5</v>
      </c>
      <c r="G2865" s="68">
        <v>10</v>
      </c>
      <c r="H2865" s="69" t="s">
        <v>8559</v>
      </c>
      <c r="I2865" s="69" t="s">
        <v>12727</v>
      </c>
      <c r="J2865" s="69" t="s">
        <v>12728</v>
      </c>
      <c r="K2865" s="69" t="s">
        <v>5541</v>
      </c>
    </row>
    <row r="2866" spans="1:11" s="1" customFormat="1" ht="15" customHeight="1" x14ac:dyDescent="0.15">
      <c r="A2866" s="69" t="s">
        <v>5543</v>
      </c>
      <c r="B2866" s="69" t="s">
        <v>5544</v>
      </c>
      <c r="C2866" s="77">
        <v>602108</v>
      </c>
      <c r="D2866" s="67" t="s">
        <v>5716</v>
      </c>
      <c r="E2866" s="80">
        <v>0</v>
      </c>
      <c r="F2866" s="129">
        <v>23.5</v>
      </c>
      <c r="G2866" s="68">
        <v>10</v>
      </c>
      <c r="H2866" s="69" t="s">
        <v>8559</v>
      </c>
      <c r="I2866" s="69" t="s">
        <v>12729</v>
      </c>
      <c r="J2866" s="69" t="s">
        <v>12730</v>
      </c>
      <c r="K2866" s="69" t="s">
        <v>5543</v>
      </c>
    </row>
    <row r="2867" spans="1:11" s="1" customFormat="1" ht="15" customHeight="1" x14ac:dyDescent="0.15">
      <c r="A2867" s="69" t="s">
        <v>5545</v>
      </c>
      <c r="B2867" s="69" t="s">
        <v>5546</v>
      </c>
      <c r="C2867" s="77">
        <v>602109</v>
      </c>
      <c r="D2867" s="67" t="s">
        <v>5717</v>
      </c>
      <c r="E2867" s="80">
        <v>0</v>
      </c>
      <c r="F2867" s="129">
        <v>23.5</v>
      </c>
      <c r="G2867" s="68">
        <v>10</v>
      </c>
      <c r="H2867" s="69" t="s">
        <v>8559</v>
      </c>
      <c r="I2867" s="69" t="s">
        <v>12731</v>
      </c>
      <c r="J2867" s="69" t="s">
        <v>12732</v>
      </c>
      <c r="K2867" s="69" t="s">
        <v>5545</v>
      </c>
    </row>
    <row r="2868" spans="1:11" s="1" customFormat="1" ht="15" customHeight="1" x14ac:dyDescent="0.15">
      <c r="A2868" s="69" t="s">
        <v>5547</v>
      </c>
      <c r="B2868" s="69" t="s">
        <v>5548</v>
      </c>
      <c r="C2868" s="77">
        <v>602110</v>
      </c>
      <c r="D2868" s="67" t="s">
        <v>5718</v>
      </c>
      <c r="E2868" s="80">
        <v>0</v>
      </c>
      <c r="F2868" s="129">
        <v>23.5</v>
      </c>
      <c r="G2868" s="68">
        <v>10</v>
      </c>
      <c r="H2868" s="69" t="s">
        <v>8559</v>
      </c>
      <c r="I2868" s="69" t="s">
        <v>12733</v>
      </c>
      <c r="J2868" s="69" t="s">
        <v>12734</v>
      </c>
      <c r="K2868" s="69" t="s">
        <v>5547</v>
      </c>
    </row>
    <row r="2869" spans="1:11" s="1" customFormat="1" ht="15" customHeight="1" x14ac:dyDescent="0.15">
      <c r="A2869" s="69" t="s">
        <v>5549</v>
      </c>
      <c r="B2869" s="69" t="s">
        <v>5550</v>
      </c>
      <c r="C2869" s="77">
        <v>602111</v>
      </c>
      <c r="D2869" s="67" t="s">
        <v>5719</v>
      </c>
      <c r="E2869" s="80">
        <v>0</v>
      </c>
      <c r="F2869" s="129">
        <v>23.5</v>
      </c>
      <c r="G2869" s="68">
        <v>10</v>
      </c>
      <c r="H2869" s="69" t="s">
        <v>8559</v>
      </c>
      <c r="I2869" s="69" t="s">
        <v>12735</v>
      </c>
      <c r="J2869" s="69" t="s">
        <v>12736</v>
      </c>
      <c r="K2869" s="69" t="s">
        <v>5549</v>
      </c>
    </row>
    <row r="2870" spans="1:11" s="1" customFormat="1" ht="15" customHeight="1" x14ac:dyDescent="0.15">
      <c r="A2870" s="69" t="s">
        <v>5551</v>
      </c>
      <c r="B2870" s="69" t="s">
        <v>5552</v>
      </c>
      <c r="C2870" s="77">
        <v>602112</v>
      </c>
      <c r="D2870" s="67" t="s">
        <v>5720</v>
      </c>
      <c r="E2870" s="80">
        <v>0</v>
      </c>
      <c r="F2870" s="129">
        <v>23.5</v>
      </c>
      <c r="G2870" s="68">
        <v>10</v>
      </c>
      <c r="H2870" s="69" t="s">
        <v>8559</v>
      </c>
      <c r="I2870" s="69" t="s">
        <v>12737</v>
      </c>
      <c r="J2870" s="69" t="s">
        <v>12738</v>
      </c>
      <c r="K2870" s="69" t="s">
        <v>5551</v>
      </c>
    </row>
    <row r="2871" spans="1:11" s="1" customFormat="1" ht="15" customHeight="1" x14ac:dyDescent="0.15">
      <c r="A2871" s="69" t="s">
        <v>5553</v>
      </c>
      <c r="B2871" s="69" t="s">
        <v>5554</v>
      </c>
      <c r="C2871" s="77">
        <v>602113</v>
      </c>
      <c r="D2871" s="67" t="s">
        <v>5721</v>
      </c>
      <c r="E2871" s="80">
        <v>0</v>
      </c>
      <c r="F2871" s="129">
        <v>23.5</v>
      </c>
      <c r="G2871" s="68">
        <v>10</v>
      </c>
      <c r="H2871" s="69" t="s">
        <v>8559</v>
      </c>
      <c r="I2871" s="69" t="s">
        <v>12739</v>
      </c>
      <c r="J2871" s="69" t="s">
        <v>12740</v>
      </c>
      <c r="K2871" s="69" t="s">
        <v>5553</v>
      </c>
    </row>
    <row r="2872" spans="1:11" s="1" customFormat="1" ht="15" customHeight="1" x14ac:dyDescent="0.15">
      <c r="A2872" s="69" t="s">
        <v>5555</v>
      </c>
      <c r="B2872" s="69" t="s">
        <v>5556</v>
      </c>
      <c r="C2872" s="77">
        <v>602114</v>
      </c>
      <c r="D2872" s="67" t="s">
        <v>5722</v>
      </c>
      <c r="E2872" s="80">
        <v>0</v>
      </c>
      <c r="F2872" s="129">
        <v>23.5</v>
      </c>
      <c r="G2872" s="68">
        <v>10</v>
      </c>
      <c r="H2872" s="69" t="s">
        <v>8559</v>
      </c>
      <c r="I2872" s="69" t="s">
        <v>12741</v>
      </c>
      <c r="J2872" s="69" t="s">
        <v>12742</v>
      </c>
      <c r="K2872" s="69" t="s">
        <v>5555</v>
      </c>
    </row>
    <row r="2873" spans="1:11" s="1" customFormat="1" ht="15" customHeight="1" x14ac:dyDescent="0.15">
      <c r="A2873" s="69" t="s">
        <v>5557</v>
      </c>
      <c r="B2873" s="69" t="s">
        <v>5558</v>
      </c>
      <c r="C2873" s="77">
        <v>602115</v>
      </c>
      <c r="D2873" s="67" t="s">
        <v>5723</v>
      </c>
      <c r="E2873" s="80">
        <v>0</v>
      </c>
      <c r="F2873" s="129">
        <v>23.5</v>
      </c>
      <c r="G2873" s="68">
        <v>10</v>
      </c>
      <c r="H2873" s="69" t="s">
        <v>8559</v>
      </c>
      <c r="I2873" s="69" t="s">
        <v>12743</v>
      </c>
      <c r="J2873" s="69" t="s">
        <v>12744</v>
      </c>
      <c r="K2873" s="69" t="s">
        <v>5557</v>
      </c>
    </row>
    <row r="2874" spans="1:11" s="1" customFormat="1" ht="15" customHeight="1" x14ac:dyDescent="0.15">
      <c r="A2874" s="69" t="s">
        <v>5559</v>
      </c>
      <c r="B2874" s="69" t="s">
        <v>5560</v>
      </c>
      <c r="C2874" s="77">
        <v>602116</v>
      </c>
      <c r="D2874" s="67" t="s">
        <v>5724</v>
      </c>
      <c r="E2874" s="80">
        <v>0</v>
      </c>
      <c r="F2874" s="129">
        <v>23.5</v>
      </c>
      <c r="G2874" s="68">
        <v>10</v>
      </c>
      <c r="H2874" s="69" t="s">
        <v>8559</v>
      </c>
      <c r="I2874" s="69" t="s">
        <v>12745</v>
      </c>
      <c r="J2874" s="69" t="s">
        <v>12746</v>
      </c>
      <c r="K2874" s="69" t="s">
        <v>5559</v>
      </c>
    </row>
    <row r="2875" spans="1:11" s="1" customFormat="1" ht="15" customHeight="1" x14ac:dyDescent="0.15">
      <c r="A2875" s="69" t="s">
        <v>5561</v>
      </c>
      <c r="B2875" s="69" t="s">
        <v>5562</v>
      </c>
      <c r="C2875" s="77">
        <v>602117</v>
      </c>
      <c r="D2875" s="67" t="s">
        <v>5725</v>
      </c>
      <c r="E2875" s="80">
        <v>0</v>
      </c>
      <c r="F2875" s="129">
        <v>23.5</v>
      </c>
      <c r="G2875" s="68">
        <v>10</v>
      </c>
      <c r="H2875" s="69" t="s">
        <v>8559</v>
      </c>
      <c r="I2875" s="69" t="s">
        <v>12747</v>
      </c>
      <c r="J2875" s="69" t="s">
        <v>12748</v>
      </c>
      <c r="K2875" s="69" t="s">
        <v>5561</v>
      </c>
    </row>
    <row r="2876" spans="1:11" s="1" customFormat="1" ht="15" customHeight="1" x14ac:dyDescent="0.15">
      <c r="A2876" s="69" t="s">
        <v>5563</v>
      </c>
      <c r="B2876" s="69" t="s">
        <v>5564</v>
      </c>
      <c r="C2876" s="77">
        <v>602118</v>
      </c>
      <c r="D2876" s="67" t="s">
        <v>5726</v>
      </c>
      <c r="E2876" s="80">
        <v>0</v>
      </c>
      <c r="F2876" s="129">
        <v>23.5</v>
      </c>
      <c r="G2876" s="68">
        <v>10</v>
      </c>
      <c r="H2876" s="69" t="s">
        <v>8559</v>
      </c>
      <c r="I2876" s="69" t="s">
        <v>12749</v>
      </c>
      <c r="J2876" s="69" t="s">
        <v>12750</v>
      </c>
      <c r="K2876" s="69" t="s">
        <v>5563</v>
      </c>
    </row>
    <row r="2877" spans="1:11" s="1" customFormat="1" ht="15" customHeight="1" x14ac:dyDescent="0.15">
      <c r="A2877" s="69" t="s">
        <v>5565</v>
      </c>
      <c r="B2877" s="69" t="s">
        <v>5566</v>
      </c>
      <c r="C2877" s="77">
        <v>602119</v>
      </c>
      <c r="D2877" s="67" t="s">
        <v>5727</v>
      </c>
      <c r="E2877" s="80">
        <v>0</v>
      </c>
      <c r="F2877" s="129">
        <v>23.5</v>
      </c>
      <c r="G2877" s="68">
        <v>10</v>
      </c>
      <c r="H2877" s="69" t="s">
        <v>8559</v>
      </c>
      <c r="I2877" s="69" t="s">
        <v>12751</v>
      </c>
      <c r="J2877" s="69" t="s">
        <v>12752</v>
      </c>
      <c r="K2877" s="69" t="s">
        <v>5565</v>
      </c>
    </row>
    <row r="2878" spans="1:11" s="1" customFormat="1" ht="15" customHeight="1" x14ac:dyDescent="0.15">
      <c r="A2878" s="69" t="s">
        <v>4975</v>
      </c>
      <c r="B2878" s="69" t="s">
        <v>4976</v>
      </c>
      <c r="C2878" s="77">
        <v>602056</v>
      </c>
      <c r="D2878" s="67" t="s">
        <v>4977</v>
      </c>
      <c r="E2878" s="80">
        <v>0</v>
      </c>
      <c r="F2878" s="129">
        <v>26.9</v>
      </c>
      <c r="G2878" s="68">
        <v>10</v>
      </c>
      <c r="H2878" s="69" t="s">
        <v>8559</v>
      </c>
      <c r="I2878" s="69" t="s">
        <v>12753</v>
      </c>
      <c r="J2878" s="69" t="s">
        <v>1476</v>
      </c>
      <c r="K2878" s="69" t="s">
        <v>4975</v>
      </c>
    </row>
    <row r="2879" spans="1:11" s="1" customFormat="1" ht="15" customHeight="1" x14ac:dyDescent="0.15">
      <c r="A2879" s="69" t="s">
        <v>2255</v>
      </c>
      <c r="B2879" s="69" t="s">
        <v>2256</v>
      </c>
      <c r="C2879" s="77">
        <v>602018</v>
      </c>
      <c r="D2879" s="67" t="s">
        <v>2291</v>
      </c>
      <c r="E2879" s="80">
        <v>0</v>
      </c>
      <c r="F2879" s="129">
        <v>26.9</v>
      </c>
      <c r="G2879" s="68">
        <v>10</v>
      </c>
      <c r="H2879" s="69" t="s">
        <v>8559</v>
      </c>
      <c r="I2879" s="69" t="s">
        <v>12754</v>
      </c>
      <c r="J2879" s="69" t="s">
        <v>1476</v>
      </c>
      <c r="K2879" s="69" t="s">
        <v>2255</v>
      </c>
    </row>
    <row r="2880" spans="1:11" s="1" customFormat="1" ht="15" customHeight="1" x14ac:dyDescent="0.15">
      <c r="A2880" s="69" t="s">
        <v>4978</v>
      </c>
      <c r="B2880" s="69" t="s">
        <v>4979</v>
      </c>
      <c r="C2880" s="77">
        <v>602058</v>
      </c>
      <c r="D2880" s="67" t="s">
        <v>4980</v>
      </c>
      <c r="E2880" s="80">
        <v>0</v>
      </c>
      <c r="F2880" s="129">
        <v>26.9</v>
      </c>
      <c r="G2880" s="68">
        <v>10</v>
      </c>
      <c r="H2880" s="69" t="s">
        <v>8559</v>
      </c>
      <c r="I2880" s="69" t="s">
        <v>12755</v>
      </c>
      <c r="J2880" s="69" t="s">
        <v>1476</v>
      </c>
      <c r="K2880" s="69" t="s">
        <v>4978</v>
      </c>
    </row>
    <row r="2881" spans="1:11" s="1" customFormat="1" ht="15" customHeight="1" x14ac:dyDescent="0.15">
      <c r="A2881" s="69" t="s">
        <v>2257</v>
      </c>
      <c r="B2881" s="69" t="s">
        <v>2258</v>
      </c>
      <c r="C2881" s="77">
        <v>602019</v>
      </c>
      <c r="D2881" s="67" t="s">
        <v>2292</v>
      </c>
      <c r="E2881" s="80">
        <v>0</v>
      </c>
      <c r="F2881" s="129">
        <v>26.9</v>
      </c>
      <c r="G2881" s="68">
        <v>10</v>
      </c>
      <c r="H2881" s="69" t="s">
        <v>8559</v>
      </c>
      <c r="I2881" s="69" t="s">
        <v>12756</v>
      </c>
      <c r="J2881" s="69" t="s">
        <v>1476</v>
      </c>
      <c r="K2881" s="69" t="s">
        <v>2257</v>
      </c>
    </row>
    <row r="2882" spans="1:11" s="1" customFormat="1" ht="15" customHeight="1" x14ac:dyDescent="0.15">
      <c r="A2882" s="69" t="s">
        <v>2259</v>
      </c>
      <c r="B2882" s="69" t="s">
        <v>2260</v>
      </c>
      <c r="C2882" s="77">
        <v>602021</v>
      </c>
      <c r="D2882" s="67" t="s">
        <v>2293</v>
      </c>
      <c r="E2882" s="80">
        <v>0</v>
      </c>
      <c r="F2882" s="129">
        <v>26.9</v>
      </c>
      <c r="G2882" s="68">
        <v>10</v>
      </c>
      <c r="H2882" s="69" t="s">
        <v>8559</v>
      </c>
      <c r="I2882" s="69" t="s">
        <v>12757</v>
      </c>
      <c r="J2882" s="69" t="s">
        <v>1476</v>
      </c>
      <c r="K2882" s="69" t="s">
        <v>2259</v>
      </c>
    </row>
    <row r="2883" spans="1:11" s="1" customFormat="1" ht="15" customHeight="1" x14ac:dyDescent="0.15">
      <c r="A2883" s="69" t="s">
        <v>5567</v>
      </c>
      <c r="B2883" s="69" t="s">
        <v>5568</v>
      </c>
      <c r="C2883" s="77">
        <v>602061</v>
      </c>
      <c r="D2883" s="67" t="s">
        <v>5728</v>
      </c>
      <c r="E2883" s="80">
        <v>0</v>
      </c>
      <c r="F2883" s="129">
        <v>26.9</v>
      </c>
      <c r="G2883" s="68">
        <v>10</v>
      </c>
      <c r="H2883" s="69" t="s">
        <v>8559</v>
      </c>
      <c r="I2883" s="69" t="s">
        <v>12758</v>
      </c>
      <c r="J2883" s="69" t="s">
        <v>1476</v>
      </c>
      <c r="K2883" s="69" t="s">
        <v>5567</v>
      </c>
    </row>
    <row r="2884" spans="1:11" s="1" customFormat="1" ht="15" customHeight="1" x14ac:dyDescent="0.15">
      <c r="A2884" s="69" t="s">
        <v>2261</v>
      </c>
      <c r="B2884" s="69" t="s">
        <v>2262</v>
      </c>
      <c r="C2884" s="77">
        <v>602022</v>
      </c>
      <c r="D2884" s="67" t="s">
        <v>2294</v>
      </c>
      <c r="E2884" s="80">
        <v>0</v>
      </c>
      <c r="F2884" s="129">
        <v>26.9</v>
      </c>
      <c r="G2884" s="68">
        <v>10</v>
      </c>
      <c r="H2884" s="69" t="s">
        <v>8559</v>
      </c>
      <c r="I2884" s="69" t="s">
        <v>12759</v>
      </c>
      <c r="J2884" s="69" t="s">
        <v>1476</v>
      </c>
      <c r="K2884" s="69" t="s">
        <v>2261</v>
      </c>
    </row>
    <row r="2885" spans="1:11" s="1" customFormat="1" ht="15" customHeight="1" x14ac:dyDescent="0.15">
      <c r="A2885" s="69" t="s">
        <v>2869</v>
      </c>
      <c r="B2885" s="69" t="s">
        <v>2870</v>
      </c>
      <c r="C2885" s="77">
        <v>602023</v>
      </c>
      <c r="D2885" s="67" t="s">
        <v>2877</v>
      </c>
      <c r="E2885" s="80">
        <v>0</v>
      </c>
      <c r="F2885" s="129">
        <v>26.9</v>
      </c>
      <c r="G2885" s="68">
        <v>10</v>
      </c>
      <c r="H2885" s="69" t="s">
        <v>8559</v>
      </c>
      <c r="I2885" s="69" t="s">
        <v>12760</v>
      </c>
      <c r="J2885" s="69" t="s">
        <v>1476</v>
      </c>
      <c r="K2885" s="69" t="s">
        <v>2869</v>
      </c>
    </row>
    <row r="2886" spans="1:11" s="1" customFormat="1" ht="15" customHeight="1" x14ac:dyDescent="0.15">
      <c r="A2886" s="69" t="s">
        <v>3794</v>
      </c>
      <c r="B2886" s="69" t="s">
        <v>3795</v>
      </c>
      <c r="C2886" s="77">
        <v>602024</v>
      </c>
      <c r="D2886" s="67" t="s">
        <v>3832</v>
      </c>
      <c r="E2886" s="80">
        <v>0</v>
      </c>
      <c r="F2886" s="129">
        <v>26.9</v>
      </c>
      <c r="G2886" s="68">
        <v>10</v>
      </c>
      <c r="H2886" s="69" t="s">
        <v>8559</v>
      </c>
      <c r="I2886" s="69" t="s">
        <v>12761</v>
      </c>
      <c r="J2886" s="69" t="s">
        <v>1476</v>
      </c>
      <c r="K2886" s="69" t="s">
        <v>3794</v>
      </c>
    </row>
    <row r="2887" spans="1:11" s="1" customFormat="1" ht="15" customHeight="1" x14ac:dyDescent="0.15">
      <c r="A2887" s="69" t="s">
        <v>2871</v>
      </c>
      <c r="B2887" s="69" t="s">
        <v>2872</v>
      </c>
      <c r="C2887" s="77">
        <v>602026</v>
      </c>
      <c r="D2887" s="67" t="s">
        <v>2878</v>
      </c>
      <c r="E2887" s="80">
        <v>0</v>
      </c>
      <c r="F2887" s="129">
        <v>26.9</v>
      </c>
      <c r="G2887" s="68">
        <v>10</v>
      </c>
      <c r="H2887" s="69" t="s">
        <v>8559</v>
      </c>
      <c r="I2887" s="69" t="s">
        <v>12762</v>
      </c>
      <c r="J2887" s="69" t="s">
        <v>1476</v>
      </c>
      <c r="K2887" s="69" t="s">
        <v>2871</v>
      </c>
    </row>
    <row r="2888" spans="1:11" s="1" customFormat="1" ht="15" customHeight="1" x14ac:dyDescent="0.15">
      <c r="A2888" s="69" t="s">
        <v>2473</v>
      </c>
      <c r="B2888" s="69" t="s">
        <v>2474</v>
      </c>
      <c r="C2888" s="77">
        <v>602027</v>
      </c>
      <c r="D2888" s="67" t="s">
        <v>2479</v>
      </c>
      <c r="E2888" s="80">
        <v>0</v>
      </c>
      <c r="F2888" s="129">
        <v>26.9</v>
      </c>
      <c r="G2888" s="68">
        <v>10</v>
      </c>
      <c r="H2888" s="69" t="s">
        <v>8559</v>
      </c>
      <c r="I2888" s="69" t="s">
        <v>12763</v>
      </c>
      <c r="J2888" s="69" t="s">
        <v>1476</v>
      </c>
      <c r="K2888" s="69" t="s">
        <v>2473</v>
      </c>
    </row>
    <row r="2889" spans="1:11" s="1" customFormat="1" ht="15" customHeight="1" x14ac:dyDescent="0.15">
      <c r="A2889" s="69" t="s">
        <v>2475</v>
      </c>
      <c r="B2889" s="69" t="s">
        <v>2476</v>
      </c>
      <c r="C2889" s="77">
        <v>602028</v>
      </c>
      <c r="D2889" s="67" t="s">
        <v>2480</v>
      </c>
      <c r="E2889" s="80">
        <v>0</v>
      </c>
      <c r="F2889" s="129">
        <v>26.9</v>
      </c>
      <c r="G2889" s="68">
        <v>10</v>
      </c>
      <c r="H2889" s="69" t="s">
        <v>8559</v>
      </c>
      <c r="I2889" s="69" t="s">
        <v>12764</v>
      </c>
      <c r="J2889" s="69" t="s">
        <v>1476</v>
      </c>
      <c r="K2889" s="69" t="s">
        <v>2475</v>
      </c>
    </row>
    <row r="2890" spans="1:11" s="1" customFormat="1" ht="15" customHeight="1" x14ac:dyDescent="0.15">
      <c r="A2890" s="69" t="s">
        <v>2873</v>
      </c>
      <c r="B2890" s="69" t="s">
        <v>2874</v>
      </c>
      <c r="C2890" s="77">
        <v>602029</v>
      </c>
      <c r="D2890" s="67" t="s">
        <v>2879</v>
      </c>
      <c r="E2890" s="80">
        <v>0</v>
      </c>
      <c r="F2890" s="129">
        <v>26.9</v>
      </c>
      <c r="G2890" s="68">
        <v>10</v>
      </c>
      <c r="H2890" s="69" t="s">
        <v>8559</v>
      </c>
      <c r="I2890" s="69" t="s">
        <v>12765</v>
      </c>
      <c r="J2890" s="69" t="s">
        <v>1476</v>
      </c>
      <c r="K2890" s="69" t="s">
        <v>2873</v>
      </c>
    </row>
    <row r="2891" spans="1:11" s="1" customFormat="1" ht="15" customHeight="1" x14ac:dyDescent="0.15">
      <c r="A2891" s="69" t="s">
        <v>4981</v>
      </c>
      <c r="B2891" s="69" t="s">
        <v>4982</v>
      </c>
      <c r="C2891" s="77">
        <v>602057</v>
      </c>
      <c r="D2891" s="67" t="s">
        <v>4983</v>
      </c>
      <c r="E2891" s="80">
        <v>0</v>
      </c>
      <c r="F2891" s="129">
        <v>26.9</v>
      </c>
      <c r="G2891" s="68">
        <v>10</v>
      </c>
      <c r="H2891" s="69" t="s">
        <v>8559</v>
      </c>
      <c r="I2891" s="69" t="s">
        <v>12766</v>
      </c>
      <c r="J2891" s="69" t="s">
        <v>1476</v>
      </c>
      <c r="K2891" s="69" t="s">
        <v>4981</v>
      </c>
    </row>
    <row r="2892" spans="1:11" s="1" customFormat="1" ht="15" customHeight="1" x14ac:dyDescent="0.15">
      <c r="A2892" s="69" t="s">
        <v>5569</v>
      </c>
      <c r="B2892" s="69" t="s">
        <v>5570</v>
      </c>
      <c r="C2892" s="77">
        <v>602060</v>
      </c>
      <c r="D2892" s="67" t="s">
        <v>5729</v>
      </c>
      <c r="E2892" s="80">
        <v>0</v>
      </c>
      <c r="F2892" s="129">
        <v>26.9</v>
      </c>
      <c r="G2892" s="68">
        <v>10</v>
      </c>
      <c r="H2892" s="69" t="s">
        <v>8559</v>
      </c>
      <c r="I2892" s="69" t="s">
        <v>12767</v>
      </c>
      <c r="J2892" s="69" t="s">
        <v>1476</v>
      </c>
      <c r="K2892" s="69" t="s">
        <v>5569</v>
      </c>
    </row>
    <row r="2893" spans="1:11" s="1" customFormat="1" ht="15" customHeight="1" x14ac:dyDescent="0.15">
      <c r="A2893" s="69" t="s">
        <v>4984</v>
      </c>
      <c r="B2893" s="69" t="s">
        <v>4985</v>
      </c>
      <c r="C2893" s="77">
        <v>602059</v>
      </c>
      <c r="D2893" s="67" t="s">
        <v>4986</v>
      </c>
      <c r="E2893" s="80">
        <v>0</v>
      </c>
      <c r="F2893" s="129">
        <v>26.9</v>
      </c>
      <c r="G2893" s="68">
        <v>10</v>
      </c>
      <c r="H2893" s="69" t="s">
        <v>8559</v>
      </c>
      <c r="I2893" s="69" t="s">
        <v>12768</v>
      </c>
      <c r="J2893" s="69" t="s">
        <v>1476</v>
      </c>
      <c r="K2893" s="69" t="s">
        <v>4984</v>
      </c>
    </row>
    <row r="2894" spans="1:11" s="1" customFormat="1" ht="15" customHeight="1" x14ac:dyDescent="0.15">
      <c r="A2894" s="69" t="s">
        <v>2477</v>
      </c>
      <c r="B2894" s="69" t="s">
        <v>2478</v>
      </c>
      <c r="C2894" s="77">
        <v>602030</v>
      </c>
      <c r="D2894" s="67" t="s">
        <v>2481</v>
      </c>
      <c r="E2894" s="80">
        <v>0</v>
      </c>
      <c r="F2894" s="129">
        <v>26.9</v>
      </c>
      <c r="G2894" s="68">
        <v>10</v>
      </c>
      <c r="H2894" s="69" t="s">
        <v>8559</v>
      </c>
      <c r="I2894" s="69" t="s">
        <v>12769</v>
      </c>
      <c r="J2894" s="69" t="s">
        <v>1476</v>
      </c>
      <c r="K2894" s="69" t="s">
        <v>2477</v>
      </c>
    </row>
    <row r="2895" spans="1:11" s="1" customFormat="1" ht="15" customHeight="1" x14ac:dyDescent="0.15">
      <c r="A2895" s="69" t="s">
        <v>2263</v>
      </c>
      <c r="B2895" s="69" t="s">
        <v>2264</v>
      </c>
      <c r="C2895" s="77">
        <v>602031</v>
      </c>
      <c r="D2895" s="67" t="s">
        <v>2295</v>
      </c>
      <c r="E2895" s="80">
        <v>0</v>
      </c>
      <c r="F2895" s="129">
        <v>26.9</v>
      </c>
      <c r="G2895" s="68">
        <v>10</v>
      </c>
      <c r="H2895" s="69" t="s">
        <v>8559</v>
      </c>
      <c r="I2895" s="69" t="s">
        <v>12770</v>
      </c>
      <c r="J2895" s="69" t="s">
        <v>1476</v>
      </c>
      <c r="K2895" s="69" t="s">
        <v>2263</v>
      </c>
    </row>
    <row r="2896" spans="1:11" s="1" customFormat="1" ht="15" customHeight="1" x14ac:dyDescent="0.15">
      <c r="A2896" s="69" t="s">
        <v>3878</v>
      </c>
      <c r="B2896" s="69" t="s">
        <v>3879</v>
      </c>
      <c r="C2896" s="77">
        <v>602032</v>
      </c>
      <c r="D2896" s="67" t="s">
        <v>3901</v>
      </c>
      <c r="E2896" s="80">
        <v>0</v>
      </c>
      <c r="F2896" s="129">
        <v>26.9</v>
      </c>
      <c r="G2896" s="68">
        <v>10</v>
      </c>
      <c r="H2896" s="69" t="s">
        <v>8559</v>
      </c>
      <c r="I2896" s="69" t="s">
        <v>12771</v>
      </c>
      <c r="J2896" s="69" t="s">
        <v>1476</v>
      </c>
      <c r="K2896" s="69" t="s">
        <v>3878</v>
      </c>
    </row>
    <row r="2897" spans="1:11" s="1" customFormat="1" ht="15" customHeight="1" x14ac:dyDescent="0.15">
      <c r="A2897" s="69" t="s">
        <v>5571</v>
      </c>
      <c r="B2897" s="69" t="s">
        <v>5572</v>
      </c>
      <c r="C2897" s="77">
        <v>602120</v>
      </c>
      <c r="D2897" s="67" t="s">
        <v>5730</v>
      </c>
      <c r="E2897" s="80">
        <v>0</v>
      </c>
      <c r="F2897" s="129">
        <v>11.5</v>
      </c>
      <c r="G2897" s="68">
        <v>10</v>
      </c>
      <c r="H2897" s="69" t="s">
        <v>8559</v>
      </c>
      <c r="I2897" s="69" t="s">
        <v>12772</v>
      </c>
      <c r="J2897" s="69" t="s">
        <v>12773</v>
      </c>
      <c r="K2897" s="69" t="s">
        <v>5571</v>
      </c>
    </row>
    <row r="2898" spans="1:11" s="1" customFormat="1" ht="15" customHeight="1" x14ac:dyDescent="0.15">
      <c r="A2898" s="69" t="s">
        <v>5573</v>
      </c>
      <c r="B2898" s="69" t="s">
        <v>5574</v>
      </c>
      <c r="C2898" s="77">
        <v>602121</v>
      </c>
      <c r="D2898" s="67" t="s">
        <v>5731</v>
      </c>
      <c r="E2898" s="80">
        <v>0</v>
      </c>
      <c r="F2898" s="129">
        <v>11.5</v>
      </c>
      <c r="G2898" s="68">
        <v>10</v>
      </c>
      <c r="H2898" s="69" t="s">
        <v>8559</v>
      </c>
      <c r="I2898" s="69" t="s">
        <v>12774</v>
      </c>
      <c r="J2898" s="69" t="s">
        <v>12775</v>
      </c>
      <c r="K2898" s="69" t="s">
        <v>5573</v>
      </c>
    </row>
    <row r="2899" spans="1:11" s="1" customFormat="1" ht="15" customHeight="1" x14ac:dyDescent="0.15">
      <c r="A2899" s="69" t="s">
        <v>5575</v>
      </c>
      <c r="B2899" s="69" t="s">
        <v>5576</v>
      </c>
      <c r="C2899" s="77">
        <v>602122</v>
      </c>
      <c r="D2899" s="67" t="s">
        <v>5732</v>
      </c>
      <c r="E2899" s="80">
        <v>0</v>
      </c>
      <c r="F2899" s="129">
        <v>11.5</v>
      </c>
      <c r="G2899" s="68">
        <v>10</v>
      </c>
      <c r="H2899" s="69" t="s">
        <v>8559</v>
      </c>
      <c r="I2899" s="69" t="s">
        <v>12776</v>
      </c>
      <c r="J2899" s="69" t="s">
        <v>12777</v>
      </c>
      <c r="K2899" s="69" t="s">
        <v>5575</v>
      </c>
    </row>
    <row r="2900" spans="1:11" s="1" customFormat="1" ht="15" customHeight="1" x14ac:dyDescent="0.15">
      <c r="A2900" s="69" t="s">
        <v>5577</v>
      </c>
      <c r="B2900" s="69" t="s">
        <v>5578</v>
      </c>
      <c r="C2900" s="77">
        <v>602123</v>
      </c>
      <c r="D2900" s="67" t="s">
        <v>5733</v>
      </c>
      <c r="E2900" s="80">
        <v>0</v>
      </c>
      <c r="F2900" s="129">
        <v>11.5</v>
      </c>
      <c r="G2900" s="68">
        <v>10</v>
      </c>
      <c r="H2900" s="69" t="s">
        <v>8559</v>
      </c>
      <c r="I2900" s="69" t="s">
        <v>12778</v>
      </c>
      <c r="J2900" s="69" t="s">
        <v>12779</v>
      </c>
      <c r="K2900" s="69" t="s">
        <v>5577</v>
      </c>
    </row>
    <row r="2901" spans="1:11" s="1" customFormat="1" ht="15" customHeight="1" x14ac:dyDescent="0.15">
      <c r="A2901" s="69" t="s">
        <v>5579</v>
      </c>
      <c r="B2901" s="69" t="s">
        <v>5580</v>
      </c>
      <c r="C2901" s="77">
        <v>602124</v>
      </c>
      <c r="D2901" s="67" t="s">
        <v>5734</v>
      </c>
      <c r="E2901" s="80">
        <v>0</v>
      </c>
      <c r="F2901" s="129">
        <v>11.5</v>
      </c>
      <c r="G2901" s="68">
        <v>10</v>
      </c>
      <c r="H2901" s="69" t="s">
        <v>8559</v>
      </c>
      <c r="I2901" s="69" t="s">
        <v>12780</v>
      </c>
      <c r="J2901" s="69" t="s">
        <v>12781</v>
      </c>
      <c r="K2901" s="69" t="s">
        <v>5579</v>
      </c>
    </row>
    <row r="2902" spans="1:11" s="1" customFormat="1" ht="15" customHeight="1" x14ac:dyDescent="0.15">
      <c r="A2902" s="69" t="s">
        <v>5581</v>
      </c>
      <c r="B2902" s="69" t="s">
        <v>5582</v>
      </c>
      <c r="C2902" s="77">
        <v>602125</v>
      </c>
      <c r="D2902" s="67" t="s">
        <v>5735</v>
      </c>
      <c r="E2902" s="80">
        <v>0</v>
      </c>
      <c r="F2902" s="129">
        <v>11.5</v>
      </c>
      <c r="G2902" s="68">
        <v>10</v>
      </c>
      <c r="H2902" s="69" t="s">
        <v>8559</v>
      </c>
      <c r="I2902" s="69" t="s">
        <v>12782</v>
      </c>
      <c r="J2902" s="69" t="s">
        <v>12783</v>
      </c>
      <c r="K2902" s="69" t="s">
        <v>5581</v>
      </c>
    </row>
    <row r="2903" spans="1:11" s="1" customFormat="1" ht="15" customHeight="1" x14ac:dyDescent="0.15">
      <c r="A2903" s="69" t="s">
        <v>5583</v>
      </c>
      <c r="B2903" s="69" t="s">
        <v>5584</v>
      </c>
      <c r="C2903" s="77">
        <v>602126</v>
      </c>
      <c r="D2903" s="67" t="s">
        <v>5736</v>
      </c>
      <c r="E2903" s="80">
        <v>0</v>
      </c>
      <c r="F2903" s="129">
        <v>11.5</v>
      </c>
      <c r="G2903" s="68">
        <v>10</v>
      </c>
      <c r="H2903" s="69" t="s">
        <v>8559</v>
      </c>
      <c r="I2903" s="69" t="s">
        <v>12784</v>
      </c>
      <c r="J2903" s="69" t="s">
        <v>12785</v>
      </c>
      <c r="K2903" s="69" t="s">
        <v>5583</v>
      </c>
    </row>
    <row r="2904" spans="1:11" s="1" customFormat="1" ht="15" customHeight="1" x14ac:dyDescent="0.15">
      <c r="A2904" s="69" t="s">
        <v>5585</v>
      </c>
      <c r="B2904" s="69" t="s">
        <v>5586</v>
      </c>
      <c r="C2904" s="77">
        <v>602127</v>
      </c>
      <c r="D2904" s="67" t="s">
        <v>5737</v>
      </c>
      <c r="E2904" s="80">
        <v>0</v>
      </c>
      <c r="F2904" s="129">
        <v>11.5</v>
      </c>
      <c r="G2904" s="68">
        <v>10</v>
      </c>
      <c r="H2904" s="69" t="s">
        <v>8559</v>
      </c>
      <c r="I2904" s="69" t="s">
        <v>12786</v>
      </c>
      <c r="J2904" s="69" t="s">
        <v>12787</v>
      </c>
      <c r="K2904" s="69" t="s">
        <v>5585</v>
      </c>
    </row>
    <row r="2905" spans="1:11" s="1" customFormat="1" ht="15" customHeight="1" x14ac:dyDescent="0.15">
      <c r="A2905" s="69" t="s">
        <v>5587</v>
      </c>
      <c r="B2905" s="69" t="s">
        <v>5588</v>
      </c>
      <c r="C2905" s="77">
        <v>602128</v>
      </c>
      <c r="D2905" s="67" t="s">
        <v>5738</v>
      </c>
      <c r="E2905" s="80">
        <v>0</v>
      </c>
      <c r="F2905" s="129">
        <v>11.5</v>
      </c>
      <c r="G2905" s="68">
        <v>10</v>
      </c>
      <c r="H2905" s="69" t="s">
        <v>8559</v>
      </c>
      <c r="I2905" s="69" t="s">
        <v>12788</v>
      </c>
      <c r="J2905" s="69" t="s">
        <v>12789</v>
      </c>
      <c r="K2905" s="69" t="s">
        <v>5587</v>
      </c>
    </row>
    <row r="2906" spans="1:11" s="1" customFormat="1" ht="15" customHeight="1" x14ac:dyDescent="0.15">
      <c r="A2906" s="69" t="s">
        <v>5589</v>
      </c>
      <c r="B2906" s="69" t="s">
        <v>5590</v>
      </c>
      <c r="C2906" s="77">
        <v>602129</v>
      </c>
      <c r="D2906" s="67" t="s">
        <v>5739</v>
      </c>
      <c r="E2906" s="80">
        <v>0</v>
      </c>
      <c r="F2906" s="129">
        <v>11.5</v>
      </c>
      <c r="G2906" s="68">
        <v>10</v>
      </c>
      <c r="H2906" s="69" t="s">
        <v>8559</v>
      </c>
      <c r="I2906" s="69" t="s">
        <v>12790</v>
      </c>
      <c r="J2906" s="69" t="s">
        <v>12791</v>
      </c>
      <c r="K2906" s="69" t="s">
        <v>5589</v>
      </c>
    </row>
    <row r="2907" spans="1:11" s="1" customFormat="1" ht="15" customHeight="1" x14ac:dyDescent="0.15">
      <c r="A2907" s="69" t="s">
        <v>5591</v>
      </c>
      <c r="B2907" s="69" t="s">
        <v>5592</v>
      </c>
      <c r="C2907" s="77">
        <v>602130</v>
      </c>
      <c r="D2907" s="67" t="s">
        <v>5740</v>
      </c>
      <c r="E2907" s="80">
        <v>0</v>
      </c>
      <c r="F2907" s="129">
        <v>11.5</v>
      </c>
      <c r="G2907" s="68">
        <v>10</v>
      </c>
      <c r="H2907" s="69" t="s">
        <v>8559</v>
      </c>
      <c r="I2907" s="69" t="s">
        <v>12792</v>
      </c>
      <c r="J2907" s="69" t="s">
        <v>12793</v>
      </c>
      <c r="K2907" s="69" t="s">
        <v>5591</v>
      </c>
    </row>
    <row r="2908" spans="1:11" s="1" customFormat="1" ht="15" customHeight="1" x14ac:dyDescent="0.15">
      <c r="A2908" s="69" t="s">
        <v>5593</v>
      </c>
      <c r="B2908" s="69" t="s">
        <v>5594</v>
      </c>
      <c r="C2908" s="77">
        <v>602131</v>
      </c>
      <c r="D2908" s="67" t="s">
        <v>5741</v>
      </c>
      <c r="E2908" s="80">
        <v>0</v>
      </c>
      <c r="F2908" s="129">
        <v>11.5</v>
      </c>
      <c r="G2908" s="68">
        <v>10</v>
      </c>
      <c r="H2908" s="69" t="s">
        <v>8559</v>
      </c>
      <c r="I2908" s="69" t="s">
        <v>12794</v>
      </c>
      <c r="J2908" s="69" t="s">
        <v>12795</v>
      </c>
      <c r="K2908" s="69" t="s">
        <v>5593</v>
      </c>
    </row>
    <row r="2909" spans="1:11" s="1" customFormat="1" ht="15" customHeight="1" x14ac:dyDescent="0.15">
      <c r="A2909" s="69" t="s">
        <v>5595</v>
      </c>
      <c r="B2909" s="69" t="s">
        <v>5596</v>
      </c>
      <c r="C2909" s="77">
        <v>602132</v>
      </c>
      <c r="D2909" s="67" t="s">
        <v>5742</v>
      </c>
      <c r="E2909" s="80">
        <v>0</v>
      </c>
      <c r="F2909" s="129">
        <v>11.5</v>
      </c>
      <c r="G2909" s="68">
        <v>10</v>
      </c>
      <c r="H2909" s="69" t="s">
        <v>8559</v>
      </c>
      <c r="I2909" s="69" t="s">
        <v>12796</v>
      </c>
      <c r="J2909" s="69" t="s">
        <v>12797</v>
      </c>
      <c r="K2909" s="69" t="s">
        <v>5595</v>
      </c>
    </row>
    <row r="2910" spans="1:11" s="1" customFormat="1" ht="15" customHeight="1" x14ac:dyDescent="0.15">
      <c r="A2910" s="69" t="s">
        <v>5597</v>
      </c>
      <c r="B2910" s="69" t="s">
        <v>5598</v>
      </c>
      <c r="C2910" s="77">
        <v>602133</v>
      </c>
      <c r="D2910" s="67" t="s">
        <v>5743</v>
      </c>
      <c r="E2910" s="80">
        <v>0</v>
      </c>
      <c r="F2910" s="129">
        <v>11.5</v>
      </c>
      <c r="G2910" s="68">
        <v>10</v>
      </c>
      <c r="H2910" s="69" t="s">
        <v>8559</v>
      </c>
      <c r="I2910" s="69" t="s">
        <v>12798</v>
      </c>
      <c r="J2910" s="69" t="s">
        <v>12799</v>
      </c>
      <c r="K2910" s="69" t="s">
        <v>5597</v>
      </c>
    </row>
    <row r="2911" spans="1:11" s="1" customFormat="1" ht="15" customHeight="1" x14ac:dyDescent="0.15">
      <c r="A2911" s="69" t="s">
        <v>5599</v>
      </c>
      <c r="B2911" s="69" t="s">
        <v>5600</v>
      </c>
      <c r="C2911" s="77">
        <v>602134</v>
      </c>
      <c r="D2911" s="67" t="s">
        <v>5744</v>
      </c>
      <c r="E2911" s="80">
        <v>0</v>
      </c>
      <c r="F2911" s="129">
        <v>11.5</v>
      </c>
      <c r="G2911" s="68">
        <v>10</v>
      </c>
      <c r="H2911" s="69" t="s">
        <v>8559</v>
      </c>
      <c r="I2911" s="69" t="s">
        <v>12800</v>
      </c>
      <c r="J2911" s="69" t="s">
        <v>12801</v>
      </c>
      <c r="K2911" s="69" t="s">
        <v>5599</v>
      </c>
    </row>
    <row r="2912" spans="1:11" s="1" customFormat="1" ht="15" customHeight="1" x14ac:dyDescent="0.15">
      <c r="A2912" s="69" t="s">
        <v>5601</v>
      </c>
      <c r="B2912" s="69" t="s">
        <v>5602</v>
      </c>
      <c r="C2912" s="77">
        <v>602135</v>
      </c>
      <c r="D2912" s="67" t="s">
        <v>5745</v>
      </c>
      <c r="E2912" s="80">
        <v>0</v>
      </c>
      <c r="F2912" s="129">
        <v>11.5</v>
      </c>
      <c r="G2912" s="68">
        <v>10</v>
      </c>
      <c r="H2912" s="69" t="s">
        <v>8559</v>
      </c>
      <c r="I2912" s="69" t="s">
        <v>12802</v>
      </c>
      <c r="J2912" s="69" t="s">
        <v>12803</v>
      </c>
      <c r="K2912" s="69" t="s">
        <v>5601</v>
      </c>
    </row>
    <row r="2913" spans="1:11" s="1" customFormat="1" ht="15" customHeight="1" x14ac:dyDescent="0.15">
      <c r="A2913" s="69" t="s">
        <v>5603</v>
      </c>
      <c r="B2913" s="69" t="s">
        <v>5604</v>
      </c>
      <c r="C2913" s="77">
        <v>602136</v>
      </c>
      <c r="D2913" s="67" t="s">
        <v>5746</v>
      </c>
      <c r="E2913" s="80">
        <v>0</v>
      </c>
      <c r="F2913" s="129">
        <v>11.5</v>
      </c>
      <c r="G2913" s="68">
        <v>10</v>
      </c>
      <c r="H2913" s="69" t="s">
        <v>8559</v>
      </c>
      <c r="I2913" s="69" t="s">
        <v>12804</v>
      </c>
      <c r="J2913" s="69" t="s">
        <v>12805</v>
      </c>
      <c r="K2913" s="69" t="s">
        <v>5603</v>
      </c>
    </row>
    <row r="2914" spans="1:11" s="1" customFormat="1" ht="15" customHeight="1" x14ac:dyDescent="0.15">
      <c r="A2914" s="69" t="s">
        <v>814</v>
      </c>
      <c r="B2914" s="69" t="s">
        <v>815</v>
      </c>
      <c r="C2914" s="77">
        <v>602001</v>
      </c>
      <c r="D2914" s="67" t="s">
        <v>1388</v>
      </c>
      <c r="E2914" s="80">
        <v>0</v>
      </c>
      <c r="F2914" s="129">
        <v>13.9</v>
      </c>
      <c r="G2914" s="68">
        <v>10</v>
      </c>
      <c r="H2914" s="69" t="s">
        <v>8559</v>
      </c>
      <c r="I2914" s="69" t="s">
        <v>12806</v>
      </c>
      <c r="J2914" s="69" t="s">
        <v>1476</v>
      </c>
      <c r="K2914" s="69" t="s">
        <v>814</v>
      </c>
    </row>
    <row r="2915" spans="1:11" s="1" customFormat="1" ht="15" customHeight="1" x14ac:dyDescent="0.15">
      <c r="A2915" s="69" t="s">
        <v>816</v>
      </c>
      <c r="B2915" s="69" t="s">
        <v>817</v>
      </c>
      <c r="C2915" s="77">
        <v>602002</v>
      </c>
      <c r="D2915" s="67" t="s">
        <v>1389</v>
      </c>
      <c r="E2915" s="80">
        <v>0</v>
      </c>
      <c r="F2915" s="129">
        <v>13.9</v>
      </c>
      <c r="G2915" s="68">
        <v>10</v>
      </c>
      <c r="H2915" s="69" t="s">
        <v>8559</v>
      </c>
      <c r="I2915" s="69" t="s">
        <v>12807</v>
      </c>
      <c r="J2915" s="69" t="s">
        <v>1476</v>
      </c>
      <c r="K2915" s="69" t="s">
        <v>816</v>
      </c>
    </row>
    <row r="2916" spans="1:11" s="1" customFormat="1" ht="15" customHeight="1" x14ac:dyDescent="0.15">
      <c r="A2916" s="69" t="s">
        <v>818</v>
      </c>
      <c r="B2916" s="69" t="s">
        <v>819</v>
      </c>
      <c r="C2916" s="77">
        <v>602003</v>
      </c>
      <c r="D2916" s="67" t="s">
        <v>1390</v>
      </c>
      <c r="E2916" s="80">
        <v>0</v>
      </c>
      <c r="F2916" s="129">
        <v>13.9</v>
      </c>
      <c r="G2916" s="68">
        <v>10</v>
      </c>
      <c r="H2916" s="69" t="s">
        <v>8559</v>
      </c>
      <c r="I2916" s="69" t="s">
        <v>12808</v>
      </c>
      <c r="J2916" s="69" t="s">
        <v>1476</v>
      </c>
      <c r="K2916" s="69" t="s">
        <v>818</v>
      </c>
    </row>
    <row r="2917" spans="1:11" s="1" customFormat="1" ht="15" customHeight="1" x14ac:dyDescent="0.15">
      <c r="A2917" s="69" t="s">
        <v>2666</v>
      </c>
      <c r="B2917" s="69" t="s">
        <v>2667</v>
      </c>
      <c r="C2917" s="77">
        <v>602004</v>
      </c>
      <c r="D2917" s="67" t="s">
        <v>2757</v>
      </c>
      <c r="E2917" s="80">
        <v>0</v>
      </c>
      <c r="F2917" s="129">
        <v>13.9</v>
      </c>
      <c r="G2917" s="68">
        <v>10</v>
      </c>
      <c r="H2917" s="69" t="s">
        <v>8559</v>
      </c>
      <c r="I2917" s="69" t="s">
        <v>12809</v>
      </c>
      <c r="J2917" s="69" t="s">
        <v>1476</v>
      </c>
      <c r="K2917" s="69" t="s">
        <v>2666</v>
      </c>
    </row>
    <row r="2918" spans="1:11" s="1" customFormat="1" ht="15" customHeight="1" x14ac:dyDescent="0.15">
      <c r="A2918" s="69" t="s">
        <v>820</v>
      </c>
      <c r="B2918" s="69" t="s">
        <v>821</v>
      </c>
      <c r="C2918" s="77">
        <v>602005</v>
      </c>
      <c r="D2918" s="67" t="s">
        <v>1391</v>
      </c>
      <c r="E2918" s="80">
        <v>0</v>
      </c>
      <c r="F2918" s="129">
        <v>13.9</v>
      </c>
      <c r="G2918" s="68">
        <v>10</v>
      </c>
      <c r="H2918" s="69" t="s">
        <v>8559</v>
      </c>
      <c r="I2918" s="69" t="s">
        <v>12810</v>
      </c>
      <c r="J2918" s="69" t="s">
        <v>1476</v>
      </c>
      <c r="K2918" s="69" t="s">
        <v>820</v>
      </c>
    </row>
    <row r="2919" spans="1:11" s="1" customFormat="1" ht="15" customHeight="1" x14ac:dyDescent="0.15">
      <c r="A2919" s="69" t="s">
        <v>3278</v>
      </c>
      <c r="B2919" s="69" t="s">
        <v>3279</v>
      </c>
      <c r="C2919" s="77">
        <v>602006</v>
      </c>
      <c r="D2919" s="67" t="s">
        <v>3630</v>
      </c>
      <c r="E2919" s="80">
        <v>0</v>
      </c>
      <c r="F2919" s="129">
        <v>13.9</v>
      </c>
      <c r="G2919" s="68">
        <v>10</v>
      </c>
      <c r="H2919" s="69" t="s">
        <v>8559</v>
      </c>
      <c r="I2919" s="69" t="s">
        <v>12811</v>
      </c>
      <c r="J2919" s="69" t="s">
        <v>1476</v>
      </c>
      <c r="K2919" s="69" t="s">
        <v>3278</v>
      </c>
    </row>
    <row r="2920" spans="1:11" s="1" customFormat="1" ht="15" customHeight="1" x14ac:dyDescent="0.15">
      <c r="A2920" s="69" t="s">
        <v>2793</v>
      </c>
      <c r="B2920" s="69" t="s">
        <v>2794</v>
      </c>
      <c r="C2920" s="77">
        <v>602007</v>
      </c>
      <c r="D2920" s="67" t="s">
        <v>2843</v>
      </c>
      <c r="E2920" s="80">
        <v>0</v>
      </c>
      <c r="F2920" s="129">
        <v>13.9</v>
      </c>
      <c r="G2920" s="68">
        <v>10</v>
      </c>
      <c r="H2920" s="69" t="s">
        <v>8559</v>
      </c>
      <c r="I2920" s="69" t="s">
        <v>12812</v>
      </c>
      <c r="J2920" s="69" t="s">
        <v>1476</v>
      </c>
      <c r="K2920" s="69" t="s">
        <v>2793</v>
      </c>
    </row>
    <row r="2921" spans="1:11" s="1" customFormat="1" ht="15" customHeight="1" x14ac:dyDescent="0.15">
      <c r="A2921" s="69" t="s">
        <v>822</v>
      </c>
      <c r="B2921" s="69" t="s">
        <v>823</v>
      </c>
      <c r="C2921" s="77">
        <v>602008</v>
      </c>
      <c r="D2921" s="67" t="s">
        <v>1392</v>
      </c>
      <c r="E2921" s="80">
        <v>0</v>
      </c>
      <c r="F2921" s="129">
        <v>13.9</v>
      </c>
      <c r="G2921" s="68">
        <v>10</v>
      </c>
      <c r="H2921" s="69" t="s">
        <v>8559</v>
      </c>
      <c r="I2921" s="69" t="s">
        <v>12813</v>
      </c>
      <c r="J2921" s="69" t="s">
        <v>1476</v>
      </c>
      <c r="K2921" s="69" t="s">
        <v>822</v>
      </c>
    </row>
    <row r="2922" spans="1:11" s="1" customFormat="1" ht="15" customHeight="1" x14ac:dyDescent="0.15">
      <c r="A2922" s="69" t="s">
        <v>824</v>
      </c>
      <c r="B2922" s="69" t="s">
        <v>825</v>
      </c>
      <c r="C2922" s="77">
        <v>602009</v>
      </c>
      <c r="D2922" s="67" t="s">
        <v>1393</v>
      </c>
      <c r="E2922" s="80">
        <v>0</v>
      </c>
      <c r="F2922" s="129">
        <v>13.9</v>
      </c>
      <c r="G2922" s="68">
        <v>10</v>
      </c>
      <c r="H2922" s="69" t="s">
        <v>8559</v>
      </c>
      <c r="I2922" s="69" t="s">
        <v>12814</v>
      </c>
      <c r="J2922" s="69" t="s">
        <v>1476</v>
      </c>
      <c r="K2922" s="69" t="s">
        <v>824</v>
      </c>
    </row>
    <row r="2923" spans="1:11" s="1" customFormat="1" ht="15" customHeight="1" x14ac:dyDescent="0.15">
      <c r="A2923" s="69" t="s">
        <v>826</v>
      </c>
      <c r="B2923" s="69" t="s">
        <v>827</v>
      </c>
      <c r="C2923" s="77">
        <v>602010</v>
      </c>
      <c r="D2923" s="67" t="s">
        <v>1394</v>
      </c>
      <c r="E2923" s="80">
        <v>0</v>
      </c>
      <c r="F2923" s="129">
        <v>13.9</v>
      </c>
      <c r="G2923" s="68">
        <v>10</v>
      </c>
      <c r="H2923" s="69" t="s">
        <v>8559</v>
      </c>
      <c r="I2923" s="69" t="s">
        <v>12815</v>
      </c>
      <c r="J2923" s="69" t="s">
        <v>1476</v>
      </c>
      <c r="K2923" s="69" t="s">
        <v>826</v>
      </c>
    </row>
    <row r="2924" spans="1:11" s="1" customFormat="1" ht="15" customHeight="1" x14ac:dyDescent="0.15">
      <c r="A2924" s="69" t="s">
        <v>828</v>
      </c>
      <c r="B2924" s="69" t="s">
        <v>829</v>
      </c>
      <c r="C2924" s="77">
        <v>602011</v>
      </c>
      <c r="D2924" s="67" t="s">
        <v>1395</v>
      </c>
      <c r="E2924" s="80">
        <v>0</v>
      </c>
      <c r="F2924" s="129">
        <v>13.9</v>
      </c>
      <c r="G2924" s="68">
        <v>10</v>
      </c>
      <c r="H2924" s="69" t="s">
        <v>8559</v>
      </c>
      <c r="I2924" s="69" t="s">
        <v>12816</v>
      </c>
      <c r="J2924" s="69" t="s">
        <v>1476</v>
      </c>
      <c r="K2924" s="69" t="s">
        <v>828</v>
      </c>
    </row>
    <row r="2925" spans="1:11" s="1" customFormat="1" ht="15" customHeight="1" x14ac:dyDescent="0.15">
      <c r="A2925" s="69" t="s">
        <v>2470</v>
      </c>
      <c r="B2925" s="69" t="s">
        <v>2471</v>
      </c>
      <c r="C2925" s="77">
        <v>602012</v>
      </c>
      <c r="D2925" s="67" t="s">
        <v>2472</v>
      </c>
      <c r="E2925" s="80">
        <v>0</v>
      </c>
      <c r="F2925" s="129">
        <v>13.9</v>
      </c>
      <c r="G2925" s="68">
        <v>10</v>
      </c>
      <c r="H2925" s="69" t="s">
        <v>8559</v>
      </c>
      <c r="I2925" s="69" t="s">
        <v>12817</v>
      </c>
      <c r="J2925" s="69" t="s">
        <v>1476</v>
      </c>
      <c r="K2925" s="69" t="s">
        <v>2470</v>
      </c>
    </row>
    <row r="2926" spans="1:11" s="1" customFormat="1" ht="15" customHeight="1" x14ac:dyDescent="0.15">
      <c r="A2926" s="69" t="s">
        <v>4987</v>
      </c>
      <c r="B2926" s="69" t="s">
        <v>4988</v>
      </c>
      <c r="C2926" s="77">
        <v>602055</v>
      </c>
      <c r="D2926" s="67" t="s">
        <v>4989</v>
      </c>
      <c r="E2926" s="80">
        <v>0</v>
      </c>
      <c r="F2926" s="129">
        <v>13.9</v>
      </c>
      <c r="G2926" s="68">
        <v>10</v>
      </c>
      <c r="H2926" s="69" t="s">
        <v>8559</v>
      </c>
      <c r="I2926" s="69" t="s">
        <v>12818</v>
      </c>
      <c r="J2926" s="69" t="s">
        <v>1476</v>
      </c>
      <c r="K2926" s="69" t="s">
        <v>4987</v>
      </c>
    </row>
    <row r="2927" spans="1:11" s="1" customFormat="1" ht="15" customHeight="1" x14ac:dyDescent="0.15">
      <c r="A2927" s="69" t="s">
        <v>830</v>
      </c>
      <c r="B2927" s="69" t="s">
        <v>831</v>
      </c>
      <c r="C2927" s="77">
        <v>602014</v>
      </c>
      <c r="D2927" s="67" t="s">
        <v>1396</v>
      </c>
      <c r="E2927" s="80">
        <v>0</v>
      </c>
      <c r="F2927" s="129">
        <v>13.9</v>
      </c>
      <c r="G2927" s="68">
        <v>10</v>
      </c>
      <c r="H2927" s="69" t="s">
        <v>8559</v>
      </c>
      <c r="I2927" s="69" t="s">
        <v>12819</v>
      </c>
      <c r="J2927" s="69" t="s">
        <v>1476</v>
      </c>
      <c r="K2927" s="69" t="s">
        <v>830</v>
      </c>
    </row>
    <row r="2928" spans="1:11" s="1" customFormat="1" ht="15" customHeight="1" x14ac:dyDescent="0.15">
      <c r="A2928" s="69" t="s">
        <v>832</v>
      </c>
      <c r="B2928" s="69" t="s">
        <v>833</v>
      </c>
      <c r="C2928" s="77">
        <v>602015</v>
      </c>
      <c r="D2928" s="67" t="s">
        <v>1397</v>
      </c>
      <c r="E2928" s="80">
        <v>0</v>
      </c>
      <c r="F2928" s="129">
        <v>13.9</v>
      </c>
      <c r="G2928" s="68">
        <v>10</v>
      </c>
      <c r="H2928" s="69" t="s">
        <v>8559</v>
      </c>
      <c r="I2928" s="69" t="s">
        <v>12820</v>
      </c>
      <c r="J2928" s="69" t="s">
        <v>1476</v>
      </c>
      <c r="K2928" s="69" t="s">
        <v>832</v>
      </c>
    </row>
    <row r="2929" spans="1:11" s="1" customFormat="1" ht="15" customHeight="1" x14ac:dyDescent="0.15">
      <c r="A2929" s="69" t="s">
        <v>834</v>
      </c>
      <c r="B2929" s="69" t="s">
        <v>835</v>
      </c>
      <c r="C2929" s="77">
        <v>602016</v>
      </c>
      <c r="D2929" s="67" t="s">
        <v>1398</v>
      </c>
      <c r="E2929" s="80">
        <v>0</v>
      </c>
      <c r="F2929" s="129">
        <v>13.9</v>
      </c>
      <c r="G2929" s="68">
        <v>10</v>
      </c>
      <c r="H2929" s="69" t="s">
        <v>8559</v>
      </c>
      <c r="I2929" s="69" t="s">
        <v>12821</v>
      </c>
      <c r="J2929" s="69" t="s">
        <v>1476</v>
      </c>
      <c r="K2929" s="69" t="s">
        <v>834</v>
      </c>
    </row>
    <row r="2930" spans="1:11" s="1" customFormat="1" ht="15" customHeight="1" x14ac:dyDescent="0.15">
      <c r="A2930" s="69" t="s">
        <v>3792</v>
      </c>
      <c r="B2930" s="69" t="s">
        <v>3793</v>
      </c>
      <c r="C2930" s="77">
        <v>602017</v>
      </c>
      <c r="D2930" s="67" t="s">
        <v>3831</v>
      </c>
      <c r="E2930" s="80">
        <v>0</v>
      </c>
      <c r="F2930" s="129">
        <v>13.9</v>
      </c>
      <c r="G2930" s="68">
        <v>10</v>
      </c>
      <c r="H2930" s="69" t="s">
        <v>8559</v>
      </c>
      <c r="I2930" s="69" t="s">
        <v>12822</v>
      </c>
      <c r="J2930" s="69" t="s">
        <v>1476</v>
      </c>
      <c r="K2930" s="69" t="s">
        <v>3792</v>
      </c>
    </row>
    <row r="2931" spans="1:11" s="1" customFormat="1" ht="15" customHeight="1" x14ac:dyDescent="0.15">
      <c r="A2931" s="69" t="s">
        <v>8514</v>
      </c>
      <c r="B2931" s="69" t="s">
        <v>8515</v>
      </c>
      <c r="C2931" s="77">
        <v>394043</v>
      </c>
      <c r="D2931" s="67" t="s">
        <v>8516</v>
      </c>
      <c r="E2931" s="80">
        <v>0</v>
      </c>
      <c r="F2931" s="129">
        <v>23</v>
      </c>
      <c r="G2931" s="68">
        <v>3</v>
      </c>
      <c r="H2931" s="69" t="s">
        <v>8552</v>
      </c>
      <c r="I2931" s="69" t="s">
        <v>12823</v>
      </c>
      <c r="J2931" s="69" t="s">
        <v>12824</v>
      </c>
      <c r="K2931" s="69" t="s">
        <v>8514</v>
      </c>
    </row>
    <row r="2932" spans="1:11" s="1" customFormat="1" ht="15" customHeight="1" x14ac:dyDescent="0.15">
      <c r="A2932" s="69" t="s">
        <v>8517</v>
      </c>
      <c r="B2932" s="69" t="s">
        <v>8518</v>
      </c>
      <c r="C2932" s="77">
        <v>393042</v>
      </c>
      <c r="D2932" s="67" t="s">
        <v>8519</v>
      </c>
      <c r="E2932" s="80">
        <v>0</v>
      </c>
      <c r="F2932" s="129">
        <v>23</v>
      </c>
      <c r="G2932" s="68">
        <v>3</v>
      </c>
      <c r="H2932" s="69" t="s">
        <v>8552</v>
      </c>
      <c r="I2932" s="69" t="s">
        <v>12825</v>
      </c>
      <c r="J2932" s="69" t="s">
        <v>12826</v>
      </c>
      <c r="K2932" s="69" t="s">
        <v>8517</v>
      </c>
    </row>
    <row r="2933" spans="1:11" s="1" customFormat="1" ht="15" customHeight="1" x14ac:dyDescent="0.15">
      <c r="A2933" s="69" t="s">
        <v>8520</v>
      </c>
      <c r="B2933" s="69" t="s">
        <v>8521</v>
      </c>
      <c r="C2933" s="77">
        <v>395035</v>
      </c>
      <c r="D2933" s="67" t="s">
        <v>8522</v>
      </c>
      <c r="E2933" s="80">
        <v>0</v>
      </c>
      <c r="F2933" s="129">
        <v>23</v>
      </c>
      <c r="G2933" s="68">
        <v>3</v>
      </c>
      <c r="H2933" s="69" t="s">
        <v>8552</v>
      </c>
      <c r="I2933" s="69" t="s">
        <v>12827</v>
      </c>
      <c r="J2933" s="69" t="s">
        <v>12828</v>
      </c>
      <c r="K2933" s="69" t="s">
        <v>8520</v>
      </c>
    </row>
    <row r="2934" spans="1:11" s="1" customFormat="1" ht="15" customHeight="1" x14ac:dyDescent="0.15">
      <c r="A2934" s="69" t="s">
        <v>8523</v>
      </c>
      <c r="B2934" s="69" t="s">
        <v>8524</v>
      </c>
      <c r="C2934" s="77">
        <v>396003</v>
      </c>
      <c r="D2934" s="67" t="s">
        <v>8525</v>
      </c>
      <c r="E2934" s="80">
        <v>0</v>
      </c>
      <c r="F2934" s="129">
        <v>23</v>
      </c>
      <c r="G2934" s="68">
        <v>3</v>
      </c>
      <c r="H2934" s="69" t="s">
        <v>8552</v>
      </c>
      <c r="I2934" s="69" t="s">
        <v>12829</v>
      </c>
      <c r="J2934" s="69" t="s">
        <v>12830</v>
      </c>
      <c r="K2934" s="69" t="s">
        <v>8523</v>
      </c>
    </row>
    <row r="2935" spans="1:11" s="1" customFormat="1" ht="15" customHeight="1" x14ac:dyDescent="0.15">
      <c r="A2935" s="69" t="s">
        <v>8526</v>
      </c>
      <c r="B2935" s="69" t="s">
        <v>8527</v>
      </c>
      <c r="C2935" s="77">
        <v>392046</v>
      </c>
      <c r="D2935" s="67" t="s">
        <v>8528</v>
      </c>
      <c r="E2935" s="80">
        <v>0</v>
      </c>
      <c r="F2935" s="129">
        <v>23</v>
      </c>
      <c r="G2935" s="68">
        <v>3</v>
      </c>
      <c r="H2935" s="69" t="s">
        <v>8552</v>
      </c>
      <c r="I2935" s="69" t="s">
        <v>12831</v>
      </c>
      <c r="J2935" s="69" t="s">
        <v>12832</v>
      </c>
      <c r="K2935" s="69" t="s">
        <v>8526</v>
      </c>
    </row>
    <row r="2936" spans="1:11" s="1" customFormat="1" ht="15" customHeight="1" x14ac:dyDescent="0.15">
      <c r="A2936" s="69" t="s">
        <v>8529</v>
      </c>
      <c r="B2936" s="69" t="s">
        <v>8530</v>
      </c>
      <c r="C2936" s="77">
        <v>351164</v>
      </c>
      <c r="D2936" s="67" t="s">
        <v>8531</v>
      </c>
      <c r="E2936" s="80">
        <v>0</v>
      </c>
      <c r="F2936" s="129">
        <v>17.899999999999999</v>
      </c>
      <c r="G2936" s="68">
        <v>3</v>
      </c>
      <c r="H2936" s="69" t="s">
        <v>8552</v>
      </c>
      <c r="I2936" s="69" t="s">
        <v>12833</v>
      </c>
      <c r="J2936" s="69" t="s">
        <v>12834</v>
      </c>
      <c r="K2936" s="69" t="s">
        <v>8529</v>
      </c>
    </row>
    <row r="2937" spans="1:11" s="1" customFormat="1" ht="15" customHeight="1" x14ac:dyDescent="0.15">
      <c r="A2937" s="69" t="s">
        <v>8532</v>
      </c>
      <c r="B2937" s="69" t="s">
        <v>8533</v>
      </c>
      <c r="C2937" s="77">
        <v>391043</v>
      </c>
      <c r="D2937" s="67" t="s">
        <v>8534</v>
      </c>
      <c r="E2937" s="80">
        <v>0</v>
      </c>
      <c r="F2937" s="129">
        <v>23</v>
      </c>
      <c r="G2937" s="68">
        <v>3</v>
      </c>
      <c r="H2937" s="69" t="s">
        <v>8552</v>
      </c>
      <c r="I2937" s="69" t="s">
        <v>12835</v>
      </c>
      <c r="J2937" s="69" t="s">
        <v>12836</v>
      </c>
      <c r="K2937" s="69" t="s">
        <v>8532</v>
      </c>
    </row>
    <row r="2938" spans="1:11" s="1" customFormat="1" ht="15" customHeight="1" x14ac:dyDescent="0.15">
      <c r="A2938" s="69" t="s">
        <v>7800</v>
      </c>
      <c r="B2938" s="69" t="s">
        <v>7801</v>
      </c>
      <c r="C2938" s="77">
        <v>321153</v>
      </c>
      <c r="D2938" s="67" t="s">
        <v>8119</v>
      </c>
      <c r="E2938" s="80">
        <v>0</v>
      </c>
      <c r="F2938" s="129">
        <v>17.899999999999999</v>
      </c>
      <c r="G2938" s="68">
        <v>3</v>
      </c>
      <c r="H2938" s="69" t="s">
        <v>8552</v>
      </c>
      <c r="I2938" s="69" t="s">
        <v>12837</v>
      </c>
      <c r="J2938" s="69" t="s">
        <v>12838</v>
      </c>
      <c r="K2938" s="69" t="s">
        <v>7800</v>
      </c>
    </row>
    <row r="2939" spans="1:11" s="1" customFormat="1" ht="15" customHeight="1" x14ac:dyDescent="0.15">
      <c r="A2939" s="69" t="s">
        <v>14192</v>
      </c>
      <c r="B2939" s="69" t="s">
        <v>14193</v>
      </c>
      <c r="C2939" s="77">
        <v>604074</v>
      </c>
      <c r="D2939" s="67" t="s">
        <v>14583</v>
      </c>
      <c r="E2939" s="80">
        <v>0</v>
      </c>
      <c r="F2939" s="129">
        <v>53.7</v>
      </c>
      <c r="G2939" s="68">
        <v>3</v>
      </c>
      <c r="H2939" s="69" t="s">
        <v>8552</v>
      </c>
      <c r="I2939" s="69" t="s">
        <v>15093</v>
      </c>
      <c r="J2939" s="69" t="s">
        <v>15094</v>
      </c>
      <c r="K2939" s="69" t="s">
        <v>14192</v>
      </c>
    </row>
    <row r="2940" spans="1:11" s="1" customFormat="1" ht="15" customHeight="1" x14ac:dyDescent="0.15">
      <c r="A2940" s="69" t="s">
        <v>8535</v>
      </c>
      <c r="B2940" s="69" t="s">
        <v>8536</v>
      </c>
      <c r="C2940" s="77">
        <v>394044</v>
      </c>
      <c r="D2940" s="67" t="s">
        <v>13760</v>
      </c>
      <c r="E2940" s="80">
        <v>0</v>
      </c>
      <c r="F2940" s="129">
        <v>27</v>
      </c>
      <c r="G2940" s="68">
        <v>3</v>
      </c>
      <c r="H2940" s="69" t="s">
        <v>8552</v>
      </c>
      <c r="I2940" s="69" t="s">
        <v>12839</v>
      </c>
      <c r="J2940" s="69" t="s">
        <v>12840</v>
      </c>
      <c r="K2940" s="69" t="s">
        <v>8535</v>
      </c>
    </row>
    <row r="2941" spans="1:11" s="1" customFormat="1" ht="15" customHeight="1" x14ac:dyDescent="0.15">
      <c r="A2941" s="69" t="s">
        <v>8537</v>
      </c>
      <c r="B2941" s="69" t="s">
        <v>8538</v>
      </c>
      <c r="C2941" s="77">
        <v>393043</v>
      </c>
      <c r="D2941" s="67" t="s">
        <v>13761</v>
      </c>
      <c r="E2941" s="80">
        <v>0</v>
      </c>
      <c r="F2941" s="129">
        <v>27</v>
      </c>
      <c r="G2941" s="68">
        <v>3</v>
      </c>
      <c r="H2941" s="69" t="s">
        <v>8552</v>
      </c>
      <c r="I2941" s="69" t="s">
        <v>12841</v>
      </c>
      <c r="J2941" s="69" t="s">
        <v>12842</v>
      </c>
      <c r="K2941" s="69" t="s">
        <v>8537</v>
      </c>
    </row>
    <row r="2942" spans="1:11" s="1" customFormat="1" ht="15" customHeight="1" x14ac:dyDescent="0.15">
      <c r="A2942" s="69" t="s">
        <v>8539</v>
      </c>
      <c r="B2942" s="69" t="s">
        <v>8540</v>
      </c>
      <c r="C2942" s="77">
        <v>395036</v>
      </c>
      <c r="D2942" s="67" t="s">
        <v>13762</v>
      </c>
      <c r="E2942" s="80">
        <v>0</v>
      </c>
      <c r="F2942" s="129">
        <v>27</v>
      </c>
      <c r="G2942" s="68">
        <v>3</v>
      </c>
      <c r="H2942" s="69" t="s">
        <v>8552</v>
      </c>
      <c r="I2942" s="69" t="s">
        <v>12843</v>
      </c>
      <c r="J2942" s="69" t="s">
        <v>12844</v>
      </c>
      <c r="K2942" s="69" t="s">
        <v>8539</v>
      </c>
    </row>
    <row r="2943" spans="1:11" s="1" customFormat="1" ht="15" customHeight="1" x14ac:dyDescent="0.15">
      <c r="A2943" s="69" t="s">
        <v>8541</v>
      </c>
      <c r="B2943" s="69" t="s">
        <v>8542</v>
      </c>
      <c r="C2943" s="77">
        <v>396041</v>
      </c>
      <c r="D2943" s="67" t="s">
        <v>13763</v>
      </c>
      <c r="E2943" s="80">
        <v>0</v>
      </c>
      <c r="F2943" s="129">
        <v>27</v>
      </c>
      <c r="G2943" s="68">
        <v>3</v>
      </c>
      <c r="H2943" s="69" t="s">
        <v>8552</v>
      </c>
      <c r="I2943" s="69" t="s">
        <v>12845</v>
      </c>
      <c r="J2943" s="69" t="s">
        <v>12846</v>
      </c>
      <c r="K2943" s="69" t="s">
        <v>8541</v>
      </c>
    </row>
    <row r="2944" spans="1:11" s="1" customFormat="1" ht="15" customHeight="1" x14ac:dyDescent="0.15">
      <c r="A2944" s="69" t="s">
        <v>8543</v>
      </c>
      <c r="B2944" s="69" t="s">
        <v>8544</v>
      </c>
      <c r="C2944" s="77">
        <v>392047</v>
      </c>
      <c r="D2944" s="67" t="s">
        <v>13764</v>
      </c>
      <c r="E2944" s="80">
        <v>0</v>
      </c>
      <c r="F2944" s="129">
        <v>27</v>
      </c>
      <c r="G2944" s="68">
        <v>3</v>
      </c>
      <c r="H2944" s="69" t="s">
        <v>8552</v>
      </c>
      <c r="I2944" s="69" t="s">
        <v>12847</v>
      </c>
      <c r="J2944" s="69" t="s">
        <v>12848</v>
      </c>
      <c r="K2944" s="69" t="s">
        <v>8543</v>
      </c>
    </row>
    <row r="2945" spans="1:11" s="1" customFormat="1" ht="15" customHeight="1" x14ac:dyDescent="0.15">
      <c r="A2945" s="69" t="s">
        <v>8545</v>
      </c>
      <c r="B2945" s="69" t="s">
        <v>8546</v>
      </c>
      <c r="C2945" s="77">
        <v>391044</v>
      </c>
      <c r="D2945" s="67" t="s">
        <v>13765</v>
      </c>
      <c r="E2945" s="80">
        <v>0</v>
      </c>
      <c r="F2945" s="129">
        <v>27</v>
      </c>
      <c r="G2945" s="68">
        <v>3</v>
      </c>
      <c r="H2945" s="69" t="s">
        <v>8552</v>
      </c>
      <c r="I2945" s="69" t="s">
        <v>12849</v>
      </c>
      <c r="J2945" s="69" t="s">
        <v>12850</v>
      </c>
      <c r="K2945" s="69" t="s">
        <v>8545</v>
      </c>
    </row>
    <row r="2946" spans="1:11" s="1" customFormat="1" ht="15" customHeight="1" x14ac:dyDescent="0.15">
      <c r="A2946" s="69" t="s">
        <v>3204</v>
      </c>
      <c r="B2946" s="69" t="s">
        <v>3187</v>
      </c>
      <c r="C2946" s="77">
        <v>305042</v>
      </c>
      <c r="D2946" s="67" t="s">
        <v>3188</v>
      </c>
      <c r="E2946" s="80">
        <v>0</v>
      </c>
      <c r="F2946" s="129">
        <v>58</v>
      </c>
      <c r="G2946" s="68">
        <v>3</v>
      </c>
      <c r="H2946" s="69" t="s">
        <v>8552</v>
      </c>
      <c r="I2946" s="69" t="s">
        <v>12851</v>
      </c>
      <c r="J2946" s="69" t="s">
        <v>12852</v>
      </c>
      <c r="K2946" s="69" t="s">
        <v>3204</v>
      </c>
    </row>
    <row r="2947" spans="1:11" s="1" customFormat="1" ht="15" customHeight="1" x14ac:dyDescent="0.15">
      <c r="A2947" s="69" t="s">
        <v>3100</v>
      </c>
      <c r="B2947" s="69" t="s">
        <v>3128</v>
      </c>
      <c r="C2947" s="77">
        <v>125027</v>
      </c>
      <c r="D2947" s="67" t="s">
        <v>3158</v>
      </c>
      <c r="E2947" s="80">
        <v>0</v>
      </c>
      <c r="F2947" s="129">
        <v>42</v>
      </c>
      <c r="G2947" s="68">
        <v>3</v>
      </c>
      <c r="H2947" s="69" t="s">
        <v>8552</v>
      </c>
      <c r="I2947" s="69" t="s">
        <v>12853</v>
      </c>
      <c r="J2947" s="69" t="s">
        <v>12854</v>
      </c>
      <c r="K2947" s="69" t="s">
        <v>3100</v>
      </c>
    </row>
    <row r="2948" spans="1:11" s="1" customFormat="1" ht="15" customHeight="1" x14ac:dyDescent="0.15">
      <c r="A2948" s="69" t="s">
        <v>4264</v>
      </c>
      <c r="B2948" s="69" t="s">
        <v>4265</v>
      </c>
      <c r="C2948" s="77">
        <v>351147</v>
      </c>
      <c r="D2948" s="67" t="s">
        <v>4358</v>
      </c>
      <c r="E2948" s="80">
        <v>0</v>
      </c>
      <c r="F2948" s="129">
        <v>58</v>
      </c>
      <c r="G2948" s="68">
        <v>3</v>
      </c>
      <c r="H2948" s="69" t="s">
        <v>8552</v>
      </c>
      <c r="I2948" s="69" t="s">
        <v>12855</v>
      </c>
      <c r="J2948" s="69" t="s">
        <v>12856</v>
      </c>
      <c r="K2948" s="69" t="s">
        <v>4264</v>
      </c>
    </row>
    <row r="2949" spans="1:11" s="1" customFormat="1" ht="15" customHeight="1" x14ac:dyDescent="0.15">
      <c r="A2949" s="69" t="s">
        <v>3984</v>
      </c>
      <c r="B2949" s="69" t="s">
        <v>3985</v>
      </c>
      <c r="C2949" s="77">
        <v>321014</v>
      </c>
      <c r="D2949" s="67" t="s">
        <v>4052</v>
      </c>
      <c r="E2949" s="80">
        <v>0</v>
      </c>
      <c r="F2949" s="129">
        <v>58</v>
      </c>
      <c r="G2949" s="68">
        <v>3</v>
      </c>
      <c r="H2949" s="69" t="s">
        <v>8552</v>
      </c>
      <c r="I2949" s="69" t="s">
        <v>12857</v>
      </c>
      <c r="J2949" s="69" t="s">
        <v>12858</v>
      </c>
      <c r="K2949" s="69" t="s">
        <v>3984</v>
      </c>
    </row>
    <row r="2950" spans="1:11" s="1" customFormat="1" ht="15" customHeight="1" x14ac:dyDescent="0.15">
      <c r="A2950" s="69" t="s">
        <v>852</v>
      </c>
      <c r="B2950" s="69" t="s">
        <v>853</v>
      </c>
      <c r="C2950" s="77">
        <v>604025</v>
      </c>
      <c r="D2950" s="67" t="s">
        <v>1407</v>
      </c>
      <c r="E2950" s="80">
        <v>0</v>
      </c>
      <c r="F2950" s="129">
        <v>16.899999999999999</v>
      </c>
      <c r="G2950" s="68">
        <v>1</v>
      </c>
      <c r="H2950" s="69" t="s">
        <v>8552</v>
      </c>
      <c r="I2950" s="69" t="s">
        <v>12859</v>
      </c>
      <c r="J2950" s="69" t="s">
        <v>1476</v>
      </c>
      <c r="K2950" s="69" t="s">
        <v>852</v>
      </c>
    </row>
    <row r="2951" spans="1:11" s="1" customFormat="1" ht="15" customHeight="1" x14ac:dyDescent="0.15">
      <c r="A2951" s="69" t="s">
        <v>854</v>
      </c>
      <c r="B2951" s="69" t="s">
        <v>855</v>
      </c>
      <c r="C2951" s="77">
        <v>604026</v>
      </c>
      <c r="D2951" s="67" t="s">
        <v>1408</v>
      </c>
      <c r="E2951" s="80">
        <v>0</v>
      </c>
      <c r="F2951" s="129">
        <v>19.5</v>
      </c>
      <c r="G2951" s="68">
        <v>1</v>
      </c>
      <c r="H2951" s="69" t="s">
        <v>8552</v>
      </c>
      <c r="I2951" s="69" t="s">
        <v>12860</v>
      </c>
      <c r="J2951" s="69" t="s">
        <v>1476</v>
      </c>
      <c r="K2951" s="69" t="s">
        <v>854</v>
      </c>
    </row>
    <row r="2952" spans="1:11" s="1" customFormat="1" ht="15" customHeight="1" x14ac:dyDescent="0.15">
      <c r="A2952" s="69" t="s">
        <v>856</v>
      </c>
      <c r="B2952" s="69" t="s">
        <v>857</v>
      </c>
      <c r="C2952" s="77">
        <v>604027</v>
      </c>
      <c r="D2952" s="67" t="s">
        <v>1409</v>
      </c>
      <c r="E2952" s="80">
        <v>0</v>
      </c>
      <c r="F2952" s="129">
        <v>23.9</v>
      </c>
      <c r="G2952" s="68">
        <v>1</v>
      </c>
      <c r="H2952" s="69" t="s">
        <v>8552</v>
      </c>
      <c r="I2952" s="69" t="s">
        <v>12861</v>
      </c>
      <c r="J2952" s="69" t="s">
        <v>1476</v>
      </c>
      <c r="K2952" s="69" t="s">
        <v>856</v>
      </c>
    </row>
    <row r="2953" spans="1:11" s="1" customFormat="1" ht="15" customHeight="1" x14ac:dyDescent="0.15">
      <c r="A2953" s="69" t="s">
        <v>858</v>
      </c>
      <c r="B2953" s="69" t="s">
        <v>859</v>
      </c>
      <c r="C2953" s="77">
        <v>604028</v>
      </c>
      <c r="D2953" s="67" t="s">
        <v>1410</v>
      </c>
      <c r="E2953" s="80">
        <v>0</v>
      </c>
      <c r="F2953" s="129">
        <v>25.5</v>
      </c>
      <c r="G2953" s="68">
        <v>1</v>
      </c>
      <c r="H2953" s="69" t="s">
        <v>8552</v>
      </c>
      <c r="I2953" s="69" t="s">
        <v>12862</v>
      </c>
      <c r="J2953" s="69" t="s">
        <v>1476</v>
      </c>
      <c r="K2953" s="69" t="s">
        <v>858</v>
      </c>
    </row>
    <row r="2954" spans="1:11" s="1" customFormat="1" ht="15" customHeight="1" x14ac:dyDescent="0.15">
      <c r="A2954" s="69" t="s">
        <v>860</v>
      </c>
      <c r="B2954" s="69" t="s">
        <v>861</v>
      </c>
      <c r="C2954" s="77">
        <v>604029</v>
      </c>
      <c r="D2954" s="67" t="s">
        <v>1411</v>
      </c>
      <c r="E2954" s="80">
        <v>0</v>
      </c>
      <c r="F2954" s="129">
        <v>49</v>
      </c>
      <c r="G2954" s="68">
        <v>1</v>
      </c>
      <c r="H2954" s="69" t="s">
        <v>8552</v>
      </c>
      <c r="I2954" s="69" t="s">
        <v>12863</v>
      </c>
      <c r="J2954" s="69" t="s">
        <v>1476</v>
      </c>
      <c r="K2954" s="69" t="s">
        <v>860</v>
      </c>
    </row>
    <row r="2955" spans="1:11" s="1" customFormat="1" ht="15" customHeight="1" x14ac:dyDescent="0.15">
      <c r="A2955" s="69" t="s">
        <v>842</v>
      </c>
      <c r="B2955" s="69" t="s">
        <v>843</v>
      </c>
      <c r="C2955" s="77">
        <v>604020</v>
      </c>
      <c r="D2955" s="67" t="s">
        <v>1402</v>
      </c>
      <c r="E2955" s="80">
        <v>0</v>
      </c>
      <c r="F2955" s="129">
        <v>5.7</v>
      </c>
      <c r="G2955" s="68">
        <v>1</v>
      </c>
      <c r="H2955" s="69" t="s">
        <v>8552</v>
      </c>
      <c r="I2955" s="69" t="s">
        <v>12864</v>
      </c>
      <c r="J2955" s="69" t="s">
        <v>1476</v>
      </c>
      <c r="K2955" s="69" t="s">
        <v>842</v>
      </c>
    </row>
    <row r="2956" spans="1:11" s="1" customFormat="1" ht="15" customHeight="1" x14ac:dyDescent="0.15">
      <c r="A2956" s="69" t="s">
        <v>844</v>
      </c>
      <c r="B2956" s="69" t="s">
        <v>845</v>
      </c>
      <c r="C2956" s="77">
        <v>604021</v>
      </c>
      <c r="D2956" s="67" t="s">
        <v>1403</v>
      </c>
      <c r="E2956" s="80">
        <v>0</v>
      </c>
      <c r="F2956" s="129">
        <v>8.5</v>
      </c>
      <c r="G2956" s="68">
        <v>1</v>
      </c>
      <c r="H2956" s="69" t="s">
        <v>8552</v>
      </c>
      <c r="I2956" s="69" t="s">
        <v>12865</v>
      </c>
      <c r="J2956" s="69" t="s">
        <v>1476</v>
      </c>
      <c r="K2956" s="69" t="s">
        <v>844</v>
      </c>
    </row>
    <row r="2957" spans="1:11" s="1" customFormat="1" ht="15" customHeight="1" x14ac:dyDescent="0.15">
      <c r="A2957" s="69" t="s">
        <v>846</v>
      </c>
      <c r="B2957" s="69" t="s">
        <v>847</v>
      </c>
      <c r="C2957" s="77">
        <v>604022</v>
      </c>
      <c r="D2957" s="67" t="s">
        <v>1404</v>
      </c>
      <c r="E2957" s="80">
        <v>0</v>
      </c>
      <c r="F2957" s="129">
        <v>9.9</v>
      </c>
      <c r="G2957" s="68">
        <v>1</v>
      </c>
      <c r="H2957" s="69" t="s">
        <v>8552</v>
      </c>
      <c r="I2957" s="69" t="s">
        <v>12866</v>
      </c>
      <c r="J2957" s="69" t="s">
        <v>1476</v>
      </c>
      <c r="K2957" s="69" t="s">
        <v>846</v>
      </c>
    </row>
    <row r="2958" spans="1:11" s="1" customFormat="1" ht="15" customHeight="1" x14ac:dyDescent="0.15">
      <c r="A2958" s="69" t="s">
        <v>848</v>
      </c>
      <c r="B2958" s="69" t="s">
        <v>849</v>
      </c>
      <c r="C2958" s="77">
        <v>604023</v>
      </c>
      <c r="D2958" s="67" t="s">
        <v>1405</v>
      </c>
      <c r="E2958" s="80">
        <v>0</v>
      </c>
      <c r="F2958" s="129">
        <v>10.5</v>
      </c>
      <c r="G2958" s="68">
        <v>1</v>
      </c>
      <c r="H2958" s="69" t="s">
        <v>8552</v>
      </c>
      <c r="I2958" s="69" t="s">
        <v>12867</v>
      </c>
      <c r="J2958" s="69" t="s">
        <v>1476</v>
      </c>
      <c r="K2958" s="69" t="s">
        <v>848</v>
      </c>
    </row>
    <row r="2959" spans="1:11" s="1" customFormat="1" ht="15" customHeight="1" x14ac:dyDescent="0.15">
      <c r="A2959" s="69" t="s">
        <v>850</v>
      </c>
      <c r="B2959" s="69" t="s">
        <v>851</v>
      </c>
      <c r="C2959" s="77">
        <v>604024</v>
      </c>
      <c r="D2959" s="67" t="s">
        <v>1406</v>
      </c>
      <c r="E2959" s="80">
        <v>0</v>
      </c>
      <c r="F2959" s="129">
        <v>11.9</v>
      </c>
      <c r="G2959" s="68">
        <v>1</v>
      </c>
      <c r="H2959" s="69" t="s">
        <v>8552</v>
      </c>
      <c r="I2959" s="69" t="s">
        <v>12868</v>
      </c>
      <c r="J2959" s="69" t="s">
        <v>1476</v>
      </c>
      <c r="K2959" s="69" t="s">
        <v>850</v>
      </c>
    </row>
    <row r="2960" spans="1:11" s="1" customFormat="1" ht="15" customHeight="1" x14ac:dyDescent="0.15">
      <c r="A2960" s="69" t="s">
        <v>1769</v>
      </c>
      <c r="B2960" s="69" t="s">
        <v>1770</v>
      </c>
      <c r="C2960" s="77">
        <v>604046</v>
      </c>
      <c r="D2960" s="67" t="s">
        <v>1771</v>
      </c>
      <c r="E2960" s="80">
        <v>0</v>
      </c>
      <c r="F2960" s="129">
        <v>3.6</v>
      </c>
      <c r="G2960" s="68">
        <v>1</v>
      </c>
      <c r="H2960" s="69" t="s">
        <v>8552</v>
      </c>
      <c r="I2960" s="69" t="s">
        <v>12869</v>
      </c>
      <c r="J2960" s="69" t="s">
        <v>1476</v>
      </c>
      <c r="K2960" s="69" t="s">
        <v>1769</v>
      </c>
    </row>
    <row r="2961" spans="1:11" s="1" customFormat="1" ht="15" customHeight="1" x14ac:dyDescent="0.15">
      <c r="A2961" s="69" t="s">
        <v>1512</v>
      </c>
      <c r="B2961" s="69" t="s">
        <v>1524</v>
      </c>
      <c r="C2961" s="77">
        <v>604035</v>
      </c>
      <c r="D2961" s="67" t="s">
        <v>1536</v>
      </c>
      <c r="E2961" s="80">
        <v>0</v>
      </c>
      <c r="F2961" s="129">
        <v>4.0999999999999996</v>
      </c>
      <c r="G2961" s="68">
        <v>1</v>
      </c>
      <c r="H2961" s="69" t="s">
        <v>8552</v>
      </c>
      <c r="I2961" s="69" t="s">
        <v>12870</v>
      </c>
      <c r="J2961" s="69" t="s">
        <v>1476</v>
      </c>
      <c r="K2961" s="69" t="s">
        <v>1512</v>
      </c>
    </row>
    <row r="2962" spans="1:11" s="1" customFormat="1" ht="15" customHeight="1" x14ac:dyDescent="0.15">
      <c r="A2962" s="69" t="s">
        <v>1518</v>
      </c>
      <c r="B2962" s="69" t="s">
        <v>1530</v>
      </c>
      <c r="C2962" s="77">
        <v>604041</v>
      </c>
      <c r="D2962" s="67" t="s">
        <v>1542</v>
      </c>
      <c r="E2962" s="80">
        <v>0</v>
      </c>
      <c r="F2962" s="129">
        <v>4.8</v>
      </c>
      <c r="G2962" s="68">
        <v>1</v>
      </c>
      <c r="H2962" s="69" t="s">
        <v>8552</v>
      </c>
      <c r="I2962" s="69" t="s">
        <v>12871</v>
      </c>
      <c r="J2962" s="69" t="s">
        <v>1476</v>
      </c>
      <c r="K2962" s="69" t="s">
        <v>1518</v>
      </c>
    </row>
    <row r="2963" spans="1:11" s="1" customFormat="1" ht="15" customHeight="1" x14ac:dyDescent="0.15">
      <c r="A2963" s="69" t="s">
        <v>1772</v>
      </c>
      <c r="B2963" s="69" t="s">
        <v>1773</v>
      </c>
      <c r="C2963" s="77">
        <v>604047</v>
      </c>
      <c r="D2963" s="67" t="s">
        <v>1774</v>
      </c>
      <c r="E2963" s="80">
        <v>0</v>
      </c>
      <c r="F2963" s="129">
        <v>3.6</v>
      </c>
      <c r="G2963" s="68">
        <v>1</v>
      </c>
      <c r="H2963" s="69" t="s">
        <v>8552</v>
      </c>
      <c r="I2963" s="69" t="s">
        <v>12872</v>
      </c>
      <c r="J2963" s="69" t="s">
        <v>1476</v>
      </c>
      <c r="K2963" s="69" t="s">
        <v>1772</v>
      </c>
    </row>
    <row r="2964" spans="1:11" s="1" customFormat="1" ht="15" customHeight="1" x14ac:dyDescent="0.15">
      <c r="A2964" s="69" t="s">
        <v>1511</v>
      </c>
      <c r="B2964" s="69" t="s">
        <v>1523</v>
      </c>
      <c r="C2964" s="77">
        <v>604034</v>
      </c>
      <c r="D2964" s="67" t="s">
        <v>1535</v>
      </c>
      <c r="E2964" s="80">
        <v>0</v>
      </c>
      <c r="F2964" s="129">
        <v>4.0999999999999996</v>
      </c>
      <c r="G2964" s="68">
        <v>1</v>
      </c>
      <c r="H2964" s="69" t="s">
        <v>8552</v>
      </c>
      <c r="I2964" s="69" t="s">
        <v>12873</v>
      </c>
      <c r="J2964" s="69" t="s">
        <v>1476</v>
      </c>
      <c r="K2964" s="69" t="s">
        <v>1511</v>
      </c>
    </row>
    <row r="2965" spans="1:11" s="1" customFormat="1" ht="15" customHeight="1" x14ac:dyDescent="0.15">
      <c r="A2965" s="69" t="s">
        <v>1517</v>
      </c>
      <c r="B2965" s="69" t="s">
        <v>1529</v>
      </c>
      <c r="C2965" s="77">
        <v>604040</v>
      </c>
      <c r="D2965" s="67" t="s">
        <v>1541</v>
      </c>
      <c r="E2965" s="80">
        <v>0</v>
      </c>
      <c r="F2965" s="129">
        <v>4.8</v>
      </c>
      <c r="G2965" s="68">
        <v>1</v>
      </c>
      <c r="H2965" s="69" t="s">
        <v>8552</v>
      </c>
      <c r="I2965" s="69" t="s">
        <v>12874</v>
      </c>
      <c r="J2965" s="69" t="s">
        <v>1476</v>
      </c>
      <c r="K2965" s="69" t="s">
        <v>1517</v>
      </c>
    </row>
    <row r="2966" spans="1:11" s="1" customFormat="1" ht="15" customHeight="1" x14ac:dyDescent="0.15">
      <c r="A2966" s="69" t="s">
        <v>1775</v>
      </c>
      <c r="B2966" s="69" t="s">
        <v>1776</v>
      </c>
      <c r="C2966" s="77">
        <v>604048</v>
      </c>
      <c r="D2966" s="67" t="s">
        <v>1777</v>
      </c>
      <c r="E2966" s="80">
        <v>0</v>
      </c>
      <c r="F2966" s="129">
        <v>3.6</v>
      </c>
      <c r="G2966" s="68">
        <v>1</v>
      </c>
      <c r="H2966" s="69" t="s">
        <v>8552</v>
      </c>
      <c r="I2966" s="69" t="s">
        <v>12875</v>
      </c>
      <c r="J2966" s="69" t="s">
        <v>1476</v>
      </c>
      <c r="K2966" s="69" t="s">
        <v>1775</v>
      </c>
    </row>
    <row r="2967" spans="1:11" s="1" customFormat="1" ht="15" customHeight="1" x14ac:dyDescent="0.15">
      <c r="A2967" s="69" t="s">
        <v>1513</v>
      </c>
      <c r="B2967" s="69" t="s">
        <v>1525</v>
      </c>
      <c r="C2967" s="77">
        <v>604036</v>
      </c>
      <c r="D2967" s="67" t="s">
        <v>1537</v>
      </c>
      <c r="E2967" s="80">
        <v>0</v>
      </c>
      <c r="F2967" s="129">
        <v>4.0999999999999996</v>
      </c>
      <c r="G2967" s="68">
        <v>1</v>
      </c>
      <c r="H2967" s="69" t="s">
        <v>8552</v>
      </c>
      <c r="I2967" s="69" t="s">
        <v>12876</v>
      </c>
      <c r="J2967" s="69" t="s">
        <v>1476</v>
      </c>
      <c r="K2967" s="69" t="s">
        <v>1513</v>
      </c>
    </row>
    <row r="2968" spans="1:11" s="1" customFormat="1" ht="15" customHeight="1" x14ac:dyDescent="0.15">
      <c r="A2968" s="69" t="s">
        <v>1519</v>
      </c>
      <c r="B2968" s="69" t="s">
        <v>1531</v>
      </c>
      <c r="C2968" s="77">
        <v>604042</v>
      </c>
      <c r="D2968" s="67" t="s">
        <v>1543</v>
      </c>
      <c r="E2968" s="80">
        <v>0</v>
      </c>
      <c r="F2968" s="129">
        <v>4.8</v>
      </c>
      <c r="G2968" s="68">
        <v>1</v>
      </c>
      <c r="H2968" s="69" t="s">
        <v>8552</v>
      </c>
      <c r="I2968" s="69" t="s">
        <v>12877</v>
      </c>
      <c r="J2968" s="69" t="s">
        <v>1476</v>
      </c>
      <c r="K2968" s="69" t="s">
        <v>1519</v>
      </c>
    </row>
    <row r="2969" spans="1:11" s="1" customFormat="1" ht="15" customHeight="1" x14ac:dyDescent="0.15">
      <c r="A2969" s="69" t="s">
        <v>6955</v>
      </c>
      <c r="B2969" s="69" t="s">
        <v>6956</v>
      </c>
      <c r="C2969" s="77">
        <v>604057</v>
      </c>
      <c r="D2969" s="67" t="s">
        <v>7044</v>
      </c>
      <c r="E2969" s="80">
        <v>0</v>
      </c>
      <c r="F2969" s="129">
        <v>3.6</v>
      </c>
      <c r="G2969" s="68">
        <v>1</v>
      </c>
      <c r="H2969" s="69" t="s">
        <v>8552</v>
      </c>
      <c r="I2969" s="69" t="s">
        <v>12878</v>
      </c>
      <c r="J2969" s="69" t="s">
        <v>1476</v>
      </c>
      <c r="K2969" s="69" t="s">
        <v>6955</v>
      </c>
    </row>
    <row r="2970" spans="1:11" s="1" customFormat="1" ht="15" customHeight="1" x14ac:dyDescent="0.15">
      <c r="A2970" s="69" t="s">
        <v>6957</v>
      </c>
      <c r="B2970" s="69" t="s">
        <v>6958</v>
      </c>
      <c r="C2970" s="77">
        <v>604058</v>
      </c>
      <c r="D2970" s="67" t="s">
        <v>7045</v>
      </c>
      <c r="E2970" s="80">
        <v>0</v>
      </c>
      <c r="F2970" s="129">
        <v>4.0999999999999996</v>
      </c>
      <c r="G2970" s="68">
        <v>1</v>
      </c>
      <c r="H2970" s="69" t="s">
        <v>8552</v>
      </c>
      <c r="I2970" s="69" t="s">
        <v>12879</v>
      </c>
      <c r="J2970" s="69" t="s">
        <v>1476</v>
      </c>
      <c r="K2970" s="69" t="s">
        <v>6957</v>
      </c>
    </row>
    <row r="2971" spans="1:11" s="1" customFormat="1" ht="15" customHeight="1" x14ac:dyDescent="0.15">
      <c r="A2971" s="69" t="s">
        <v>6959</v>
      </c>
      <c r="B2971" s="69" t="s">
        <v>6960</v>
      </c>
      <c r="C2971" s="77">
        <v>604059</v>
      </c>
      <c r="D2971" s="67" t="s">
        <v>7046</v>
      </c>
      <c r="E2971" s="80">
        <v>0</v>
      </c>
      <c r="F2971" s="129">
        <v>4.8</v>
      </c>
      <c r="G2971" s="68">
        <v>1</v>
      </c>
      <c r="H2971" s="69" t="s">
        <v>8552</v>
      </c>
      <c r="I2971" s="69" t="s">
        <v>12880</v>
      </c>
      <c r="J2971" s="69" t="s">
        <v>1476</v>
      </c>
      <c r="K2971" s="69" t="s">
        <v>6959</v>
      </c>
    </row>
    <row r="2972" spans="1:11" s="1" customFormat="1" ht="15" customHeight="1" x14ac:dyDescent="0.15">
      <c r="A2972" s="69" t="s">
        <v>1778</v>
      </c>
      <c r="B2972" s="69" t="s">
        <v>1779</v>
      </c>
      <c r="C2972" s="77">
        <v>604049</v>
      </c>
      <c r="D2972" s="67" t="s">
        <v>1780</v>
      </c>
      <c r="E2972" s="80">
        <v>0</v>
      </c>
      <c r="F2972" s="129">
        <v>3.6</v>
      </c>
      <c r="G2972" s="68">
        <v>1</v>
      </c>
      <c r="H2972" s="69" t="s">
        <v>8552</v>
      </c>
      <c r="I2972" s="69" t="s">
        <v>12881</v>
      </c>
      <c r="J2972" s="69" t="s">
        <v>1476</v>
      </c>
      <c r="K2972" s="69" t="s">
        <v>1778</v>
      </c>
    </row>
    <row r="2973" spans="1:11" s="1" customFormat="1" ht="15" customHeight="1" x14ac:dyDescent="0.15">
      <c r="A2973" s="69" t="s">
        <v>1514</v>
      </c>
      <c r="B2973" s="69" t="s">
        <v>1526</v>
      </c>
      <c r="C2973" s="77">
        <v>604037</v>
      </c>
      <c r="D2973" s="67" t="s">
        <v>1538</v>
      </c>
      <c r="E2973" s="80">
        <v>0</v>
      </c>
      <c r="F2973" s="129">
        <v>4.0999999999999996</v>
      </c>
      <c r="G2973" s="68">
        <v>1</v>
      </c>
      <c r="H2973" s="69" t="s">
        <v>8552</v>
      </c>
      <c r="I2973" s="69" t="s">
        <v>12882</v>
      </c>
      <c r="J2973" s="69" t="s">
        <v>1476</v>
      </c>
      <c r="K2973" s="69" t="s">
        <v>1514</v>
      </c>
    </row>
    <row r="2974" spans="1:11" s="1" customFormat="1" ht="15" customHeight="1" x14ac:dyDescent="0.15">
      <c r="A2974" s="69" t="s">
        <v>1520</v>
      </c>
      <c r="B2974" s="69" t="s">
        <v>1532</v>
      </c>
      <c r="C2974" s="77">
        <v>604043</v>
      </c>
      <c r="D2974" s="67" t="s">
        <v>1544</v>
      </c>
      <c r="E2974" s="80">
        <v>0</v>
      </c>
      <c r="F2974" s="129">
        <v>4.8</v>
      </c>
      <c r="G2974" s="68">
        <v>1</v>
      </c>
      <c r="H2974" s="69" t="s">
        <v>8552</v>
      </c>
      <c r="I2974" s="69" t="s">
        <v>12883</v>
      </c>
      <c r="J2974" s="69" t="s">
        <v>1476</v>
      </c>
      <c r="K2974" s="69" t="s">
        <v>1520</v>
      </c>
    </row>
    <row r="2975" spans="1:11" s="1" customFormat="1" ht="15" customHeight="1" x14ac:dyDescent="0.15">
      <c r="A2975" s="69" t="s">
        <v>6961</v>
      </c>
      <c r="B2975" s="69" t="s">
        <v>6962</v>
      </c>
      <c r="C2975" s="77">
        <v>604060</v>
      </c>
      <c r="D2975" s="67" t="s">
        <v>7047</v>
      </c>
      <c r="E2975" s="80">
        <v>0</v>
      </c>
      <c r="F2975" s="129">
        <v>3.6</v>
      </c>
      <c r="G2975" s="68">
        <v>1</v>
      </c>
      <c r="H2975" s="69" t="s">
        <v>8552</v>
      </c>
      <c r="I2975" s="69" t="s">
        <v>12884</v>
      </c>
      <c r="J2975" s="69" t="s">
        <v>1476</v>
      </c>
      <c r="K2975" s="69" t="s">
        <v>6961</v>
      </c>
    </row>
    <row r="2976" spans="1:11" s="1" customFormat="1" ht="15" customHeight="1" x14ac:dyDescent="0.15">
      <c r="A2976" s="69" t="s">
        <v>6963</v>
      </c>
      <c r="B2976" s="69" t="s">
        <v>6964</v>
      </c>
      <c r="C2976" s="77">
        <v>604061</v>
      </c>
      <c r="D2976" s="67" t="s">
        <v>7048</v>
      </c>
      <c r="E2976" s="80">
        <v>0</v>
      </c>
      <c r="F2976" s="129">
        <v>4.0999999999999996</v>
      </c>
      <c r="G2976" s="68">
        <v>1</v>
      </c>
      <c r="H2976" s="69" t="s">
        <v>8552</v>
      </c>
      <c r="I2976" s="69" t="s">
        <v>12885</v>
      </c>
      <c r="J2976" s="69" t="s">
        <v>1476</v>
      </c>
      <c r="K2976" s="69" t="s">
        <v>6963</v>
      </c>
    </row>
    <row r="2977" spans="1:11" s="1" customFormat="1" ht="15" customHeight="1" x14ac:dyDescent="0.15">
      <c r="A2977" s="69" t="s">
        <v>6965</v>
      </c>
      <c r="B2977" s="69" t="s">
        <v>6966</v>
      </c>
      <c r="C2977" s="77">
        <v>604062</v>
      </c>
      <c r="D2977" s="67" t="s">
        <v>7049</v>
      </c>
      <c r="E2977" s="80">
        <v>0</v>
      </c>
      <c r="F2977" s="129">
        <v>4.8</v>
      </c>
      <c r="G2977" s="68">
        <v>1</v>
      </c>
      <c r="H2977" s="69" t="s">
        <v>8552</v>
      </c>
      <c r="I2977" s="69" t="s">
        <v>12886</v>
      </c>
      <c r="J2977" s="69" t="s">
        <v>1476</v>
      </c>
      <c r="K2977" s="69" t="s">
        <v>6965</v>
      </c>
    </row>
    <row r="2978" spans="1:11" s="1" customFormat="1" ht="15" customHeight="1" x14ac:dyDescent="0.15">
      <c r="A2978" s="69" t="s">
        <v>1781</v>
      </c>
      <c r="B2978" s="69" t="s">
        <v>1782</v>
      </c>
      <c r="C2978" s="77">
        <v>604050</v>
      </c>
      <c r="D2978" s="67" t="s">
        <v>1783</v>
      </c>
      <c r="E2978" s="80">
        <v>0</v>
      </c>
      <c r="F2978" s="129">
        <v>3.6</v>
      </c>
      <c r="G2978" s="68">
        <v>1</v>
      </c>
      <c r="H2978" s="69" t="s">
        <v>8552</v>
      </c>
      <c r="I2978" s="69" t="s">
        <v>12887</v>
      </c>
      <c r="J2978" s="69" t="s">
        <v>1476</v>
      </c>
      <c r="K2978" s="69" t="s">
        <v>1781</v>
      </c>
    </row>
    <row r="2979" spans="1:11" s="1" customFormat="1" ht="15" customHeight="1" x14ac:dyDescent="0.15">
      <c r="A2979" s="69" t="s">
        <v>1515</v>
      </c>
      <c r="B2979" s="69" t="s">
        <v>1527</v>
      </c>
      <c r="C2979" s="77">
        <v>604038</v>
      </c>
      <c r="D2979" s="67" t="s">
        <v>1539</v>
      </c>
      <c r="E2979" s="80">
        <v>0</v>
      </c>
      <c r="F2979" s="129">
        <v>4.0999999999999996</v>
      </c>
      <c r="G2979" s="68">
        <v>1</v>
      </c>
      <c r="H2979" s="69" t="s">
        <v>8552</v>
      </c>
      <c r="I2979" s="69" t="s">
        <v>12888</v>
      </c>
      <c r="J2979" s="69" t="s">
        <v>1476</v>
      </c>
      <c r="K2979" s="69" t="s">
        <v>1515</v>
      </c>
    </row>
    <row r="2980" spans="1:11" s="1" customFormat="1" ht="15" customHeight="1" x14ac:dyDescent="0.15">
      <c r="A2980" s="69" t="s">
        <v>1521</v>
      </c>
      <c r="B2980" s="69" t="s">
        <v>1533</v>
      </c>
      <c r="C2980" s="77">
        <v>604044</v>
      </c>
      <c r="D2980" s="67" t="s">
        <v>1545</v>
      </c>
      <c r="E2980" s="80">
        <v>0</v>
      </c>
      <c r="F2980" s="129">
        <v>4.8</v>
      </c>
      <c r="G2980" s="68">
        <v>1</v>
      </c>
      <c r="H2980" s="69" t="s">
        <v>8552</v>
      </c>
      <c r="I2980" s="69" t="s">
        <v>12889</v>
      </c>
      <c r="J2980" s="69" t="s">
        <v>1476</v>
      </c>
      <c r="K2980" s="69" t="s">
        <v>1521</v>
      </c>
    </row>
    <row r="2981" spans="1:11" s="1" customFormat="1" ht="15" customHeight="1" x14ac:dyDescent="0.15">
      <c r="A2981" s="69" t="s">
        <v>6967</v>
      </c>
      <c r="B2981" s="69" t="s">
        <v>6968</v>
      </c>
      <c r="C2981" s="77">
        <v>604063</v>
      </c>
      <c r="D2981" s="67" t="s">
        <v>7050</v>
      </c>
      <c r="E2981" s="80">
        <v>0</v>
      </c>
      <c r="F2981" s="129">
        <v>3.6</v>
      </c>
      <c r="G2981" s="68">
        <v>1</v>
      </c>
      <c r="H2981" s="69" t="s">
        <v>8552</v>
      </c>
      <c r="I2981" s="69" t="s">
        <v>12890</v>
      </c>
      <c r="J2981" s="69" t="s">
        <v>1476</v>
      </c>
      <c r="K2981" s="69" t="s">
        <v>6967</v>
      </c>
    </row>
    <row r="2982" spans="1:11" s="1" customFormat="1" ht="15" customHeight="1" x14ac:dyDescent="0.15">
      <c r="A2982" s="69" t="s">
        <v>6969</v>
      </c>
      <c r="B2982" s="69" t="s">
        <v>6970</v>
      </c>
      <c r="C2982" s="77">
        <v>604064</v>
      </c>
      <c r="D2982" s="67" t="s">
        <v>7051</v>
      </c>
      <c r="E2982" s="80">
        <v>0</v>
      </c>
      <c r="F2982" s="129">
        <v>4.0999999999999996</v>
      </c>
      <c r="G2982" s="68">
        <v>1</v>
      </c>
      <c r="H2982" s="69" t="s">
        <v>8552</v>
      </c>
      <c r="I2982" s="69" t="s">
        <v>15753</v>
      </c>
      <c r="J2982" s="69" t="s">
        <v>1476</v>
      </c>
      <c r="K2982" s="69" t="s">
        <v>6969</v>
      </c>
    </row>
    <row r="2983" spans="1:11" s="1" customFormat="1" ht="15" customHeight="1" x14ac:dyDescent="0.15">
      <c r="A2983" s="69" t="s">
        <v>6971</v>
      </c>
      <c r="B2983" s="69" t="s">
        <v>6972</v>
      </c>
      <c r="C2983" s="77">
        <v>604065</v>
      </c>
      <c r="D2983" s="67" t="s">
        <v>7052</v>
      </c>
      <c r="E2983" s="80">
        <v>0</v>
      </c>
      <c r="F2983" s="129">
        <v>4.8</v>
      </c>
      <c r="G2983" s="68">
        <v>1</v>
      </c>
      <c r="H2983" s="69" t="s">
        <v>8552</v>
      </c>
      <c r="I2983" s="69" t="s">
        <v>12891</v>
      </c>
      <c r="J2983" s="69" t="s">
        <v>1476</v>
      </c>
      <c r="K2983" s="69" t="s">
        <v>6971</v>
      </c>
    </row>
    <row r="2984" spans="1:11" s="1" customFormat="1" ht="15" customHeight="1" x14ac:dyDescent="0.15">
      <c r="A2984" s="69" t="s">
        <v>1784</v>
      </c>
      <c r="B2984" s="69" t="s">
        <v>1785</v>
      </c>
      <c r="C2984" s="77">
        <v>604051</v>
      </c>
      <c r="D2984" s="67" t="s">
        <v>1786</v>
      </c>
      <c r="E2984" s="80">
        <v>0</v>
      </c>
      <c r="F2984" s="129">
        <v>3.6</v>
      </c>
      <c r="G2984" s="68">
        <v>1</v>
      </c>
      <c r="H2984" s="69" t="s">
        <v>8552</v>
      </c>
      <c r="I2984" s="69" t="s">
        <v>12892</v>
      </c>
      <c r="J2984" s="69" t="s">
        <v>1476</v>
      </c>
      <c r="K2984" s="69" t="s">
        <v>1784</v>
      </c>
    </row>
    <row r="2985" spans="1:11" s="1" customFormat="1" ht="15" customHeight="1" x14ac:dyDescent="0.15">
      <c r="A2985" s="69" t="s">
        <v>1516</v>
      </c>
      <c r="B2985" s="69" t="s">
        <v>1528</v>
      </c>
      <c r="C2985" s="77">
        <v>604039</v>
      </c>
      <c r="D2985" s="67" t="s">
        <v>1540</v>
      </c>
      <c r="E2985" s="80">
        <v>0</v>
      </c>
      <c r="F2985" s="129">
        <v>4.0999999999999996</v>
      </c>
      <c r="G2985" s="68">
        <v>1</v>
      </c>
      <c r="H2985" s="69" t="s">
        <v>8552</v>
      </c>
      <c r="I2985" s="69" t="s">
        <v>12893</v>
      </c>
      <c r="J2985" s="69" t="s">
        <v>1476</v>
      </c>
      <c r="K2985" s="69" t="s">
        <v>1516</v>
      </c>
    </row>
    <row r="2986" spans="1:11" s="1" customFormat="1" ht="15" customHeight="1" x14ac:dyDescent="0.15">
      <c r="A2986" s="69" t="s">
        <v>1522</v>
      </c>
      <c r="B2986" s="69" t="s">
        <v>1534</v>
      </c>
      <c r="C2986" s="77">
        <v>604045</v>
      </c>
      <c r="D2986" s="67" t="s">
        <v>1546</v>
      </c>
      <c r="E2986" s="80">
        <v>0</v>
      </c>
      <c r="F2986" s="129">
        <v>4.8</v>
      </c>
      <c r="G2986" s="68">
        <v>1</v>
      </c>
      <c r="H2986" s="69" t="s">
        <v>8552</v>
      </c>
      <c r="I2986" s="69" t="s">
        <v>12894</v>
      </c>
      <c r="J2986" s="69" t="s">
        <v>1476</v>
      </c>
      <c r="K2986" s="69" t="s">
        <v>1522</v>
      </c>
    </row>
    <row r="2987" spans="1:11" s="1" customFormat="1" ht="15" customHeight="1" x14ac:dyDescent="0.15">
      <c r="A2987" s="69" t="s">
        <v>14194</v>
      </c>
      <c r="B2987" s="69" t="s">
        <v>14195</v>
      </c>
      <c r="C2987" s="77">
        <v>604075</v>
      </c>
      <c r="D2987" s="67" t="s">
        <v>14584</v>
      </c>
      <c r="E2987" s="80">
        <v>0</v>
      </c>
      <c r="F2987" s="129">
        <v>35.700000000000003</v>
      </c>
      <c r="G2987" s="68">
        <v>3</v>
      </c>
      <c r="H2987" s="69" t="s">
        <v>8552</v>
      </c>
      <c r="I2987" s="69" t="s">
        <v>15095</v>
      </c>
      <c r="J2987" s="69" t="s">
        <v>15096</v>
      </c>
      <c r="K2987" s="69" t="s">
        <v>14194</v>
      </c>
    </row>
    <row r="2988" spans="1:11" s="1" customFormat="1" ht="15" customHeight="1" x14ac:dyDescent="0.15">
      <c r="A2988" s="69" t="s">
        <v>14196</v>
      </c>
      <c r="B2988" s="69" t="s">
        <v>14197</v>
      </c>
      <c r="C2988" s="77">
        <v>604076</v>
      </c>
      <c r="D2988" s="67" t="s">
        <v>14585</v>
      </c>
      <c r="E2988" s="80">
        <v>0</v>
      </c>
      <c r="F2988" s="129">
        <v>62.7</v>
      </c>
      <c r="G2988" s="68">
        <v>3</v>
      </c>
      <c r="H2988" s="69" t="s">
        <v>8552</v>
      </c>
      <c r="I2988" s="69" t="s">
        <v>15097</v>
      </c>
      <c r="J2988" s="69" t="s">
        <v>15098</v>
      </c>
      <c r="K2988" s="69" t="s">
        <v>14196</v>
      </c>
    </row>
    <row r="2989" spans="1:11" s="1" customFormat="1" ht="15" customHeight="1" x14ac:dyDescent="0.15">
      <c r="A2989" s="69" t="s">
        <v>14198</v>
      </c>
      <c r="B2989" s="69" t="s">
        <v>14199</v>
      </c>
      <c r="C2989" s="77">
        <v>604084</v>
      </c>
      <c r="D2989" s="67" t="s">
        <v>14586</v>
      </c>
      <c r="E2989" s="80">
        <v>0</v>
      </c>
      <c r="F2989" s="129">
        <v>21</v>
      </c>
      <c r="G2989" s="68">
        <v>3</v>
      </c>
      <c r="H2989" s="69" t="s">
        <v>8552</v>
      </c>
      <c r="I2989" s="69" t="s">
        <v>15099</v>
      </c>
      <c r="J2989" s="69" t="s">
        <v>15100</v>
      </c>
      <c r="K2989" s="69" t="s">
        <v>14198</v>
      </c>
    </row>
    <row r="2990" spans="1:11" s="1" customFormat="1" ht="15" customHeight="1" x14ac:dyDescent="0.15">
      <c r="A2990" s="69" t="s">
        <v>14200</v>
      </c>
      <c r="B2990" s="69" t="s">
        <v>14201</v>
      </c>
      <c r="C2990" s="77">
        <v>604085</v>
      </c>
      <c r="D2990" s="67" t="s">
        <v>14587</v>
      </c>
      <c r="E2990" s="80">
        <v>0</v>
      </c>
      <c r="F2990" s="129">
        <v>23.7</v>
      </c>
      <c r="G2990" s="68">
        <v>3</v>
      </c>
      <c r="H2990" s="69" t="s">
        <v>8552</v>
      </c>
      <c r="I2990" s="69" t="s">
        <v>15101</v>
      </c>
      <c r="J2990" s="69" t="s">
        <v>15102</v>
      </c>
      <c r="K2990" s="69" t="s">
        <v>14200</v>
      </c>
    </row>
    <row r="2991" spans="1:11" s="1" customFormat="1" ht="15" customHeight="1" x14ac:dyDescent="0.15">
      <c r="A2991" s="69" t="s">
        <v>14202</v>
      </c>
      <c r="B2991" s="69" t="s">
        <v>14203</v>
      </c>
      <c r="C2991" s="77">
        <v>604077</v>
      </c>
      <c r="D2991" s="67" t="s">
        <v>14588</v>
      </c>
      <c r="E2991" s="80">
        <v>0</v>
      </c>
      <c r="F2991" s="129">
        <v>26.7</v>
      </c>
      <c r="G2991" s="68">
        <v>3</v>
      </c>
      <c r="H2991" s="69" t="s">
        <v>8552</v>
      </c>
      <c r="I2991" s="69" t="s">
        <v>15103</v>
      </c>
      <c r="J2991" s="69" t="s">
        <v>15104</v>
      </c>
      <c r="K2991" s="69" t="s">
        <v>14202</v>
      </c>
    </row>
    <row r="2992" spans="1:11" s="1" customFormat="1" ht="15" customHeight="1" x14ac:dyDescent="0.15">
      <c r="A2992" s="69" t="s">
        <v>14204</v>
      </c>
      <c r="B2992" s="69" t="s">
        <v>14205</v>
      </c>
      <c r="C2992" s="77">
        <v>604088</v>
      </c>
      <c r="D2992" s="67" t="s">
        <v>14589</v>
      </c>
      <c r="E2992" s="80">
        <v>0</v>
      </c>
      <c r="F2992" s="129">
        <v>44.7</v>
      </c>
      <c r="G2992" s="68">
        <v>3</v>
      </c>
      <c r="H2992" s="69" t="s">
        <v>8552</v>
      </c>
      <c r="I2992" s="69" t="s">
        <v>15105</v>
      </c>
      <c r="J2992" s="69" t="s">
        <v>15106</v>
      </c>
      <c r="K2992" s="69" t="s">
        <v>14204</v>
      </c>
    </row>
    <row r="2993" spans="1:11" s="1" customFormat="1" ht="15" customHeight="1" x14ac:dyDescent="0.15">
      <c r="A2993" s="69" t="s">
        <v>14206</v>
      </c>
      <c r="B2993" s="69" t="s">
        <v>14207</v>
      </c>
      <c r="C2993" s="77">
        <v>604078</v>
      </c>
      <c r="D2993" s="67" t="s">
        <v>14590</v>
      </c>
      <c r="E2993" s="80">
        <v>0</v>
      </c>
      <c r="F2993" s="129">
        <v>53.7</v>
      </c>
      <c r="G2993" s="68">
        <v>3</v>
      </c>
      <c r="H2993" s="69" t="s">
        <v>8552</v>
      </c>
      <c r="I2993" s="69" t="s">
        <v>15107</v>
      </c>
      <c r="J2993" s="69" t="s">
        <v>15108</v>
      </c>
      <c r="K2993" s="69" t="s">
        <v>14206</v>
      </c>
    </row>
    <row r="2994" spans="1:11" s="1" customFormat="1" ht="15" customHeight="1" x14ac:dyDescent="0.15">
      <c r="A2994" s="69" t="s">
        <v>14208</v>
      </c>
      <c r="B2994" s="69" t="s">
        <v>14209</v>
      </c>
      <c r="C2994" s="77">
        <v>604086</v>
      </c>
      <c r="D2994" s="67" t="s">
        <v>14591</v>
      </c>
      <c r="E2994" s="80">
        <v>0</v>
      </c>
      <c r="F2994" s="129">
        <v>56.7</v>
      </c>
      <c r="G2994" s="68">
        <v>3</v>
      </c>
      <c r="H2994" s="69" t="s">
        <v>8552</v>
      </c>
      <c r="I2994" s="69" t="s">
        <v>15109</v>
      </c>
      <c r="J2994" s="69" t="s">
        <v>15110</v>
      </c>
      <c r="K2994" s="69" t="s">
        <v>14208</v>
      </c>
    </row>
    <row r="2995" spans="1:11" s="1" customFormat="1" ht="15" customHeight="1" x14ac:dyDescent="0.15">
      <c r="A2995" s="69" t="s">
        <v>14210</v>
      </c>
      <c r="B2995" s="69" t="s">
        <v>14211</v>
      </c>
      <c r="C2995" s="77">
        <v>604087</v>
      </c>
      <c r="D2995" s="67" t="s">
        <v>14592</v>
      </c>
      <c r="E2995" s="80">
        <v>0</v>
      </c>
      <c r="F2995" s="129">
        <v>25.8</v>
      </c>
      <c r="G2995" s="68">
        <v>3</v>
      </c>
      <c r="H2995" s="69" t="s">
        <v>8552</v>
      </c>
      <c r="I2995" s="69" t="s">
        <v>15111</v>
      </c>
      <c r="J2995" s="69" t="s">
        <v>15112</v>
      </c>
      <c r="K2995" s="69" t="s">
        <v>14210</v>
      </c>
    </row>
    <row r="2996" spans="1:11" s="1" customFormat="1" ht="15" customHeight="1" x14ac:dyDescent="0.15">
      <c r="A2996" s="69" t="s">
        <v>1763</v>
      </c>
      <c r="B2996" s="69" t="s">
        <v>1764</v>
      </c>
      <c r="C2996" s="77">
        <v>604052</v>
      </c>
      <c r="D2996" s="67" t="s">
        <v>1765</v>
      </c>
      <c r="E2996" s="80">
        <v>0</v>
      </c>
      <c r="F2996" s="129">
        <v>3.4</v>
      </c>
      <c r="G2996" s="68">
        <v>1</v>
      </c>
      <c r="H2996" s="69" t="s">
        <v>8552</v>
      </c>
      <c r="I2996" s="69" t="s">
        <v>12895</v>
      </c>
      <c r="J2996" s="69" t="s">
        <v>1476</v>
      </c>
      <c r="K2996" s="69" t="s">
        <v>1763</v>
      </c>
    </row>
    <row r="2997" spans="1:11" s="1" customFormat="1" ht="15" customHeight="1" x14ac:dyDescent="0.15">
      <c r="A2997" s="69" t="s">
        <v>836</v>
      </c>
      <c r="B2997" s="69" t="s">
        <v>837</v>
      </c>
      <c r="C2997" s="77">
        <v>604017</v>
      </c>
      <c r="D2997" s="67" t="s">
        <v>1399</v>
      </c>
      <c r="E2997" s="80">
        <v>0</v>
      </c>
      <c r="F2997" s="129">
        <v>4.3</v>
      </c>
      <c r="G2997" s="68">
        <v>1</v>
      </c>
      <c r="H2997" s="69" t="s">
        <v>8552</v>
      </c>
      <c r="I2997" s="69" t="s">
        <v>12896</v>
      </c>
      <c r="J2997" s="69" t="s">
        <v>1476</v>
      </c>
      <c r="K2997" s="69" t="s">
        <v>836</v>
      </c>
    </row>
    <row r="2998" spans="1:11" s="1" customFormat="1" ht="15" customHeight="1" x14ac:dyDescent="0.15">
      <c r="A2998" s="69" t="s">
        <v>838</v>
      </c>
      <c r="B2998" s="69" t="s">
        <v>839</v>
      </c>
      <c r="C2998" s="77">
        <v>604018</v>
      </c>
      <c r="D2998" s="67" t="s">
        <v>1400</v>
      </c>
      <c r="E2998" s="80">
        <v>0</v>
      </c>
      <c r="F2998" s="129">
        <v>5.9</v>
      </c>
      <c r="G2998" s="68">
        <v>1</v>
      </c>
      <c r="H2998" s="69" t="s">
        <v>8552</v>
      </c>
      <c r="I2998" s="69" t="s">
        <v>12897</v>
      </c>
      <c r="J2998" s="69" t="s">
        <v>1476</v>
      </c>
      <c r="K2998" s="69" t="s">
        <v>838</v>
      </c>
    </row>
    <row r="2999" spans="1:11" s="1" customFormat="1" ht="15" customHeight="1" x14ac:dyDescent="0.15">
      <c r="A2999" s="69" t="s">
        <v>840</v>
      </c>
      <c r="B2999" s="69" t="s">
        <v>841</v>
      </c>
      <c r="C2999" s="77">
        <v>604019</v>
      </c>
      <c r="D2999" s="67" t="s">
        <v>1401</v>
      </c>
      <c r="E2999" s="80">
        <v>0</v>
      </c>
      <c r="F2999" s="129">
        <v>6.7</v>
      </c>
      <c r="G2999" s="68">
        <v>1</v>
      </c>
      <c r="H2999" s="69" t="s">
        <v>8552</v>
      </c>
      <c r="I2999" s="69" t="s">
        <v>12898</v>
      </c>
      <c r="J2999" s="69" t="s">
        <v>1476</v>
      </c>
      <c r="K2999" s="69" t="s">
        <v>840</v>
      </c>
    </row>
    <row r="3000" spans="1:11" s="1" customFormat="1" ht="15" customHeight="1" x14ac:dyDescent="0.15">
      <c r="A3000" s="69" t="s">
        <v>1766</v>
      </c>
      <c r="B3000" s="69" t="s">
        <v>1767</v>
      </c>
      <c r="C3000" s="77">
        <v>604053</v>
      </c>
      <c r="D3000" s="67" t="s">
        <v>1768</v>
      </c>
      <c r="E3000" s="80">
        <v>0</v>
      </c>
      <c r="F3000" s="129">
        <v>5.9</v>
      </c>
      <c r="G3000" s="68">
        <v>1</v>
      </c>
      <c r="H3000" s="69" t="s">
        <v>8552</v>
      </c>
      <c r="I3000" s="69" t="s">
        <v>12899</v>
      </c>
      <c r="J3000" s="69" t="s">
        <v>1476</v>
      </c>
      <c r="K3000" s="69" t="s">
        <v>1766</v>
      </c>
    </row>
    <row r="3001" spans="1:11" s="1" customFormat="1" ht="15" customHeight="1" x14ac:dyDescent="0.15">
      <c r="A3001" s="69" t="s">
        <v>14212</v>
      </c>
      <c r="B3001" s="69" t="s">
        <v>14213</v>
      </c>
      <c r="C3001" s="77">
        <v>604080</v>
      </c>
      <c r="D3001" s="67" t="s">
        <v>14593</v>
      </c>
      <c r="E3001" s="80">
        <v>0</v>
      </c>
      <c r="F3001" s="129">
        <v>14.7</v>
      </c>
      <c r="G3001" s="68">
        <v>3</v>
      </c>
      <c r="H3001" s="69" t="s">
        <v>8552</v>
      </c>
      <c r="I3001" s="69" t="s">
        <v>15113</v>
      </c>
      <c r="J3001" s="69" t="s">
        <v>15114</v>
      </c>
      <c r="K3001" s="69" t="s">
        <v>14212</v>
      </c>
    </row>
    <row r="3002" spans="1:11" s="1" customFormat="1" ht="15" customHeight="1" x14ac:dyDescent="0.15">
      <c r="A3002" s="69" t="s">
        <v>14214</v>
      </c>
      <c r="B3002" s="69" t="s">
        <v>14215</v>
      </c>
      <c r="C3002" s="77">
        <v>604081</v>
      </c>
      <c r="D3002" s="67" t="s">
        <v>14594</v>
      </c>
      <c r="E3002" s="80">
        <v>0</v>
      </c>
      <c r="F3002" s="129">
        <v>17.7</v>
      </c>
      <c r="G3002" s="68">
        <v>3</v>
      </c>
      <c r="H3002" s="69" t="s">
        <v>8552</v>
      </c>
      <c r="I3002" s="69" t="s">
        <v>15115</v>
      </c>
      <c r="J3002" s="69" t="s">
        <v>15116</v>
      </c>
      <c r="K3002" s="69" t="s">
        <v>14214</v>
      </c>
    </row>
    <row r="3003" spans="1:11" s="1" customFormat="1" ht="15" customHeight="1" x14ac:dyDescent="0.15">
      <c r="A3003" s="69" t="s">
        <v>16061</v>
      </c>
      <c r="B3003" s="69" t="s">
        <v>16264</v>
      </c>
      <c r="C3003" s="77">
        <v>204121</v>
      </c>
      <c r="D3003" s="67" t="s">
        <v>16464</v>
      </c>
      <c r="E3003" s="80">
        <v>0</v>
      </c>
      <c r="F3003" s="129">
        <v>66</v>
      </c>
      <c r="G3003" s="68">
        <v>3</v>
      </c>
      <c r="H3003" s="69" t="s">
        <v>8560</v>
      </c>
      <c r="I3003" s="69" t="s">
        <v>16675</v>
      </c>
      <c r="J3003" s="69" t="s">
        <v>16871</v>
      </c>
      <c r="K3003" s="69" t="s">
        <v>16061</v>
      </c>
    </row>
    <row r="3004" spans="1:11" s="1" customFormat="1" ht="15" customHeight="1" x14ac:dyDescent="0.15">
      <c r="A3004" s="69" t="s">
        <v>1457</v>
      </c>
      <c r="B3004" s="69" t="s">
        <v>1465</v>
      </c>
      <c r="C3004" s="77">
        <v>302065</v>
      </c>
      <c r="D3004" s="67" t="s">
        <v>1491</v>
      </c>
      <c r="E3004" s="80">
        <v>0</v>
      </c>
      <c r="F3004" s="129">
        <v>66.34</v>
      </c>
      <c r="G3004" s="68">
        <v>3</v>
      </c>
      <c r="H3004" s="69" t="s">
        <v>8560</v>
      </c>
      <c r="I3004" s="69" t="s">
        <v>12900</v>
      </c>
      <c r="J3004" s="69" t="s">
        <v>12901</v>
      </c>
      <c r="K3004" s="69" t="s">
        <v>1457</v>
      </c>
    </row>
    <row r="3005" spans="1:11" s="1" customFormat="1" ht="15" customHeight="1" x14ac:dyDescent="0.15">
      <c r="A3005" s="69" t="s">
        <v>142</v>
      </c>
      <c r="B3005" s="69" t="s">
        <v>143</v>
      </c>
      <c r="C3005" s="77">
        <v>118041</v>
      </c>
      <c r="D3005" s="67" t="s">
        <v>1057</v>
      </c>
      <c r="E3005" s="80">
        <v>0</v>
      </c>
      <c r="F3005" s="129">
        <v>38</v>
      </c>
      <c r="G3005" s="68">
        <v>6</v>
      </c>
      <c r="H3005" s="69" t="s">
        <v>8560</v>
      </c>
      <c r="I3005" s="69" t="s">
        <v>12902</v>
      </c>
      <c r="J3005" s="69" t="s">
        <v>12903</v>
      </c>
      <c r="K3005" s="69" t="s">
        <v>142</v>
      </c>
    </row>
    <row r="3006" spans="1:11" s="1" customFormat="1" ht="15" customHeight="1" x14ac:dyDescent="0.15">
      <c r="A3006" s="69" t="s">
        <v>4658</v>
      </c>
      <c r="B3006" s="69" t="s">
        <v>4659</v>
      </c>
      <c r="C3006" s="77">
        <v>312032</v>
      </c>
      <c r="D3006" s="67" t="s">
        <v>4716</v>
      </c>
      <c r="E3006" s="80">
        <v>0</v>
      </c>
      <c r="F3006" s="129">
        <v>53.5</v>
      </c>
      <c r="G3006" s="68">
        <v>3</v>
      </c>
      <c r="H3006" s="69" t="s">
        <v>8554</v>
      </c>
      <c r="I3006" s="69" t="s">
        <v>12904</v>
      </c>
      <c r="J3006" s="69" t="s">
        <v>12905</v>
      </c>
      <c r="K3006" s="69" t="s">
        <v>4658</v>
      </c>
    </row>
    <row r="3007" spans="1:11" s="1" customFormat="1" ht="15" customHeight="1" x14ac:dyDescent="0.15">
      <c r="A3007" s="69" t="s">
        <v>4654</v>
      </c>
      <c r="B3007" s="69" t="s">
        <v>4655</v>
      </c>
      <c r="C3007" s="77">
        <v>310057</v>
      </c>
      <c r="D3007" s="67" t="s">
        <v>4714</v>
      </c>
      <c r="E3007" s="80">
        <v>0</v>
      </c>
      <c r="F3007" s="129">
        <v>53.5</v>
      </c>
      <c r="G3007" s="68">
        <v>3</v>
      </c>
      <c r="H3007" s="69" t="s">
        <v>8554</v>
      </c>
      <c r="I3007" s="69" t="s">
        <v>12906</v>
      </c>
      <c r="J3007" s="69" t="s">
        <v>12907</v>
      </c>
      <c r="K3007" s="69" t="s">
        <v>4654</v>
      </c>
    </row>
    <row r="3008" spans="1:11" s="1" customFormat="1" ht="15" customHeight="1" x14ac:dyDescent="0.15">
      <c r="A3008" s="69" t="s">
        <v>4652</v>
      </c>
      <c r="B3008" s="69" t="s">
        <v>4653</v>
      </c>
      <c r="C3008" s="77">
        <v>307046</v>
      </c>
      <c r="D3008" s="67" t="s">
        <v>4713</v>
      </c>
      <c r="E3008" s="80">
        <v>0</v>
      </c>
      <c r="F3008" s="129">
        <v>53.5</v>
      </c>
      <c r="G3008" s="68">
        <v>3</v>
      </c>
      <c r="H3008" s="69" t="s">
        <v>8554</v>
      </c>
      <c r="I3008" s="69" t="s">
        <v>12908</v>
      </c>
      <c r="J3008" s="69" t="s">
        <v>12909</v>
      </c>
      <c r="K3008" s="69" t="s">
        <v>4652</v>
      </c>
    </row>
    <row r="3009" spans="1:11" s="1" customFormat="1" ht="15" customHeight="1" x14ac:dyDescent="0.15">
      <c r="A3009" s="69" t="s">
        <v>4648</v>
      </c>
      <c r="B3009" s="69" t="s">
        <v>4649</v>
      </c>
      <c r="C3009" s="77">
        <v>303060</v>
      </c>
      <c r="D3009" s="67" t="s">
        <v>4711</v>
      </c>
      <c r="E3009" s="80">
        <v>0</v>
      </c>
      <c r="F3009" s="129">
        <v>53.5</v>
      </c>
      <c r="G3009" s="68">
        <v>3</v>
      </c>
      <c r="H3009" s="69" t="s">
        <v>8554</v>
      </c>
      <c r="I3009" s="69" t="s">
        <v>12910</v>
      </c>
      <c r="J3009" s="69" t="s">
        <v>12911</v>
      </c>
      <c r="K3009" s="69" t="s">
        <v>4648</v>
      </c>
    </row>
    <row r="3010" spans="1:11" s="1" customFormat="1" ht="15" customHeight="1" x14ac:dyDescent="0.15">
      <c r="A3010" s="69" t="s">
        <v>4667</v>
      </c>
      <c r="B3010" s="69" t="s">
        <v>4668</v>
      </c>
      <c r="C3010" s="77">
        <v>331203</v>
      </c>
      <c r="D3010" s="67" t="s">
        <v>4720</v>
      </c>
      <c r="E3010" s="80">
        <v>0</v>
      </c>
      <c r="F3010" s="129">
        <v>53.5</v>
      </c>
      <c r="G3010" s="68">
        <v>3</v>
      </c>
      <c r="H3010" s="69" t="s">
        <v>8554</v>
      </c>
      <c r="I3010" s="69" t="s">
        <v>12912</v>
      </c>
      <c r="J3010" s="69" t="s">
        <v>12913</v>
      </c>
      <c r="K3010" s="69" t="s">
        <v>4667</v>
      </c>
    </row>
    <row r="3011" spans="1:11" s="1" customFormat="1" ht="15" customHeight="1" x14ac:dyDescent="0.15">
      <c r="A3011" s="69" t="s">
        <v>4665</v>
      </c>
      <c r="B3011" s="69" t="s">
        <v>4666</v>
      </c>
      <c r="C3011" s="77">
        <v>331202</v>
      </c>
      <c r="D3011" s="67" t="s">
        <v>4719</v>
      </c>
      <c r="E3011" s="80">
        <v>0</v>
      </c>
      <c r="F3011" s="129">
        <v>53.5</v>
      </c>
      <c r="G3011" s="68">
        <v>3</v>
      </c>
      <c r="H3011" s="69" t="s">
        <v>8554</v>
      </c>
      <c r="I3011" s="69" t="s">
        <v>12914</v>
      </c>
      <c r="J3011" s="69" t="s">
        <v>12915</v>
      </c>
      <c r="K3011" s="69" t="s">
        <v>4665</v>
      </c>
    </row>
    <row r="3012" spans="1:11" s="1" customFormat="1" ht="15" customHeight="1" x14ac:dyDescent="0.15">
      <c r="A3012" s="69" t="s">
        <v>2839</v>
      </c>
      <c r="B3012" s="69" t="s">
        <v>2840</v>
      </c>
      <c r="C3012" s="77">
        <v>207034</v>
      </c>
      <c r="D3012" s="67" t="s">
        <v>2865</v>
      </c>
      <c r="E3012" s="80">
        <v>0</v>
      </c>
      <c r="F3012" s="129">
        <v>23</v>
      </c>
      <c r="G3012" s="68">
        <v>3</v>
      </c>
      <c r="H3012" s="69" t="s">
        <v>8551</v>
      </c>
      <c r="I3012" s="69" t="s">
        <v>12916</v>
      </c>
      <c r="J3012" s="69" t="s">
        <v>12917</v>
      </c>
      <c r="K3012" s="69" t="s">
        <v>2839</v>
      </c>
    </row>
    <row r="3013" spans="1:11" s="1" customFormat="1" ht="15" customHeight="1" x14ac:dyDescent="0.15">
      <c r="A3013" s="69" t="s">
        <v>16062</v>
      </c>
      <c r="B3013" s="69" t="s">
        <v>16265</v>
      </c>
      <c r="C3013" s="77">
        <v>129015</v>
      </c>
      <c r="D3013" s="67" t="s">
        <v>16465</v>
      </c>
      <c r="E3013" s="80">
        <v>0</v>
      </c>
      <c r="F3013" s="129">
        <v>19</v>
      </c>
      <c r="G3013" s="68">
        <v>3</v>
      </c>
      <c r="H3013" s="69" t="s">
        <v>8551</v>
      </c>
      <c r="I3013" s="69" t="s">
        <v>16676</v>
      </c>
      <c r="J3013" s="69" t="s">
        <v>16872</v>
      </c>
      <c r="K3013" s="69" t="s">
        <v>16062</v>
      </c>
    </row>
    <row r="3014" spans="1:11" s="1" customFormat="1" ht="15" customHeight="1" x14ac:dyDescent="0.15">
      <c r="A3014" s="69" t="s">
        <v>4644</v>
      </c>
      <c r="B3014" s="69" t="s">
        <v>4645</v>
      </c>
      <c r="C3014" s="77">
        <v>129016</v>
      </c>
      <c r="D3014" s="67" t="s">
        <v>4709</v>
      </c>
      <c r="E3014" s="80">
        <v>0</v>
      </c>
      <c r="F3014" s="129">
        <v>19</v>
      </c>
      <c r="G3014" s="68">
        <v>3</v>
      </c>
      <c r="H3014" s="69" t="s">
        <v>8551</v>
      </c>
      <c r="I3014" s="69" t="s">
        <v>12918</v>
      </c>
      <c r="J3014" s="69" t="s">
        <v>12919</v>
      </c>
      <c r="K3014" s="69" t="s">
        <v>4644</v>
      </c>
    </row>
    <row r="3015" spans="1:11" s="1" customFormat="1" ht="15" customHeight="1" x14ac:dyDescent="0.15">
      <c r="A3015" s="69" t="s">
        <v>6088</v>
      </c>
      <c r="B3015" s="69" t="s">
        <v>6175</v>
      </c>
      <c r="C3015" s="77">
        <v>129017</v>
      </c>
      <c r="D3015" s="67" t="s">
        <v>6262</v>
      </c>
      <c r="E3015" s="80">
        <v>0</v>
      </c>
      <c r="F3015" s="129">
        <v>19</v>
      </c>
      <c r="G3015" s="68">
        <v>3</v>
      </c>
      <c r="H3015" s="69" t="s">
        <v>8551</v>
      </c>
      <c r="I3015" s="69" t="s">
        <v>12920</v>
      </c>
      <c r="J3015" s="69" t="s">
        <v>12921</v>
      </c>
      <c r="K3015" s="69" t="s">
        <v>6088</v>
      </c>
    </row>
    <row r="3016" spans="1:11" s="1" customFormat="1" ht="15" customHeight="1" x14ac:dyDescent="0.15">
      <c r="A3016" s="69" t="s">
        <v>5031</v>
      </c>
      <c r="B3016" s="69" t="s">
        <v>5136</v>
      </c>
      <c r="C3016" s="77">
        <v>120060</v>
      </c>
      <c r="D3016" s="67" t="s">
        <v>5240</v>
      </c>
      <c r="E3016" s="80">
        <v>0</v>
      </c>
      <c r="F3016" s="129">
        <v>19</v>
      </c>
      <c r="G3016" s="68">
        <v>3</v>
      </c>
      <c r="H3016" s="69" t="s">
        <v>8551</v>
      </c>
      <c r="I3016" s="69" t="s">
        <v>12922</v>
      </c>
      <c r="J3016" s="69" t="s">
        <v>12923</v>
      </c>
      <c r="K3016" s="69" t="s">
        <v>5031</v>
      </c>
    </row>
    <row r="3017" spans="1:11" s="1" customFormat="1" ht="15" customHeight="1" x14ac:dyDescent="0.15">
      <c r="A3017" s="69" t="s">
        <v>72</v>
      </c>
      <c r="B3017" s="69" t="s">
        <v>73</v>
      </c>
      <c r="C3017" s="77">
        <v>108010</v>
      </c>
      <c r="D3017" s="67" t="s">
        <v>1023</v>
      </c>
      <c r="E3017" s="80">
        <v>0</v>
      </c>
      <c r="F3017" s="129">
        <v>23</v>
      </c>
      <c r="G3017" s="68">
        <v>3</v>
      </c>
      <c r="H3017" s="69" t="s">
        <v>8551</v>
      </c>
      <c r="I3017" s="69" t="s">
        <v>12924</v>
      </c>
      <c r="J3017" s="69" t="s">
        <v>12925</v>
      </c>
      <c r="K3017" s="69" t="s">
        <v>72</v>
      </c>
    </row>
    <row r="3018" spans="1:11" s="1" customFormat="1" ht="15" customHeight="1" x14ac:dyDescent="0.15">
      <c r="A3018" s="69" t="s">
        <v>1651</v>
      </c>
      <c r="B3018" s="69" t="s">
        <v>1676</v>
      </c>
      <c r="C3018" s="77">
        <v>108023</v>
      </c>
      <c r="D3018" s="67" t="s">
        <v>1701</v>
      </c>
      <c r="E3018" s="80">
        <v>0</v>
      </c>
      <c r="F3018" s="129">
        <v>19</v>
      </c>
      <c r="G3018" s="68">
        <v>3</v>
      </c>
      <c r="H3018" s="69" t="s">
        <v>8551</v>
      </c>
      <c r="I3018" s="69" t="s">
        <v>12926</v>
      </c>
      <c r="J3018" s="69" t="s">
        <v>12927</v>
      </c>
      <c r="K3018" s="69" t="s">
        <v>1651</v>
      </c>
    </row>
    <row r="3019" spans="1:11" s="1" customFormat="1" ht="15" customHeight="1" x14ac:dyDescent="0.15">
      <c r="A3019" s="69" t="s">
        <v>78</v>
      </c>
      <c r="B3019" s="69" t="s">
        <v>79</v>
      </c>
      <c r="C3019" s="77">
        <v>108013</v>
      </c>
      <c r="D3019" s="67" t="s">
        <v>1026</v>
      </c>
      <c r="E3019" s="80">
        <v>0</v>
      </c>
      <c r="F3019" s="129">
        <v>19</v>
      </c>
      <c r="G3019" s="68">
        <v>3</v>
      </c>
      <c r="H3019" s="69" t="s">
        <v>8551</v>
      </c>
      <c r="I3019" s="69" t="s">
        <v>12928</v>
      </c>
      <c r="J3019" s="69" t="s">
        <v>12929</v>
      </c>
      <c r="K3019" s="69" t="s">
        <v>78</v>
      </c>
    </row>
    <row r="3020" spans="1:11" s="1" customFormat="1" ht="15" customHeight="1" x14ac:dyDescent="0.15">
      <c r="A3020" s="69" t="s">
        <v>4789</v>
      </c>
      <c r="B3020" s="69" t="s">
        <v>4790</v>
      </c>
      <c r="C3020" s="77">
        <v>112038</v>
      </c>
      <c r="D3020" s="67" t="s">
        <v>4885</v>
      </c>
      <c r="E3020" s="80">
        <v>0</v>
      </c>
      <c r="F3020" s="129">
        <v>28.5</v>
      </c>
      <c r="G3020" s="68">
        <v>3</v>
      </c>
      <c r="H3020" s="69" t="s">
        <v>8551</v>
      </c>
      <c r="I3020" s="69" t="s">
        <v>12930</v>
      </c>
      <c r="J3020" s="69" t="s">
        <v>12931</v>
      </c>
      <c r="K3020" s="69" t="s">
        <v>4789</v>
      </c>
    </row>
    <row r="3021" spans="1:11" s="1" customFormat="1" ht="15" customHeight="1" x14ac:dyDescent="0.15">
      <c r="A3021" s="69" t="s">
        <v>16063</v>
      </c>
      <c r="B3021" s="69" t="s">
        <v>16266</v>
      </c>
      <c r="C3021" s="77">
        <v>209008</v>
      </c>
      <c r="D3021" s="67" t="s">
        <v>16466</v>
      </c>
      <c r="E3021" s="80">
        <v>0</v>
      </c>
      <c r="F3021" s="129">
        <v>19</v>
      </c>
      <c r="G3021" s="68">
        <v>3</v>
      </c>
      <c r="H3021" s="69" t="s">
        <v>8551</v>
      </c>
      <c r="I3021" s="69" t="s">
        <v>16677</v>
      </c>
      <c r="J3021" s="69" t="s">
        <v>16873</v>
      </c>
      <c r="K3021" s="69" t="s">
        <v>16063</v>
      </c>
    </row>
    <row r="3022" spans="1:11" s="1" customFormat="1" ht="15" customHeight="1" x14ac:dyDescent="0.15">
      <c r="A3022" s="69" t="s">
        <v>16064</v>
      </c>
      <c r="B3022" s="69" t="s">
        <v>16267</v>
      </c>
      <c r="C3022" s="77">
        <v>209010</v>
      </c>
      <c r="D3022" s="67" t="s">
        <v>16467</v>
      </c>
      <c r="E3022" s="80">
        <v>0</v>
      </c>
      <c r="F3022" s="129">
        <v>19</v>
      </c>
      <c r="G3022" s="68">
        <v>3</v>
      </c>
      <c r="H3022" s="69" t="s">
        <v>8551</v>
      </c>
      <c r="I3022" s="69" t="s">
        <v>16678</v>
      </c>
      <c r="J3022" s="69" t="s">
        <v>16874</v>
      </c>
      <c r="K3022" s="69" t="s">
        <v>16064</v>
      </c>
    </row>
    <row r="3023" spans="1:11" s="1" customFormat="1" ht="15" customHeight="1" x14ac:dyDescent="0.15">
      <c r="A3023" s="69" t="s">
        <v>16065</v>
      </c>
      <c r="B3023" s="69" t="s">
        <v>16268</v>
      </c>
      <c r="C3023" s="77">
        <v>210008</v>
      </c>
      <c r="D3023" s="67" t="s">
        <v>16468</v>
      </c>
      <c r="E3023" s="80">
        <v>0</v>
      </c>
      <c r="F3023" s="129">
        <v>19</v>
      </c>
      <c r="G3023" s="68">
        <v>3</v>
      </c>
      <c r="H3023" s="69" t="s">
        <v>8551</v>
      </c>
      <c r="I3023" s="69" t="s">
        <v>16679</v>
      </c>
      <c r="J3023" s="69" t="s">
        <v>16875</v>
      </c>
      <c r="K3023" s="69" t="s">
        <v>16065</v>
      </c>
    </row>
    <row r="3024" spans="1:11" s="1" customFormat="1" ht="15" customHeight="1" x14ac:dyDescent="0.15">
      <c r="A3024" s="69" t="s">
        <v>7195</v>
      </c>
      <c r="B3024" s="69" t="s">
        <v>7196</v>
      </c>
      <c r="C3024" s="77">
        <v>210009</v>
      </c>
      <c r="D3024" s="67" t="s">
        <v>7285</v>
      </c>
      <c r="E3024" s="80">
        <v>0</v>
      </c>
      <c r="F3024" s="129">
        <v>19</v>
      </c>
      <c r="G3024" s="68">
        <v>3</v>
      </c>
      <c r="H3024" s="69" t="s">
        <v>8551</v>
      </c>
      <c r="I3024" s="69" t="s">
        <v>12932</v>
      </c>
      <c r="J3024" s="69" t="s">
        <v>12933</v>
      </c>
      <c r="K3024" s="69" t="s">
        <v>7195</v>
      </c>
    </row>
    <row r="3025" spans="1:11" s="1" customFormat="1" ht="15" customHeight="1" x14ac:dyDescent="0.15">
      <c r="A3025" s="69" t="s">
        <v>1436</v>
      </c>
      <c r="B3025" s="69" t="s">
        <v>1442</v>
      </c>
      <c r="C3025" s="77">
        <v>120029</v>
      </c>
      <c r="D3025" s="67" t="s">
        <v>1447</v>
      </c>
      <c r="E3025" s="80">
        <v>0</v>
      </c>
      <c r="F3025" s="129">
        <v>21.9</v>
      </c>
      <c r="G3025" s="68">
        <v>3</v>
      </c>
      <c r="H3025" s="69" t="s">
        <v>8552</v>
      </c>
      <c r="I3025" s="69" t="s">
        <v>12934</v>
      </c>
      <c r="J3025" s="69" t="s">
        <v>12935</v>
      </c>
      <c r="K3025" s="69" t="s">
        <v>1436</v>
      </c>
    </row>
    <row r="3026" spans="1:11" s="1" customFormat="1" ht="15" customHeight="1" x14ac:dyDescent="0.15">
      <c r="A3026" s="69" t="s">
        <v>80</v>
      </c>
      <c r="B3026" s="69" t="s">
        <v>81</v>
      </c>
      <c r="C3026" s="77">
        <v>108016</v>
      </c>
      <c r="D3026" s="67" t="s">
        <v>1027</v>
      </c>
      <c r="E3026" s="80">
        <v>0</v>
      </c>
      <c r="F3026" s="129">
        <v>22</v>
      </c>
      <c r="G3026" s="68">
        <v>3</v>
      </c>
      <c r="H3026" s="69" t="s">
        <v>8552</v>
      </c>
      <c r="I3026" s="69" t="s">
        <v>12936</v>
      </c>
      <c r="J3026" s="69" t="s">
        <v>12937</v>
      </c>
      <c r="K3026" s="69" t="s">
        <v>80</v>
      </c>
    </row>
    <row r="3027" spans="1:11" s="1" customFormat="1" ht="15" customHeight="1" x14ac:dyDescent="0.15">
      <c r="A3027" s="69" t="s">
        <v>1649</v>
      </c>
      <c r="B3027" s="69" t="s">
        <v>1674</v>
      </c>
      <c r="C3027" s="77">
        <v>108021</v>
      </c>
      <c r="D3027" s="67" t="s">
        <v>1699</v>
      </c>
      <c r="E3027" s="80">
        <v>0</v>
      </c>
      <c r="F3027" s="129">
        <v>22</v>
      </c>
      <c r="G3027" s="68">
        <v>3</v>
      </c>
      <c r="H3027" s="69" t="s">
        <v>8551</v>
      </c>
      <c r="I3027" s="69" t="s">
        <v>12938</v>
      </c>
      <c r="J3027" s="69" t="s">
        <v>12939</v>
      </c>
      <c r="K3027" s="69" t="s">
        <v>1649</v>
      </c>
    </row>
    <row r="3028" spans="1:11" s="1" customFormat="1" ht="15" customHeight="1" x14ac:dyDescent="0.15">
      <c r="A3028" s="69" t="s">
        <v>1650</v>
      </c>
      <c r="B3028" s="69" t="s">
        <v>1675</v>
      </c>
      <c r="C3028" s="77">
        <v>108022</v>
      </c>
      <c r="D3028" s="67" t="s">
        <v>1700</v>
      </c>
      <c r="E3028" s="80">
        <v>0</v>
      </c>
      <c r="F3028" s="129">
        <v>22</v>
      </c>
      <c r="G3028" s="68">
        <v>3</v>
      </c>
      <c r="H3028" s="69" t="s">
        <v>8551</v>
      </c>
      <c r="I3028" s="69" t="s">
        <v>12940</v>
      </c>
      <c r="J3028" s="69" t="s">
        <v>12941</v>
      </c>
      <c r="K3028" s="69" t="s">
        <v>1650</v>
      </c>
    </row>
    <row r="3029" spans="1:11" s="1" customFormat="1" ht="15" customHeight="1" x14ac:dyDescent="0.15">
      <c r="A3029" s="69" t="s">
        <v>1648</v>
      </c>
      <c r="B3029" s="69" t="s">
        <v>1673</v>
      </c>
      <c r="C3029" s="77">
        <v>108020</v>
      </c>
      <c r="D3029" s="67" t="s">
        <v>1698</v>
      </c>
      <c r="E3029" s="80">
        <v>0</v>
      </c>
      <c r="F3029" s="129">
        <v>22</v>
      </c>
      <c r="G3029" s="68">
        <v>3</v>
      </c>
      <c r="H3029" s="69" t="s">
        <v>8551</v>
      </c>
      <c r="I3029" s="69" t="s">
        <v>12942</v>
      </c>
      <c r="J3029" s="69" t="s">
        <v>12943</v>
      </c>
      <c r="K3029" s="69" t="s">
        <v>1648</v>
      </c>
    </row>
    <row r="3030" spans="1:11" s="1" customFormat="1" ht="15" customHeight="1" x14ac:dyDescent="0.15">
      <c r="A3030" s="69" t="s">
        <v>74</v>
      </c>
      <c r="B3030" s="69" t="s">
        <v>75</v>
      </c>
      <c r="C3030" s="77">
        <v>108011</v>
      </c>
      <c r="D3030" s="67" t="s">
        <v>1024</v>
      </c>
      <c r="E3030" s="80">
        <v>0</v>
      </c>
      <c r="F3030" s="129">
        <v>23</v>
      </c>
      <c r="G3030" s="68">
        <v>3</v>
      </c>
      <c r="H3030" s="69" t="s">
        <v>8552</v>
      </c>
      <c r="I3030" s="69" t="s">
        <v>12944</v>
      </c>
      <c r="J3030" s="69" t="s">
        <v>12945</v>
      </c>
      <c r="K3030" s="69" t="s">
        <v>74</v>
      </c>
    </row>
    <row r="3031" spans="1:11" s="1" customFormat="1" ht="15" customHeight="1" x14ac:dyDescent="0.15">
      <c r="A3031" s="69" t="s">
        <v>1646</v>
      </c>
      <c r="B3031" s="69" t="s">
        <v>1671</v>
      </c>
      <c r="C3031" s="77">
        <v>108018</v>
      </c>
      <c r="D3031" s="67" t="s">
        <v>1696</v>
      </c>
      <c r="E3031" s="80">
        <v>0</v>
      </c>
      <c r="F3031" s="129">
        <v>22</v>
      </c>
      <c r="G3031" s="68">
        <v>3</v>
      </c>
      <c r="H3031" s="69" t="s">
        <v>8551</v>
      </c>
      <c r="I3031" s="69" t="s">
        <v>12946</v>
      </c>
      <c r="J3031" s="69" t="s">
        <v>12947</v>
      </c>
      <c r="K3031" s="69" t="s">
        <v>1646</v>
      </c>
    </row>
    <row r="3032" spans="1:11" s="1" customFormat="1" ht="15" customHeight="1" x14ac:dyDescent="0.15">
      <c r="A3032" s="69" t="s">
        <v>1647</v>
      </c>
      <c r="B3032" s="69" t="s">
        <v>1672</v>
      </c>
      <c r="C3032" s="77">
        <v>108019</v>
      </c>
      <c r="D3032" s="67" t="s">
        <v>1697</v>
      </c>
      <c r="E3032" s="80">
        <v>0</v>
      </c>
      <c r="F3032" s="129">
        <v>22</v>
      </c>
      <c r="G3032" s="68">
        <v>3</v>
      </c>
      <c r="H3032" s="69" t="s">
        <v>8551</v>
      </c>
      <c r="I3032" s="69" t="s">
        <v>12948</v>
      </c>
      <c r="J3032" s="69" t="s">
        <v>12949</v>
      </c>
      <c r="K3032" s="69" t="s">
        <v>1647</v>
      </c>
    </row>
    <row r="3033" spans="1:11" s="1" customFormat="1" ht="15" customHeight="1" x14ac:dyDescent="0.15">
      <c r="A3033" s="69" t="s">
        <v>76</v>
      </c>
      <c r="B3033" s="69" t="s">
        <v>77</v>
      </c>
      <c r="C3033" s="77">
        <v>108012</v>
      </c>
      <c r="D3033" s="67" t="s">
        <v>1025</v>
      </c>
      <c r="E3033" s="80">
        <v>0</v>
      </c>
      <c r="F3033" s="129">
        <v>23</v>
      </c>
      <c r="G3033" s="68">
        <v>3</v>
      </c>
      <c r="H3033" s="69" t="s">
        <v>8552</v>
      </c>
      <c r="I3033" s="69" t="s">
        <v>12950</v>
      </c>
      <c r="J3033" s="69" t="s">
        <v>12951</v>
      </c>
      <c r="K3033" s="69" t="s">
        <v>76</v>
      </c>
    </row>
    <row r="3034" spans="1:11" s="1" customFormat="1" ht="15" customHeight="1" x14ac:dyDescent="0.15">
      <c r="A3034" s="69" t="s">
        <v>1645</v>
      </c>
      <c r="B3034" s="69" t="s">
        <v>1670</v>
      </c>
      <c r="C3034" s="77">
        <v>108017</v>
      </c>
      <c r="D3034" s="67" t="s">
        <v>1695</v>
      </c>
      <c r="E3034" s="80">
        <v>0</v>
      </c>
      <c r="F3034" s="129">
        <v>22</v>
      </c>
      <c r="G3034" s="68">
        <v>3</v>
      </c>
      <c r="H3034" s="69" t="s">
        <v>8551</v>
      </c>
      <c r="I3034" s="69" t="s">
        <v>12952</v>
      </c>
      <c r="J3034" s="69" t="s">
        <v>12953</v>
      </c>
      <c r="K3034" s="69" t="s">
        <v>1645</v>
      </c>
    </row>
    <row r="3035" spans="1:11" s="1" customFormat="1" ht="15" customHeight="1" x14ac:dyDescent="0.15">
      <c r="A3035" s="69" t="s">
        <v>3852</v>
      </c>
      <c r="B3035" s="69" t="s">
        <v>3853</v>
      </c>
      <c r="C3035" s="77">
        <v>108060</v>
      </c>
      <c r="D3035" s="67" t="s">
        <v>3893</v>
      </c>
      <c r="E3035" s="80">
        <v>0</v>
      </c>
      <c r="F3035" s="129">
        <v>22</v>
      </c>
      <c r="G3035" s="68">
        <v>3</v>
      </c>
      <c r="H3035" s="69" t="s">
        <v>8551</v>
      </c>
      <c r="I3035" s="69" t="s">
        <v>12954</v>
      </c>
      <c r="J3035" s="69" t="s">
        <v>12955</v>
      </c>
      <c r="K3035" s="69" t="s">
        <v>3852</v>
      </c>
    </row>
    <row r="3036" spans="1:11" s="1" customFormat="1" ht="15" customHeight="1" x14ac:dyDescent="0.15">
      <c r="A3036" s="69" t="s">
        <v>1837</v>
      </c>
      <c r="B3036" s="69" t="s">
        <v>1883</v>
      </c>
      <c r="C3036" s="77">
        <v>313025</v>
      </c>
      <c r="D3036" s="67" t="s">
        <v>1929</v>
      </c>
      <c r="E3036" s="80">
        <v>0</v>
      </c>
      <c r="F3036" s="129">
        <v>28.41</v>
      </c>
      <c r="G3036" s="68">
        <v>3</v>
      </c>
      <c r="H3036" s="69" t="s">
        <v>8552</v>
      </c>
      <c r="I3036" s="69" t="s">
        <v>12956</v>
      </c>
      <c r="J3036" s="69" t="s">
        <v>12957</v>
      </c>
      <c r="K3036" s="69" t="s">
        <v>1837</v>
      </c>
    </row>
    <row r="3037" spans="1:11" s="1" customFormat="1" ht="15" customHeight="1" x14ac:dyDescent="0.15">
      <c r="A3037" s="69" t="s">
        <v>1831</v>
      </c>
      <c r="B3037" s="69" t="s">
        <v>1877</v>
      </c>
      <c r="C3037" s="77">
        <v>312024</v>
      </c>
      <c r="D3037" s="67" t="s">
        <v>1923</v>
      </c>
      <c r="E3037" s="80">
        <v>0</v>
      </c>
      <c r="F3037" s="129">
        <v>28.41</v>
      </c>
      <c r="G3037" s="68">
        <v>3</v>
      </c>
      <c r="H3037" s="69" t="s">
        <v>8552</v>
      </c>
      <c r="I3037" s="69" t="s">
        <v>12958</v>
      </c>
      <c r="J3037" s="69" t="s">
        <v>12959</v>
      </c>
      <c r="K3037" s="69" t="s">
        <v>1831</v>
      </c>
    </row>
    <row r="3038" spans="1:11" s="1" customFormat="1" ht="15" customHeight="1" x14ac:dyDescent="0.15">
      <c r="A3038" s="69" t="s">
        <v>6144</v>
      </c>
      <c r="B3038" s="69" t="s">
        <v>6231</v>
      </c>
      <c r="C3038" s="77">
        <v>394028</v>
      </c>
      <c r="D3038" s="67" t="s">
        <v>6316</v>
      </c>
      <c r="E3038" s="80">
        <v>0</v>
      </c>
      <c r="F3038" s="129">
        <v>28.41</v>
      </c>
      <c r="G3038" s="68">
        <v>3</v>
      </c>
      <c r="H3038" s="69" t="s">
        <v>8552</v>
      </c>
      <c r="I3038" s="69" t="s">
        <v>12960</v>
      </c>
      <c r="J3038" s="69" t="s">
        <v>12961</v>
      </c>
      <c r="K3038" s="69" t="s">
        <v>6144</v>
      </c>
    </row>
    <row r="3039" spans="1:11" s="1" customFormat="1" ht="15" customHeight="1" x14ac:dyDescent="0.15">
      <c r="A3039" s="69" t="s">
        <v>5075</v>
      </c>
      <c r="B3039" s="69" t="s">
        <v>5180</v>
      </c>
      <c r="C3039" s="77">
        <v>131013</v>
      </c>
      <c r="D3039" s="67" t="s">
        <v>5284</v>
      </c>
      <c r="E3039" s="80">
        <v>0</v>
      </c>
      <c r="F3039" s="129">
        <v>20.63</v>
      </c>
      <c r="G3039" s="68">
        <v>3</v>
      </c>
      <c r="H3039" s="69" t="s">
        <v>8552</v>
      </c>
      <c r="I3039" s="69" t="s">
        <v>12962</v>
      </c>
      <c r="J3039" s="69" t="s">
        <v>12963</v>
      </c>
      <c r="K3039" s="69" t="s">
        <v>5075</v>
      </c>
    </row>
    <row r="3040" spans="1:11" s="1" customFormat="1" ht="15" customHeight="1" x14ac:dyDescent="0.15">
      <c r="A3040" s="69" t="s">
        <v>4421</v>
      </c>
      <c r="B3040" s="69" t="s">
        <v>4422</v>
      </c>
      <c r="C3040" s="77">
        <v>356034</v>
      </c>
      <c r="D3040" s="67" t="s">
        <v>4503</v>
      </c>
      <c r="E3040" s="80">
        <v>0</v>
      </c>
      <c r="F3040" s="129">
        <v>28.41</v>
      </c>
      <c r="G3040" s="68">
        <v>3</v>
      </c>
      <c r="H3040" s="69" t="s">
        <v>8552</v>
      </c>
      <c r="I3040" s="69" t="s">
        <v>12964</v>
      </c>
      <c r="J3040" s="69" t="s">
        <v>12965</v>
      </c>
      <c r="K3040" s="69" t="s">
        <v>4421</v>
      </c>
    </row>
    <row r="3041" spans="1:11" s="1" customFormat="1" ht="15" customHeight="1" x14ac:dyDescent="0.15">
      <c r="A3041" s="69" t="s">
        <v>2530</v>
      </c>
      <c r="B3041" s="69" t="s">
        <v>2531</v>
      </c>
      <c r="C3041" s="77">
        <v>107034</v>
      </c>
      <c r="D3041" s="67" t="s">
        <v>2546</v>
      </c>
      <c r="E3041" s="80">
        <v>0</v>
      </c>
      <c r="F3041" s="129">
        <v>20.63</v>
      </c>
      <c r="G3041" s="68">
        <v>3</v>
      </c>
      <c r="H3041" s="69" t="s">
        <v>8552</v>
      </c>
      <c r="I3041" s="69" t="s">
        <v>12966</v>
      </c>
      <c r="J3041" s="69" t="s">
        <v>12967</v>
      </c>
      <c r="K3041" s="69" t="s">
        <v>2530</v>
      </c>
    </row>
    <row r="3042" spans="1:11" s="1" customFormat="1" ht="15" customHeight="1" x14ac:dyDescent="0.15">
      <c r="A3042" s="69" t="s">
        <v>1847</v>
      </c>
      <c r="B3042" s="69" t="s">
        <v>1893</v>
      </c>
      <c r="C3042" s="77">
        <v>314027</v>
      </c>
      <c r="D3042" s="67" t="s">
        <v>1939</v>
      </c>
      <c r="E3042" s="80">
        <v>0</v>
      </c>
      <c r="F3042" s="129">
        <v>28.41</v>
      </c>
      <c r="G3042" s="68">
        <v>3</v>
      </c>
      <c r="H3042" s="69" t="s">
        <v>8552</v>
      </c>
      <c r="I3042" s="69" t="s">
        <v>12968</v>
      </c>
      <c r="J3042" s="69" t="s">
        <v>12969</v>
      </c>
      <c r="K3042" s="69" t="s">
        <v>1847</v>
      </c>
    </row>
    <row r="3043" spans="1:11" s="1" customFormat="1" ht="15" customHeight="1" x14ac:dyDescent="0.15">
      <c r="A3043" s="69" t="s">
        <v>2841</v>
      </c>
      <c r="B3043" s="69" t="s">
        <v>2842</v>
      </c>
      <c r="C3043" s="77">
        <v>207035</v>
      </c>
      <c r="D3043" s="67" t="s">
        <v>2866</v>
      </c>
      <c r="E3043" s="80">
        <v>0</v>
      </c>
      <c r="F3043" s="129">
        <v>20.63</v>
      </c>
      <c r="G3043" s="68">
        <v>3</v>
      </c>
      <c r="H3043" s="69" t="s">
        <v>8552</v>
      </c>
      <c r="I3043" s="69" t="s">
        <v>12970</v>
      </c>
      <c r="J3043" s="69" t="s">
        <v>12971</v>
      </c>
      <c r="K3043" s="69" t="s">
        <v>2841</v>
      </c>
    </row>
    <row r="3044" spans="1:11" s="1" customFormat="1" ht="15" customHeight="1" x14ac:dyDescent="0.15">
      <c r="A3044" s="69" t="s">
        <v>6853</v>
      </c>
      <c r="B3044" s="69" t="s">
        <v>6854</v>
      </c>
      <c r="C3044" s="77">
        <v>133013</v>
      </c>
      <c r="D3044" s="67" t="s">
        <v>6999</v>
      </c>
      <c r="E3044" s="80">
        <v>0</v>
      </c>
      <c r="F3044" s="129">
        <v>20.63</v>
      </c>
      <c r="G3044" s="68">
        <v>3</v>
      </c>
      <c r="H3044" s="69" t="s">
        <v>8552</v>
      </c>
      <c r="I3044" s="69" t="s">
        <v>12972</v>
      </c>
      <c r="J3044" s="69" t="s">
        <v>12973</v>
      </c>
      <c r="K3044" s="69" t="s">
        <v>6853</v>
      </c>
    </row>
    <row r="3045" spans="1:11" s="1" customFormat="1" ht="15" customHeight="1" x14ac:dyDescent="0.15">
      <c r="A3045" s="69" t="s">
        <v>3203</v>
      </c>
      <c r="B3045" s="69" t="s">
        <v>3185</v>
      </c>
      <c r="C3045" s="77">
        <v>305041</v>
      </c>
      <c r="D3045" s="67" t="s">
        <v>3186</v>
      </c>
      <c r="E3045" s="80">
        <v>0</v>
      </c>
      <c r="F3045" s="129">
        <v>28.41</v>
      </c>
      <c r="G3045" s="68">
        <v>3</v>
      </c>
      <c r="H3045" s="69" t="s">
        <v>8552</v>
      </c>
      <c r="I3045" s="69" t="s">
        <v>12974</v>
      </c>
      <c r="J3045" s="69" t="s">
        <v>12975</v>
      </c>
      <c r="K3045" s="69" t="s">
        <v>3203</v>
      </c>
    </row>
    <row r="3046" spans="1:11" s="1" customFormat="1" ht="15" customHeight="1" x14ac:dyDescent="0.15">
      <c r="A3046" s="69" t="s">
        <v>5032</v>
      </c>
      <c r="B3046" s="69" t="s">
        <v>5137</v>
      </c>
      <c r="C3046" s="77">
        <v>120061</v>
      </c>
      <c r="D3046" s="67" t="s">
        <v>5241</v>
      </c>
      <c r="E3046" s="80">
        <v>0</v>
      </c>
      <c r="F3046" s="129">
        <v>20.63</v>
      </c>
      <c r="G3046" s="68">
        <v>3</v>
      </c>
      <c r="H3046" s="69" t="s">
        <v>8552</v>
      </c>
      <c r="I3046" s="69" t="s">
        <v>12976</v>
      </c>
      <c r="J3046" s="69" t="s">
        <v>12977</v>
      </c>
      <c r="K3046" s="69" t="s">
        <v>5032</v>
      </c>
    </row>
    <row r="3047" spans="1:11" s="1" customFormat="1" ht="15" customHeight="1" x14ac:dyDescent="0.15">
      <c r="A3047" s="69" t="s">
        <v>5033</v>
      </c>
      <c r="B3047" s="69" t="s">
        <v>5138</v>
      </c>
      <c r="C3047" s="77">
        <v>120062</v>
      </c>
      <c r="D3047" s="67" t="s">
        <v>5242</v>
      </c>
      <c r="E3047" s="80">
        <v>0</v>
      </c>
      <c r="F3047" s="129">
        <v>20.63</v>
      </c>
      <c r="G3047" s="68">
        <v>3</v>
      </c>
      <c r="H3047" s="69" t="s">
        <v>8552</v>
      </c>
      <c r="I3047" s="69" t="s">
        <v>12978</v>
      </c>
      <c r="J3047" s="69" t="s">
        <v>12979</v>
      </c>
      <c r="K3047" s="69" t="s">
        <v>5033</v>
      </c>
    </row>
    <row r="3048" spans="1:11" s="1" customFormat="1" ht="15" customHeight="1" x14ac:dyDescent="0.15">
      <c r="A3048" s="69" t="s">
        <v>1854</v>
      </c>
      <c r="B3048" s="69" t="s">
        <v>1900</v>
      </c>
      <c r="C3048" s="77">
        <v>315026</v>
      </c>
      <c r="D3048" s="67" t="s">
        <v>1946</v>
      </c>
      <c r="E3048" s="80">
        <v>0</v>
      </c>
      <c r="F3048" s="129">
        <v>28.41</v>
      </c>
      <c r="G3048" s="68">
        <v>3</v>
      </c>
      <c r="H3048" s="69" t="s">
        <v>8552</v>
      </c>
      <c r="I3048" s="69" t="s">
        <v>12980</v>
      </c>
      <c r="J3048" s="69" t="s">
        <v>12981</v>
      </c>
      <c r="K3048" s="69" t="s">
        <v>1854</v>
      </c>
    </row>
    <row r="3049" spans="1:11" s="1" customFormat="1" ht="15" customHeight="1" x14ac:dyDescent="0.15">
      <c r="A3049" s="69" t="s">
        <v>2412</v>
      </c>
      <c r="B3049" s="69" t="s">
        <v>2413</v>
      </c>
      <c r="C3049" s="77">
        <v>384025</v>
      </c>
      <c r="D3049" s="67" t="s">
        <v>2469</v>
      </c>
      <c r="E3049" s="80">
        <v>0</v>
      </c>
      <c r="F3049" s="129">
        <v>28.41</v>
      </c>
      <c r="G3049" s="68">
        <v>3</v>
      </c>
      <c r="H3049" s="69" t="s">
        <v>8552</v>
      </c>
      <c r="I3049" s="69" t="s">
        <v>12982</v>
      </c>
      <c r="J3049" s="69" t="s">
        <v>12983</v>
      </c>
      <c r="K3049" s="69" t="s">
        <v>2412</v>
      </c>
    </row>
    <row r="3050" spans="1:11" s="1" customFormat="1" ht="15" customHeight="1" x14ac:dyDescent="0.15">
      <c r="A3050" s="69" t="s">
        <v>6798</v>
      </c>
      <c r="B3050" s="69" t="s">
        <v>6799</v>
      </c>
      <c r="C3050" s="77">
        <v>393026</v>
      </c>
      <c r="D3050" s="67" t="s">
        <v>6800</v>
      </c>
      <c r="E3050" s="80">
        <v>0</v>
      </c>
      <c r="F3050" s="129">
        <v>28.41</v>
      </c>
      <c r="G3050" s="68">
        <v>3</v>
      </c>
      <c r="H3050" s="69" t="s">
        <v>8552</v>
      </c>
      <c r="I3050" s="69" t="s">
        <v>12984</v>
      </c>
      <c r="J3050" s="69" t="s">
        <v>12985</v>
      </c>
      <c r="K3050" s="69" t="s">
        <v>6798</v>
      </c>
    </row>
    <row r="3051" spans="1:11" s="1" customFormat="1" ht="15" customHeight="1" x14ac:dyDescent="0.15">
      <c r="A3051" s="69" t="s">
        <v>3101</v>
      </c>
      <c r="B3051" s="69" t="s">
        <v>3129</v>
      </c>
      <c r="C3051" s="77">
        <v>125028</v>
      </c>
      <c r="D3051" s="67" t="s">
        <v>3159</v>
      </c>
      <c r="E3051" s="80">
        <v>0</v>
      </c>
      <c r="F3051" s="129">
        <v>20.63</v>
      </c>
      <c r="G3051" s="68">
        <v>3</v>
      </c>
      <c r="H3051" s="69" t="s">
        <v>8552</v>
      </c>
      <c r="I3051" s="69" t="s">
        <v>12986</v>
      </c>
      <c r="J3051" s="69" t="s">
        <v>12987</v>
      </c>
      <c r="K3051" s="69" t="s">
        <v>3101</v>
      </c>
    </row>
    <row r="3052" spans="1:11" s="1" customFormat="1" ht="15" customHeight="1" x14ac:dyDescent="0.15">
      <c r="A3052" s="69" t="s">
        <v>5101</v>
      </c>
      <c r="B3052" s="69" t="s">
        <v>5206</v>
      </c>
      <c r="C3052" s="77">
        <v>401014</v>
      </c>
      <c r="D3052" s="67" t="s">
        <v>5310</v>
      </c>
      <c r="E3052" s="80">
        <v>0</v>
      </c>
      <c r="F3052" s="129">
        <v>28.41</v>
      </c>
      <c r="G3052" s="68">
        <v>3</v>
      </c>
      <c r="H3052" s="69" t="s">
        <v>8552</v>
      </c>
      <c r="I3052" s="69" t="s">
        <v>12988</v>
      </c>
      <c r="J3052" s="69" t="s">
        <v>12989</v>
      </c>
      <c r="K3052" s="69" t="s">
        <v>5101</v>
      </c>
    </row>
    <row r="3053" spans="1:11" s="1" customFormat="1" ht="15" customHeight="1" x14ac:dyDescent="0.15">
      <c r="A3053" s="69" t="s">
        <v>6827</v>
      </c>
      <c r="B3053" s="69" t="s">
        <v>6828</v>
      </c>
      <c r="C3053" s="77">
        <v>132015</v>
      </c>
      <c r="D3053" s="67" t="s">
        <v>6986</v>
      </c>
      <c r="E3053" s="80">
        <v>0</v>
      </c>
      <c r="F3053" s="129">
        <v>20.63</v>
      </c>
      <c r="G3053" s="68">
        <v>3</v>
      </c>
      <c r="H3053" s="69" t="s">
        <v>8552</v>
      </c>
      <c r="I3053" s="69" t="s">
        <v>12990</v>
      </c>
      <c r="J3053" s="69" t="s">
        <v>12991</v>
      </c>
      <c r="K3053" s="69" t="s">
        <v>6827</v>
      </c>
    </row>
    <row r="3054" spans="1:11" s="1" customFormat="1" ht="15" customHeight="1" x14ac:dyDescent="0.15">
      <c r="A3054" s="69" t="s">
        <v>2622</v>
      </c>
      <c r="B3054" s="69" t="s">
        <v>2623</v>
      </c>
      <c r="C3054" s="77">
        <v>325016</v>
      </c>
      <c r="D3054" s="67" t="s">
        <v>2735</v>
      </c>
      <c r="E3054" s="80">
        <v>0</v>
      </c>
      <c r="F3054" s="129">
        <v>28.41</v>
      </c>
      <c r="G3054" s="68">
        <v>3</v>
      </c>
      <c r="H3054" s="69" t="s">
        <v>8552</v>
      </c>
      <c r="I3054" s="69" t="s">
        <v>12992</v>
      </c>
      <c r="J3054" s="69" t="s">
        <v>12993</v>
      </c>
      <c r="K3054" s="69" t="s">
        <v>2622</v>
      </c>
    </row>
    <row r="3055" spans="1:11" s="1" customFormat="1" ht="15" customHeight="1" x14ac:dyDescent="0.15">
      <c r="A3055" s="69" t="s">
        <v>4765</v>
      </c>
      <c r="B3055" s="69" t="s">
        <v>4766</v>
      </c>
      <c r="C3055" s="77">
        <v>106064</v>
      </c>
      <c r="D3055" s="67" t="s">
        <v>4875</v>
      </c>
      <c r="E3055" s="80">
        <v>0</v>
      </c>
      <c r="F3055" s="129">
        <v>20.63</v>
      </c>
      <c r="G3055" s="68">
        <v>3</v>
      </c>
      <c r="H3055" s="69" t="s">
        <v>8552</v>
      </c>
      <c r="I3055" s="69" t="s">
        <v>12994</v>
      </c>
      <c r="J3055" s="69" t="s">
        <v>12995</v>
      </c>
      <c r="K3055" s="69" t="s">
        <v>4765</v>
      </c>
    </row>
    <row r="3056" spans="1:11" s="1" customFormat="1" ht="15" customHeight="1" x14ac:dyDescent="0.15">
      <c r="A3056" s="69" t="s">
        <v>8547</v>
      </c>
      <c r="B3056" s="69" t="s">
        <v>8548</v>
      </c>
      <c r="C3056" s="77">
        <v>396039</v>
      </c>
      <c r="D3056" s="67" t="s">
        <v>8549</v>
      </c>
      <c r="E3056" s="80">
        <v>0</v>
      </c>
      <c r="F3056" s="129">
        <v>28.41</v>
      </c>
      <c r="G3056" s="68">
        <v>3</v>
      </c>
      <c r="H3056" s="69" t="s">
        <v>8552</v>
      </c>
      <c r="I3056" s="69" t="s">
        <v>12996</v>
      </c>
      <c r="J3056" s="69" t="s">
        <v>12997</v>
      </c>
      <c r="K3056" s="69" t="s">
        <v>8547</v>
      </c>
    </row>
    <row r="3057" spans="1:11" s="1" customFormat="1" ht="15" customHeight="1" x14ac:dyDescent="0.15">
      <c r="A3057" s="69" t="s">
        <v>5058</v>
      </c>
      <c r="B3057" s="69" t="s">
        <v>5163</v>
      </c>
      <c r="C3057" s="77">
        <v>130018</v>
      </c>
      <c r="D3057" s="67" t="s">
        <v>5267</v>
      </c>
      <c r="E3057" s="80">
        <v>0</v>
      </c>
      <c r="F3057" s="129">
        <v>20.63</v>
      </c>
      <c r="G3057" s="68">
        <v>3</v>
      </c>
      <c r="H3057" s="69" t="s">
        <v>8552</v>
      </c>
      <c r="I3057" s="69" t="s">
        <v>12998</v>
      </c>
      <c r="J3057" s="69" t="s">
        <v>12999</v>
      </c>
      <c r="K3057" s="69" t="s">
        <v>5058</v>
      </c>
    </row>
    <row r="3058" spans="1:11" s="1" customFormat="1" ht="15" customHeight="1" x14ac:dyDescent="0.15">
      <c r="A3058" s="69" t="s">
        <v>4795</v>
      </c>
      <c r="B3058" s="69" t="s">
        <v>4796</v>
      </c>
      <c r="C3058" s="77">
        <v>112041</v>
      </c>
      <c r="D3058" s="67" t="s">
        <v>4888</v>
      </c>
      <c r="E3058" s="80">
        <v>0</v>
      </c>
      <c r="F3058" s="129">
        <v>20.63</v>
      </c>
      <c r="G3058" s="68">
        <v>3</v>
      </c>
      <c r="H3058" s="69" t="s">
        <v>8552</v>
      </c>
      <c r="I3058" s="69" t="s">
        <v>13000</v>
      </c>
      <c r="J3058" s="69" t="s">
        <v>13001</v>
      </c>
      <c r="K3058" s="69" t="s">
        <v>4795</v>
      </c>
    </row>
    <row r="3059" spans="1:11" s="1" customFormat="1" ht="15" customHeight="1" x14ac:dyDescent="0.15">
      <c r="A3059" s="69" t="s">
        <v>2128</v>
      </c>
      <c r="B3059" s="69" t="s">
        <v>2129</v>
      </c>
      <c r="C3059" s="77">
        <v>332077</v>
      </c>
      <c r="D3059" s="67" t="s">
        <v>2190</v>
      </c>
      <c r="E3059" s="80">
        <v>0</v>
      </c>
      <c r="F3059" s="129">
        <v>28.41</v>
      </c>
      <c r="G3059" s="68">
        <v>3</v>
      </c>
      <c r="H3059" s="69" t="s">
        <v>8552</v>
      </c>
      <c r="I3059" s="69" t="s">
        <v>13002</v>
      </c>
      <c r="J3059" s="69" t="s">
        <v>13003</v>
      </c>
      <c r="K3059" s="69" t="s">
        <v>2128</v>
      </c>
    </row>
    <row r="3060" spans="1:11" s="1" customFormat="1" ht="15" customHeight="1" x14ac:dyDescent="0.15">
      <c r="A3060" s="69" t="s">
        <v>16066</v>
      </c>
      <c r="B3060" s="69" t="s">
        <v>16269</v>
      </c>
      <c r="C3060" s="77">
        <v>204211</v>
      </c>
      <c r="D3060" s="67" t="s">
        <v>16469</v>
      </c>
      <c r="E3060" s="80">
        <v>0</v>
      </c>
      <c r="F3060" s="129">
        <v>20.63</v>
      </c>
      <c r="G3060" s="68">
        <v>3</v>
      </c>
      <c r="H3060" s="69" t="s">
        <v>8552</v>
      </c>
      <c r="I3060" s="69" t="s">
        <v>16680</v>
      </c>
      <c r="J3060" s="69" t="s">
        <v>16876</v>
      </c>
      <c r="K3060" s="69" t="s">
        <v>16066</v>
      </c>
    </row>
    <row r="3061" spans="1:11" s="1" customFormat="1" ht="15" customHeight="1" x14ac:dyDescent="0.15">
      <c r="A3061" s="69" t="s">
        <v>16067</v>
      </c>
      <c r="B3061" s="69" t="s">
        <v>16270</v>
      </c>
      <c r="C3061" s="77">
        <v>204305</v>
      </c>
      <c r="D3061" s="67" t="s">
        <v>16470</v>
      </c>
      <c r="E3061" s="80">
        <v>0</v>
      </c>
      <c r="F3061" s="129">
        <v>20.63</v>
      </c>
      <c r="G3061" s="68">
        <v>3</v>
      </c>
      <c r="H3061" s="69" t="s">
        <v>8552</v>
      </c>
      <c r="I3061" s="69" t="s">
        <v>16681</v>
      </c>
      <c r="J3061" s="69" t="s">
        <v>16877</v>
      </c>
      <c r="K3061" s="69" t="s">
        <v>16067</v>
      </c>
    </row>
    <row r="3062" spans="1:11" s="1" customFormat="1" ht="15" customHeight="1" x14ac:dyDescent="0.15">
      <c r="A3062" s="69" t="s">
        <v>2658</v>
      </c>
      <c r="B3062" s="69" t="s">
        <v>2659</v>
      </c>
      <c r="C3062" s="77">
        <v>371053</v>
      </c>
      <c r="D3062" s="67" t="s">
        <v>2753</v>
      </c>
      <c r="E3062" s="80">
        <v>0</v>
      </c>
      <c r="F3062" s="129">
        <v>28.41</v>
      </c>
      <c r="G3062" s="68">
        <v>3</v>
      </c>
      <c r="H3062" s="69" t="s">
        <v>8552</v>
      </c>
      <c r="I3062" s="69" t="s">
        <v>13004</v>
      </c>
      <c r="J3062" s="69" t="s">
        <v>13005</v>
      </c>
      <c r="K3062" s="69" t="s">
        <v>2658</v>
      </c>
    </row>
    <row r="3063" spans="1:11" s="1" customFormat="1" ht="15" customHeight="1" x14ac:dyDescent="0.15">
      <c r="A3063" s="69" t="s">
        <v>6107</v>
      </c>
      <c r="B3063" s="69" t="s">
        <v>6194</v>
      </c>
      <c r="C3063" s="77">
        <v>302084</v>
      </c>
      <c r="D3063" s="67" t="s">
        <v>6281</v>
      </c>
      <c r="E3063" s="80">
        <v>0</v>
      </c>
      <c r="F3063" s="129">
        <v>28.41</v>
      </c>
      <c r="G3063" s="68">
        <v>3</v>
      </c>
      <c r="H3063" s="69" t="s">
        <v>8552</v>
      </c>
      <c r="I3063" s="69" t="s">
        <v>13006</v>
      </c>
      <c r="J3063" s="69" t="s">
        <v>13007</v>
      </c>
      <c r="K3063" s="69" t="s">
        <v>6107</v>
      </c>
    </row>
    <row r="3064" spans="1:11" s="1" customFormat="1" ht="15" customHeight="1" x14ac:dyDescent="0.15">
      <c r="A3064" s="69" t="s">
        <v>6098</v>
      </c>
      <c r="B3064" s="69" t="s">
        <v>6185</v>
      </c>
      <c r="C3064" s="77">
        <v>301084</v>
      </c>
      <c r="D3064" s="67" t="s">
        <v>6272</v>
      </c>
      <c r="E3064" s="80">
        <v>0</v>
      </c>
      <c r="F3064" s="129">
        <v>28.41</v>
      </c>
      <c r="G3064" s="68">
        <v>3</v>
      </c>
      <c r="H3064" s="69" t="s">
        <v>8552</v>
      </c>
      <c r="I3064" s="69" t="s">
        <v>13008</v>
      </c>
      <c r="J3064" s="69" t="s">
        <v>13009</v>
      </c>
      <c r="K3064" s="69" t="s">
        <v>6098</v>
      </c>
    </row>
    <row r="3065" spans="1:11" s="1" customFormat="1" ht="15" customHeight="1" x14ac:dyDescent="0.15">
      <c r="A3065" s="69" t="s">
        <v>6116</v>
      </c>
      <c r="B3065" s="69" t="s">
        <v>6203</v>
      </c>
      <c r="C3065" s="77">
        <v>319010</v>
      </c>
      <c r="D3065" s="67" t="s">
        <v>6290</v>
      </c>
      <c r="E3065" s="80">
        <v>0</v>
      </c>
      <c r="F3065" s="129">
        <v>28.41</v>
      </c>
      <c r="G3065" s="68">
        <v>3</v>
      </c>
      <c r="H3065" s="69" t="s">
        <v>8552</v>
      </c>
      <c r="I3065" s="69" t="s">
        <v>13010</v>
      </c>
      <c r="J3065" s="69" t="s">
        <v>13011</v>
      </c>
      <c r="K3065" s="69" t="s">
        <v>6116</v>
      </c>
    </row>
    <row r="3066" spans="1:11" s="1" customFormat="1" ht="15" customHeight="1" x14ac:dyDescent="0.15">
      <c r="A3066" s="69" t="s">
        <v>6464</v>
      </c>
      <c r="B3066" s="69" t="s">
        <v>6465</v>
      </c>
      <c r="C3066" s="77">
        <v>307063</v>
      </c>
      <c r="D3066" s="67" t="s">
        <v>15648</v>
      </c>
      <c r="E3066" s="80">
        <v>0</v>
      </c>
      <c r="F3066" s="129">
        <v>28.41</v>
      </c>
      <c r="G3066" s="68">
        <v>3</v>
      </c>
      <c r="H3066" s="69" t="s">
        <v>8552</v>
      </c>
      <c r="I3066" s="69" t="s">
        <v>13012</v>
      </c>
      <c r="J3066" s="69" t="s">
        <v>13013</v>
      </c>
      <c r="K3066" s="69" t="s">
        <v>6464</v>
      </c>
    </row>
    <row r="3067" spans="1:11" s="1" customFormat="1" ht="15" customHeight="1" x14ac:dyDescent="0.15">
      <c r="A3067" s="69" t="s">
        <v>1566</v>
      </c>
      <c r="B3067" s="69" t="s">
        <v>1586</v>
      </c>
      <c r="C3067" s="77">
        <v>365036</v>
      </c>
      <c r="D3067" s="67" t="s">
        <v>1606</v>
      </c>
      <c r="E3067" s="80">
        <v>0</v>
      </c>
      <c r="F3067" s="129">
        <v>28.41</v>
      </c>
      <c r="G3067" s="68">
        <v>3</v>
      </c>
      <c r="H3067" s="69" t="s">
        <v>8552</v>
      </c>
      <c r="I3067" s="69" t="s">
        <v>13014</v>
      </c>
      <c r="J3067" s="69" t="s">
        <v>13015</v>
      </c>
      <c r="K3067" s="69" t="s">
        <v>1566</v>
      </c>
    </row>
    <row r="3068" spans="1:11" s="1" customFormat="1" ht="15" customHeight="1" x14ac:dyDescent="0.15">
      <c r="A3068" s="69" t="s">
        <v>5605</v>
      </c>
      <c r="B3068" s="69" t="s">
        <v>5606</v>
      </c>
      <c r="C3068" s="77">
        <v>392020</v>
      </c>
      <c r="D3068" s="67" t="s">
        <v>5747</v>
      </c>
      <c r="E3068" s="80">
        <v>0</v>
      </c>
      <c r="F3068" s="129">
        <v>28.41</v>
      </c>
      <c r="G3068" s="68">
        <v>3</v>
      </c>
      <c r="H3068" s="69" t="s">
        <v>8552</v>
      </c>
      <c r="I3068" s="69" t="s">
        <v>13016</v>
      </c>
      <c r="J3068" s="69" t="s">
        <v>13017</v>
      </c>
      <c r="K3068" s="69" t="s">
        <v>5605</v>
      </c>
    </row>
    <row r="3069" spans="1:11" s="1" customFormat="1" ht="15" customHeight="1" x14ac:dyDescent="0.15">
      <c r="A3069" s="69" t="s">
        <v>14216</v>
      </c>
      <c r="B3069" s="69" t="s">
        <v>14217</v>
      </c>
      <c r="C3069" s="77">
        <v>203121</v>
      </c>
      <c r="D3069" s="67" t="s">
        <v>14595</v>
      </c>
      <c r="E3069" s="80">
        <v>0</v>
      </c>
      <c r="F3069" s="129">
        <v>20.63</v>
      </c>
      <c r="G3069" s="68">
        <v>3</v>
      </c>
      <c r="H3069" s="69" t="s">
        <v>8552</v>
      </c>
      <c r="I3069" s="69" t="s">
        <v>15117</v>
      </c>
      <c r="J3069" s="69" t="s">
        <v>15118</v>
      </c>
      <c r="K3069" s="69" t="s">
        <v>14216</v>
      </c>
    </row>
    <row r="3070" spans="1:11" s="1" customFormat="1" ht="15" customHeight="1" x14ac:dyDescent="0.15">
      <c r="A3070" s="69" t="s">
        <v>4266</v>
      </c>
      <c r="B3070" s="69" t="s">
        <v>4267</v>
      </c>
      <c r="C3070" s="77">
        <v>351148</v>
      </c>
      <c r="D3070" s="67" t="s">
        <v>4359</v>
      </c>
      <c r="E3070" s="80">
        <v>0</v>
      </c>
      <c r="F3070" s="129">
        <v>28.41</v>
      </c>
      <c r="G3070" s="68">
        <v>3</v>
      </c>
      <c r="H3070" s="69" t="s">
        <v>8552</v>
      </c>
      <c r="I3070" s="69" t="s">
        <v>13018</v>
      </c>
      <c r="J3070" s="69" t="s">
        <v>13019</v>
      </c>
      <c r="K3070" s="69" t="s">
        <v>4266</v>
      </c>
    </row>
    <row r="3071" spans="1:11" s="1" customFormat="1" ht="15" customHeight="1" x14ac:dyDescent="0.15">
      <c r="A3071" s="69" t="s">
        <v>4296</v>
      </c>
      <c r="B3071" s="69" t="s">
        <v>4297</v>
      </c>
      <c r="C3071" s="77">
        <v>352018</v>
      </c>
      <c r="D3071" s="67" t="s">
        <v>4374</v>
      </c>
      <c r="E3071" s="80">
        <v>0</v>
      </c>
      <c r="F3071" s="129">
        <v>28.41</v>
      </c>
      <c r="G3071" s="68">
        <v>3</v>
      </c>
      <c r="H3071" s="69" t="s">
        <v>8552</v>
      </c>
      <c r="I3071" s="69" t="s">
        <v>13020</v>
      </c>
      <c r="J3071" s="69" t="s">
        <v>13021</v>
      </c>
      <c r="K3071" s="69" t="s">
        <v>4296</v>
      </c>
    </row>
    <row r="3072" spans="1:11" s="1" customFormat="1" ht="15" customHeight="1" x14ac:dyDescent="0.15">
      <c r="A3072" s="69" t="s">
        <v>6466</v>
      </c>
      <c r="B3072" s="69" t="s">
        <v>6467</v>
      </c>
      <c r="C3072" s="77">
        <v>212012</v>
      </c>
      <c r="D3072" s="67" t="s">
        <v>15649</v>
      </c>
      <c r="E3072" s="80">
        <v>0</v>
      </c>
      <c r="F3072" s="129">
        <v>20.63</v>
      </c>
      <c r="G3072" s="68">
        <v>3</v>
      </c>
      <c r="H3072" s="69" t="s">
        <v>8552</v>
      </c>
      <c r="I3072" s="69" t="s">
        <v>13022</v>
      </c>
      <c r="J3072" s="69" t="s">
        <v>13023</v>
      </c>
      <c r="K3072" s="69" t="s">
        <v>6466</v>
      </c>
    </row>
    <row r="3073" spans="1:11" s="1" customFormat="1" ht="15" customHeight="1" x14ac:dyDescent="0.15">
      <c r="A3073" s="69" t="s">
        <v>1818</v>
      </c>
      <c r="B3073" s="69" t="s">
        <v>1864</v>
      </c>
      <c r="C3073" s="77">
        <v>303058</v>
      </c>
      <c r="D3073" s="67" t="s">
        <v>1910</v>
      </c>
      <c r="E3073" s="80">
        <v>0</v>
      </c>
      <c r="F3073" s="129">
        <v>28.41</v>
      </c>
      <c r="G3073" s="68">
        <v>3</v>
      </c>
      <c r="H3073" s="69" t="s">
        <v>8552</v>
      </c>
      <c r="I3073" s="69" t="s">
        <v>13024</v>
      </c>
      <c r="J3073" s="69" t="s">
        <v>13025</v>
      </c>
      <c r="K3073" s="69" t="s">
        <v>1818</v>
      </c>
    </row>
    <row r="3074" spans="1:11" s="1" customFormat="1" ht="15" customHeight="1" x14ac:dyDescent="0.15">
      <c r="A3074" s="69" t="s">
        <v>5607</v>
      </c>
      <c r="B3074" s="69" t="s">
        <v>5608</v>
      </c>
      <c r="C3074" s="77">
        <v>391019</v>
      </c>
      <c r="D3074" s="67" t="s">
        <v>5748</v>
      </c>
      <c r="E3074" s="80">
        <v>0</v>
      </c>
      <c r="F3074" s="129">
        <v>28.41</v>
      </c>
      <c r="G3074" s="68">
        <v>3</v>
      </c>
      <c r="H3074" s="69" t="s">
        <v>8552</v>
      </c>
      <c r="I3074" s="69" t="s">
        <v>13026</v>
      </c>
      <c r="J3074" s="69" t="s">
        <v>13027</v>
      </c>
      <c r="K3074" s="69" t="s">
        <v>5607</v>
      </c>
    </row>
    <row r="3075" spans="1:11" s="1" customFormat="1" ht="15" customHeight="1" x14ac:dyDescent="0.15">
      <c r="A3075" s="69" t="s">
        <v>5014</v>
      </c>
      <c r="B3075" s="69" t="s">
        <v>5119</v>
      </c>
      <c r="C3075" s="77">
        <v>117055</v>
      </c>
      <c r="D3075" s="67" t="s">
        <v>5224</v>
      </c>
      <c r="E3075" s="80">
        <v>0</v>
      </c>
      <c r="F3075" s="129">
        <v>20.63</v>
      </c>
      <c r="G3075" s="68">
        <v>3</v>
      </c>
      <c r="H3075" s="69" t="s">
        <v>8552</v>
      </c>
      <c r="I3075" s="69" t="s">
        <v>13028</v>
      </c>
      <c r="J3075" s="69" t="s">
        <v>13029</v>
      </c>
      <c r="K3075" s="69" t="s">
        <v>5014</v>
      </c>
    </row>
    <row r="3076" spans="1:11" s="1" customFormat="1" ht="15" customHeight="1" x14ac:dyDescent="0.15">
      <c r="A3076" s="69" t="s">
        <v>3986</v>
      </c>
      <c r="B3076" s="69" t="s">
        <v>3987</v>
      </c>
      <c r="C3076" s="77">
        <v>321015</v>
      </c>
      <c r="D3076" s="67" t="s">
        <v>4053</v>
      </c>
      <c r="E3076" s="80">
        <v>0</v>
      </c>
      <c r="F3076" s="129">
        <v>28.41</v>
      </c>
      <c r="G3076" s="68">
        <v>3</v>
      </c>
      <c r="H3076" s="69" t="s">
        <v>8552</v>
      </c>
      <c r="I3076" s="69" t="s">
        <v>13030</v>
      </c>
      <c r="J3076" s="69" t="s">
        <v>13031</v>
      </c>
      <c r="K3076" s="69" t="s">
        <v>3986</v>
      </c>
    </row>
    <row r="3077" spans="1:11" s="1" customFormat="1" ht="15" customHeight="1" x14ac:dyDescent="0.15">
      <c r="A3077" s="69" t="s">
        <v>5086</v>
      </c>
      <c r="B3077" s="69" t="s">
        <v>5191</v>
      </c>
      <c r="C3077" s="77">
        <v>321033</v>
      </c>
      <c r="D3077" s="67" t="s">
        <v>5295</v>
      </c>
      <c r="E3077" s="80">
        <v>0</v>
      </c>
      <c r="F3077" s="129">
        <v>28.41</v>
      </c>
      <c r="G3077" s="68">
        <v>3</v>
      </c>
      <c r="H3077" s="69" t="s">
        <v>8552</v>
      </c>
      <c r="I3077" s="69" t="s">
        <v>13032</v>
      </c>
      <c r="J3077" s="69" t="s">
        <v>13033</v>
      </c>
      <c r="K3077" s="69" t="s">
        <v>5086</v>
      </c>
    </row>
    <row r="3078" spans="1:11" s="1" customFormat="1" ht="15" customHeight="1" x14ac:dyDescent="0.15">
      <c r="A3078" s="69" t="s">
        <v>4833</v>
      </c>
      <c r="B3078" s="69" t="s">
        <v>4834</v>
      </c>
      <c r="C3078" s="77">
        <v>118070</v>
      </c>
      <c r="D3078" s="67" t="s">
        <v>4907</v>
      </c>
      <c r="E3078" s="80">
        <v>0</v>
      </c>
      <c r="F3078" s="129">
        <v>20.63</v>
      </c>
      <c r="G3078" s="68">
        <v>3</v>
      </c>
      <c r="H3078" s="69" t="s">
        <v>8552</v>
      </c>
      <c r="I3078" s="69" t="s">
        <v>13034</v>
      </c>
      <c r="J3078" s="69" t="s">
        <v>13035</v>
      </c>
      <c r="K3078" s="69" t="s">
        <v>4833</v>
      </c>
    </row>
    <row r="3079" spans="1:11" s="1" customFormat="1" ht="15" customHeight="1" x14ac:dyDescent="0.15">
      <c r="A3079" s="69" t="s">
        <v>2092</v>
      </c>
      <c r="B3079" s="69" t="s">
        <v>2093</v>
      </c>
      <c r="C3079" s="77">
        <v>331176</v>
      </c>
      <c r="D3079" s="67" t="s">
        <v>2172</v>
      </c>
      <c r="E3079" s="80">
        <v>0</v>
      </c>
      <c r="F3079" s="129">
        <v>28.41</v>
      </c>
      <c r="G3079" s="68">
        <v>3</v>
      </c>
      <c r="H3079" s="69" t="s">
        <v>8552</v>
      </c>
      <c r="I3079" s="69" t="s">
        <v>13036</v>
      </c>
      <c r="J3079" s="69" t="s">
        <v>13037</v>
      </c>
      <c r="K3079" s="69" t="s">
        <v>2092</v>
      </c>
    </row>
    <row r="3080" spans="1:11" s="1" customFormat="1" ht="15" customHeight="1" x14ac:dyDescent="0.15">
      <c r="A3080" s="69" t="s">
        <v>3022</v>
      </c>
      <c r="B3080" s="69" t="s">
        <v>3023</v>
      </c>
      <c r="C3080" s="77">
        <v>331185</v>
      </c>
      <c r="D3080" s="67" t="s">
        <v>3061</v>
      </c>
      <c r="E3080" s="80">
        <v>0</v>
      </c>
      <c r="F3080" s="129">
        <v>28.41</v>
      </c>
      <c r="G3080" s="68">
        <v>3</v>
      </c>
      <c r="H3080" s="69" t="s">
        <v>8552</v>
      </c>
      <c r="I3080" s="69" t="s">
        <v>13038</v>
      </c>
      <c r="J3080" s="69" t="s">
        <v>13039</v>
      </c>
      <c r="K3080" s="69" t="s">
        <v>3022</v>
      </c>
    </row>
    <row r="3081" spans="1:11" s="1" customFormat="1" ht="15" customHeight="1" x14ac:dyDescent="0.15">
      <c r="A3081" s="69" t="s">
        <v>3038</v>
      </c>
      <c r="B3081" s="69" t="s">
        <v>3039</v>
      </c>
      <c r="C3081" s="77">
        <v>331193</v>
      </c>
      <c r="D3081" s="67" t="s">
        <v>15650</v>
      </c>
      <c r="E3081" s="80">
        <v>0</v>
      </c>
      <c r="F3081" s="129">
        <v>28.41</v>
      </c>
      <c r="G3081" s="68">
        <v>3</v>
      </c>
      <c r="H3081" s="69" t="s">
        <v>8552</v>
      </c>
      <c r="I3081" s="69" t="s">
        <v>13040</v>
      </c>
      <c r="J3081" s="69" t="s">
        <v>13041</v>
      </c>
      <c r="K3081" s="69" t="s">
        <v>3038</v>
      </c>
    </row>
    <row r="3082" spans="1:11" s="1" customFormat="1" ht="15" customHeight="1" x14ac:dyDescent="0.15">
      <c r="A3082" s="69" t="s">
        <v>2094</v>
      </c>
      <c r="B3082" s="69" t="s">
        <v>2095</v>
      </c>
      <c r="C3082" s="77">
        <v>331177</v>
      </c>
      <c r="D3082" s="67" t="s">
        <v>2173</v>
      </c>
      <c r="E3082" s="80">
        <v>0</v>
      </c>
      <c r="F3082" s="129">
        <v>28.41</v>
      </c>
      <c r="G3082" s="68">
        <v>3</v>
      </c>
      <c r="H3082" s="69" t="s">
        <v>8552</v>
      </c>
      <c r="I3082" s="69" t="s">
        <v>13042</v>
      </c>
      <c r="J3082" s="69" t="s">
        <v>13043</v>
      </c>
      <c r="K3082" s="69" t="s">
        <v>2094</v>
      </c>
    </row>
    <row r="3083" spans="1:11" s="1" customFormat="1" ht="15" customHeight="1" x14ac:dyDescent="0.15">
      <c r="A3083" s="69" t="s">
        <v>4395</v>
      </c>
      <c r="B3083" s="69" t="s">
        <v>4396</v>
      </c>
      <c r="C3083" s="77">
        <v>317015</v>
      </c>
      <c r="D3083" s="67" t="s">
        <v>4491</v>
      </c>
      <c r="E3083" s="80">
        <v>0</v>
      </c>
      <c r="F3083" s="129">
        <v>28.41</v>
      </c>
      <c r="G3083" s="68">
        <v>3</v>
      </c>
      <c r="H3083" s="69" t="s">
        <v>8552</v>
      </c>
      <c r="I3083" s="69" t="s">
        <v>13044</v>
      </c>
      <c r="J3083" s="69" t="s">
        <v>13045</v>
      </c>
      <c r="K3083" s="69" t="s">
        <v>4395</v>
      </c>
    </row>
    <row r="3084" spans="1:11" s="1" customFormat="1" ht="15" customHeight="1" x14ac:dyDescent="0.15">
      <c r="A3084" s="69" t="s">
        <v>16068</v>
      </c>
      <c r="B3084" s="69" t="s">
        <v>16271</v>
      </c>
      <c r="C3084" s="77">
        <v>204212</v>
      </c>
      <c r="D3084" s="67" t="s">
        <v>16471</v>
      </c>
      <c r="E3084" s="80">
        <v>0</v>
      </c>
      <c r="F3084" s="129">
        <v>28.5</v>
      </c>
      <c r="G3084" s="68">
        <v>3</v>
      </c>
      <c r="H3084" s="69" t="s">
        <v>8551</v>
      </c>
      <c r="I3084" s="69" t="s">
        <v>16682</v>
      </c>
      <c r="J3084" s="69" t="s">
        <v>16878</v>
      </c>
      <c r="K3084" s="69" t="s">
        <v>16068</v>
      </c>
    </row>
    <row r="3085" spans="1:11" s="1" customFormat="1" ht="15" customHeight="1" x14ac:dyDescent="0.15">
      <c r="A3085" s="69" t="s">
        <v>14218</v>
      </c>
      <c r="B3085" s="69" t="s">
        <v>14219</v>
      </c>
      <c r="C3085" s="77">
        <v>604082</v>
      </c>
      <c r="D3085" s="67" t="s">
        <v>14596</v>
      </c>
      <c r="E3085" s="80">
        <v>0</v>
      </c>
      <c r="F3085" s="129">
        <v>53.7</v>
      </c>
      <c r="G3085" s="68">
        <v>3</v>
      </c>
      <c r="H3085" s="69" t="s">
        <v>8552</v>
      </c>
      <c r="I3085" s="69" t="s">
        <v>15119</v>
      </c>
      <c r="J3085" s="69" t="s">
        <v>15120</v>
      </c>
      <c r="K3085" s="69" t="s">
        <v>14218</v>
      </c>
    </row>
    <row r="3086" spans="1:11" s="1" customFormat="1" ht="15" customHeight="1" x14ac:dyDescent="0.15">
      <c r="A3086" s="69" t="s">
        <v>14220</v>
      </c>
      <c r="B3086" s="69" t="s">
        <v>14221</v>
      </c>
      <c r="C3086" s="77">
        <v>604083</v>
      </c>
      <c r="D3086" s="67" t="s">
        <v>14597</v>
      </c>
      <c r="E3086" s="80">
        <v>0</v>
      </c>
      <c r="F3086" s="129">
        <v>17.7</v>
      </c>
      <c r="G3086" s="68">
        <v>3</v>
      </c>
      <c r="H3086" s="69" t="s">
        <v>8552</v>
      </c>
      <c r="I3086" s="69" t="s">
        <v>15121</v>
      </c>
      <c r="J3086" s="69" t="s">
        <v>15122</v>
      </c>
      <c r="K3086" s="69" t="s">
        <v>14220</v>
      </c>
    </row>
    <row r="3087" spans="1:11" s="1" customFormat="1" ht="15" customHeight="1" x14ac:dyDescent="0.15">
      <c r="A3087" s="69" t="s">
        <v>3290</v>
      </c>
      <c r="B3087" s="69" t="s">
        <v>3291</v>
      </c>
      <c r="C3087" s="77">
        <v>608006</v>
      </c>
      <c r="D3087" s="67" t="s">
        <v>3635</v>
      </c>
      <c r="E3087" s="80">
        <v>0</v>
      </c>
      <c r="F3087" s="129">
        <v>16.899999999999999</v>
      </c>
      <c r="G3087" s="68">
        <v>10</v>
      </c>
      <c r="H3087" s="69" t="s">
        <v>8561</v>
      </c>
      <c r="I3087" s="69" t="s">
        <v>13046</v>
      </c>
      <c r="J3087" s="69" t="s">
        <v>13047</v>
      </c>
      <c r="K3087" s="69" t="s">
        <v>3290</v>
      </c>
    </row>
    <row r="3088" spans="1:11" s="1" customFormat="1" ht="15" customHeight="1" x14ac:dyDescent="0.15">
      <c r="A3088" s="69" t="s">
        <v>3292</v>
      </c>
      <c r="B3088" s="69" t="s">
        <v>3293</v>
      </c>
      <c r="C3088" s="77">
        <v>608007</v>
      </c>
      <c r="D3088" s="67" t="s">
        <v>3636</v>
      </c>
      <c r="E3088" s="80">
        <v>0</v>
      </c>
      <c r="F3088" s="129">
        <v>16.899999999999999</v>
      </c>
      <c r="G3088" s="68">
        <v>10</v>
      </c>
      <c r="H3088" s="69" t="s">
        <v>8561</v>
      </c>
      <c r="I3088" s="69" t="s">
        <v>13048</v>
      </c>
      <c r="J3088" s="69" t="s">
        <v>13049</v>
      </c>
      <c r="K3088" s="69" t="s">
        <v>3292</v>
      </c>
    </row>
    <row r="3089" spans="1:11" s="1" customFormat="1" ht="15" customHeight="1" x14ac:dyDescent="0.15">
      <c r="A3089" s="69" t="s">
        <v>3294</v>
      </c>
      <c r="B3089" s="69" t="s">
        <v>3295</v>
      </c>
      <c r="C3089" s="77">
        <v>608008</v>
      </c>
      <c r="D3089" s="67" t="s">
        <v>3637</v>
      </c>
      <c r="E3089" s="80">
        <v>0</v>
      </c>
      <c r="F3089" s="129">
        <v>16.899999999999999</v>
      </c>
      <c r="G3089" s="68">
        <v>10</v>
      </c>
      <c r="H3089" s="69" t="s">
        <v>8561</v>
      </c>
      <c r="I3089" s="69" t="s">
        <v>13050</v>
      </c>
      <c r="J3089" s="69" t="s">
        <v>13051</v>
      </c>
      <c r="K3089" s="69" t="s">
        <v>3294</v>
      </c>
    </row>
    <row r="3090" spans="1:11" s="1" customFormat="1" ht="15" customHeight="1" x14ac:dyDescent="0.15">
      <c r="A3090" s="69" t="s">
        <v>3296</v>
      </c>
      <c r="B3090" s="69" t="s">
        <v>3297</v>
      </c>
      <c r="C3090" s="77">
        <v>608009</v>
      </c>
      <c r="D3090" s="67" t="s">
        <v>3638</v>
      </c>
      <c r="E3090" s="80">
        <v>0</v>
      </c>
      <c r="F3090" s="129">
        <v>16.899999999999999</v>
      </c>
      <c r="G3090" s="68">
        <v>10</v>
      </c>
      <c r="H3090" s="69" t="s">
        <v>8561</v>
      </c>
      <c r="I3090" s="69" t="s">
        <v>13052</v>
      </c>
      <c r="J3090" s="69" t="s">
        <v>13053</v>
      </c>
      <c r="K3090" s="69" t="s">
        <v>3296</v>
      </c>
    </row>
    <row r="3091" spans="1:11" s="1" customFormat="1" ht="15" customHeight="1" x14ac:dyDescent="0.15">
      <c r="A3091" s="69" t="s">
        <v>3298</v>
      </c>
      <c r="B3091" s="69" t="s">
        <v>3299</v>
      </c>
      <c r="C3091" s="77">
        <v>608010</v>
      </c>
      <c r="D3091" s="67" t="s">
        <v>3639</v>
      </c>
      <c r="E3091" s="80">
        <v>0</v>
      </c>
      <c r="F3091" s="129">
        <v>16.899999999999999</v>
      </c>
      <c r="G3091" s="68">
        <v>10</v>
      </c>
      <c r="H3091" s="69" t="s">
        <v>8561</v>
      </c>
      <c r="I3091" s="69" t="s">
        <v>13054</v>
      </c>
      <c r="J3091" s="69" t="s">
        <v>13055</v>
      </c>
      <c r="K3091" s="69" t="s">
        <v>3298</v>
      </c>
    </row>
    <row r="3092" spans="1:11" s="1" customFormat="1" ht="15" customHeight="1" x14ac:dyDescent="0.15">
      <c r="A3092" s="69" t="s">
        <v>3300</v>
      </c>
      <c r="B3092" s="69" t="s">
        <v>3301</v>
      </c>
      <c r="C3092" s="77">
        <v>608011</v>
      </c>
      <c r="D3092" s="67" t="s">
        <v>3640</v>
      </c>
      <c r="E3092" s="80">
        <v>0</v>
      </c>
      <c r="F3092" s="129">
        <v>16.899999999999999</v>
      </c>
      <c r="G3092" s="68">
        <v>10</v>
      </c>
      <c r="H3092" s="69" t="s">
        <v>8561</v>
      </c>
      <c r="I3092" s="69" t="s">
        <v>13056</v>
      </c>
      <c r="J3092" s="69" t="s">
        <v>13057</v>
      </c>
      <c r="K3092" s="69" t="s">
        <v>3300</v>
      </c>
    </row>
    <row r="3093" spans="1:11" s="1" customFormat="1" ht="15" customHeight="1" x14ac:dyDescent="0.15">
      <c r="A3093" s="69" t="s">
        <v>3302</v>
      </c>
      <c r="B3093" s="69" t="s">
        <v>3303</v>
      </c>
      <c r="C3093" s="77">
        <v>608012</v>
      </c>
      <c r="D3093" s="67" t="s">
        <v>3641</v>
      </c>
      <c r="E3093" s="80">
        <v>0</v>
      </c>
      <c r="F3093" s="129">
        <v>16.899999999999999</v>
      </c>
      <c r="G3093" s="68">
        <v>10</v>
      </c>
      <c r="H3093" s="69" t="s">
        <v>8561</v>
      </c>
      <c r="I3093" s="69" t="s">
        <v>13058</v>
      </c>
      <c r="J3093" s="69" t="s">
        <v>13059</v>
      </c>
      <c r="K3093" s="69" t="s">
        <v>3302</v>
      </c>
    </row>
    <row r="3094" spans="1:11" s="1" customFormat="1" ht="15" customHeight="1" x14ac:dyDescent="0.15">
      <c r="A3094" s="69" t="s">
        <v>3304</v>
      </c>
      <c r="B3094" s="69" t="s">
        <v>3305</v>
      </c>
      <c r="C3094" s="77">
        <v>608013</v>
      </c>
      <c r="D3094" s="67" t="s">
        <v>3642</v>
      </c>
      <c r="E3094" s="80">
        <v>0</v>
      </c>
      <c r="F3094" s="129">
        <v>16.899999999999999</v>
      </c>
      <c r="G3094" s="68">
        <v>10</v>
      </c>
      <c r="H3094" s="69" t="s">
        <v>8561</v>
      </c>
      <c r="I3094" s="69" t="s">
        <v>13060</v>
      </c>
      <c r="J3094" s="69" t="s">
        <v>13061</v>
      </c>
      <c r="K3094" s="69" t="s">
        <v>3304</v>
      </c>
    </row>
    <row r="3095" spans="1:11" s="1" customFormat="1" ht="15" customHeight="1" x14ac:dyDescent="0.15">
      <c r="A3095" s="69" t="s">
        <v>3306</v>
      </c>
      <c r="B3095" s="69" t="s">
        <v>3307</v>
      </c>
      <c r="C3095" s="77">
        <v>608014</v>
      </c>
      <c r="D3095" s="67" t="s">
        <v>3643</v>
      </c>
      <c r="E3095" s="80">
        <v>0</v>
      </c>
      <c r="F3095" s="129">
        <v>16.899999999999999</v>
      </c>
      <c r="G3095" s="68">
        <v>10</v>
      </c>
      <c r="H3095" s="69" t="s">
        <v>8561</v>
      </c>
      <c r="I3095" s="69" t="s">
        <v>13062</v>
      </c>
      <c r="J3095" s="69" t="s">
        <v>13063</v>
      </c>
      <c r="K3095" s="69" t="s">
        <v>3306</v>
      </c>
    </row>
    <row r="3096" spans="1:11" s="1" customFormat="1" ht="15" customHeight="1" x14ac:dyDescent="0.15">
      <c r="A3096" s="69" t="s">
        <v>3308</v>
      </c>
      <c r="B3096" s="69" t="s">
        <v>3309</v>
      </c>
      <c r="C3096" s="77">
        <v>608015</v>
      </c>
      <c r="D3096" s="67" t="s">
        <v>3644</v>
      </c>
      <c r="E3096" s="80">
        <v>0</v>
      </c>
      <c r="F3096" s="129">
        <v>16.899999999999999</v>
      </c>
      <c r="G3096" s="68">
        <v>10</v>
      </c>
      <c r="H3096" s="69" t="s">
        <v>8561</v>
      </c>
      <c r="I3096" s="69" t="s">
        <v>13064</v>
      </c>
      <c r="J3096" s="69" t="s">
        <v>13065</v>
      </c>
      <c r="K3096" s="69" t="s">
        <v>3308</v>
      </c>
    </row>
    <row r="3097" spans="1:11" s="1" customFormat="1" ht="15" customHeight="1" x14ac:dyDescent="0.15">
      <c r="A3097" s="69" t="s">
        <v>3310</v>
      </c>
      <c r="B3097" s="69" t="s">
        <v>3311</v>
      </c>
      <c r="C3097" s="77">
        <v>608016</v>
      </c>
      <c r="D3097" s="67" t="s">
        <v>3645</v>
      </c>
      <c r="E3097" s="80">
        <v>0</v>
      </c>
      <c r="F3097" s="129">
        <v>16.899999999999999</v>
      </c>
      <c r="G3097" s="68">
        <v>10</v>
      </c>
      <c r="H3097" s="69" t="s">
        <v>8561</v>
      </c>
      <c r="I3097" s="69" t="s">
        <v>13066</v>
      </c>
      <c r="J3097" s="69" t="s">
        <v>13067</v>
      </c>
      <c r="K3097" s="69" t="s">
        <v>3310</v>
      </c>
    </row>
    <row r="3098" spans="1:11" s="1" customFormat="1" ht="15" customHeight="1" x14ac:dyDescent="0.15">
      <c r="A3098" s="69" t="s">
        <v>3312</v>
      </c>
      <c r="B3098" s="69" t="s">
        <v>3313</v>
      </c>
      <c r="C3098" s="77">
        <v>608017</v>
      </c>
      <c r="D3098" s="67" t="s">
        <v>3646</v>
      </c>
      <c r="E3098" s="80">
        <v>0</v>
      </c>
      <c r="F3098" s="129">
        <v>16.899999999999999</v>
      </c>
      <c r="G3098" s="68">
        <v>10</v>
      </c>
      <c r="H3098" s="69" t="s">
        <v>8561</v>
      </c>
      <c r="I3098" s="69" t="s">
        <v>13068</v>
      </c>
      <c r="J3098" s="69" t="s">
        <v>13069</v>
      </c>
      <c r="K3098" s="69" t="s">
        <v>3312</v>
      </c>
    </row>
    <row r="3099" spans="1:11" s="1" customFormat="1" ht="15" customHeight="1" x14ac:dyDescent="0.15">
      <c r="A3099" s="69" t="s">
        <v>3314</v>
      </c>
      <c r="B3099" s="69" t="s">
        <v>3315</v>
      </c>
      <c r="C3099" s="77">
        <v>608018</v>
      </c>
      <c r="D3099" s="67" t="s">
        <v>3647</v>
      </c>
      <c r="E3099" s="80">
        <v>0</v>
      </c>
      <c r="F3099" s="129">
        <v>16.899999999999999</v>
      </c>
      <c r="G3099" s="68">
        <v>10</v>
      </c>
      <c r="H3099" s="69" t="s">
        <v>8561</v>
      </c>
      <c r="I3099" s="69" t="s">
        <v>13070</v>
      </c>
      <c r="J3099" s="69" t="s">
        <v>13071</v>
      </c>
      <c r="K3099" s="69" t="s">
        <v>3314</v>
      </c>
    </row>
    <row r="3100" spans="1:11" s="1" customFormat="1" ht="15" customHeight="1" x14ac:dyDescent="0.15">
      <c r="A3100" s="69" t="s">
        <v>3316</v>
      </c>
      <c r="B3100" s="69" t="s">
        <v>3317</v>
      </c>
      <c r="C3100" s="77">
        <v>608019</v>
      </c>
      <c r="D3100" s="67" t="s">
        <v>3648</v>
      </c>
      <c r="E3100" s="80">
        <v>0</v>
      </c>
      <c r="F3100" s="129">
        <v>16.899999999999999</v>
      </c>
      <c r="G3100" s="68">
        <v>10</v>
      </c>
      <c r="H3100" s="69" t="s">
        <v>8561</v>
      </c>
      <c r="I3100" s="69" t="s">
        <v>13072</v>
      </c>
      <c r="J3100" s="69" t="s">
        <v>13073</v>
      </c>
      <c r="K3100" s="69" t="s">
        <v>3316</v>
      </c>
    </row>
    <row r="3101" spans="1:11" s="1" customFormat="1" ht="15" customHeight="1" x14ac:dyDescent="0.15">
      <c r="A3101" s="69" t="s">
        <v>3318</v>
      </c>
      <c r="B3101" s="69" t="s">
        <v>3319</v>
      </c>
      <c r="C3101" s="77">
        <v>608020</v>
      </c>
      <c r="D3101" s="67" t="s">
        <v>3649</v>
      </c>
      <c r="E3101" s="80">
        <v>0</v>
      </c>
      <c r="F3101" s="129">
        <v>16.899999999999999</v>
      </c>
      <c r="G3101" s="68">
        <v>10</v>
      </c>
      <c r="H3101" s="69" t="s">
        <v>8561</v>
      </c>
      <c r="I3101" s="69" t="s">
        <v>13074</v>
      </c>
      <c r="J3101" s="69" t="s">
        <v>13075</v>
      </c>
      <c r="K3101" s="69" t="s">
        <v>3318</v>
      </c>
    </row>
    <row r="3102" spans="1:11" s="1" customFormat="1" ht="15" customHeight="1" x14ac:dyDescent="0.15">
      <c r="A3102" s="69" t="s">
        <v>3320</v>
      </c>
      <c r="B3102" s="69" t="s">
        <v>3321</v>
      </c>
      <c r="C3102" s="77">
        <v>608021</v>
      </c>
      <c r="D3102" s="67" t="s">
        <v>3650</v>
      </c>
      <c r="E3102" s="80">
        <v>0</v>
      </c>
      <c r="F3102" s="129">
        <v>16.899999999999999</v>
      </c>
      <c r="G3102" s="68">
        <v>10</v>
      </c>
      <c r="H3102" s="69" t="s">
        <v>8561</v>
      </c>
      <c r="I3102" s="69" t="s">
        <v>13076</v>
      </c>
      <c r="J3102" s="69" t="s">
        <v>13077</v>
      </c>
      <c r="K3102" s="69" t="s">
        <v>3320</v>
      </c>
    </row>
    <row r="3103" spans="1:11" s="1" customFormat="1" ht="15" customHeight="1" x14ac:dyDescent="0.15">
      <c r="A3103" s="69" t="s">
        <v>3322</v>
      </c>
      <c r="B3103" s="69" t="s">
        <v>3323</v>
      </c>
      <c r="C3103" s="77">
        <v>608022</v>
      </c>
      <c r="D3103" s="67" t="s">
        <v>3651</v>
      </c>
      <c r="E3103" s="80">
        <v>0</v>
      </c>
      <c r="F3103" s="129">
        <v>16.899999999999999</v>
      </c>
      <c r="G3103" s="68">
        <v>10</v>
      </c>
      <c r="H3103" s="69" t="s">
        <v>8561</v>
      </c>
      <c r="I3103" s="69" t="s">
        <v>13078</v>
      </c>
      <c r="J3103" s="69" t="s">
        <v>13079</v>
      </c>
      <c r="K3103" s="69" t="s">
        <v>3322</v>
      </c>
    </row>
    <row r="3104" spans="1:11" s="1" customFormat="1" ht="15" customHeight="1" x14ac:dyDescent="0.15">
      <c r="A3104" s="69" t="s">
        <v>3324</v>
      </c>
      <c r="B3104" s="69" t="s">
        <v>3325</v>
      </c>
      <c r="C3104" s="77">
        <v>608023</v>
      </c>
      <c r="D3104" s="67" t="s">
        <v>3652</v>
      </c>
      <c r="E3104" s="80">
        <v>0</v>
      </c>
      <c r="F3104" s="129">
        <v>16.899999999999999</v>
      </c>
      <c r="G3104" s="68">
        <v>10</v>
      </c>
      <c r="H3104" s="69" t="s">
        <v>8561</v>
      </c>
      <c r="I3104" s="69" t="s">
        <v>13080</v>
      </c>
      <c r="J3104" s="69" t="s">
        <v>13081</v>
      </c>
      <c r="K3104" s="69" t="s">
        <v>3324</v>
      </c>
    </row>
    <row r="3105" spans="1:11" s="1" customFormat="1" ht="15" customHeight="1" x14ac:dyDescent="0.15">
      <c r="A3105" s="69" t="s">
        <v>3326</v>
      </c>
      <c r="B3105" s="69" t="s">
        <v>3327</v>
      </c>
      <c r="C3105" s="77">
        <v>608024</v>
      </c>
      <c r="D3105" s="67" t="s">
        <v>3653</v>
      </c>
      <c r="E3105" s="80">
        <v>0</v>
      </c>
      <c r="F3105" s="129">
        <v>16.899999999999999</v>
      </c>
      <c r="G3105" s="68">
        <v>10</v>
      </c>
      <c r="H3105" s="69" t="s">
        <v>8561</v>
      </c>
      <c r="I3105" s="69" t="s">
        <v>13082</v>
      </c>
      <c r="J3105" s="69" t="s">
        <v>13083</v>
      </c>
      <c r="K3105" s="69" t="s">
        <v>3326</v>
      </c>
    </row>
    <row r="3106" spans="1:11" s="1" customFormat="1" ht="15" customHeight="1" x14ac:dyDescent="0.15">
      <c r="A3106" s="69" t="s">
        <v>3328</v>
      </c>
      <c r="B3106" s="69" t="s">
        <v>3329</v>
      </c>
      <c r="C3106" s="77">
        <v>608025</v>
      </c>
      <c r="D3106" s="67" t="s">
        <v>3654</v>
      </c>
      <c r="E3106" s="80">
        <v>0</v>
      </c>
      <c r="F3106" s="129">
        <v>16.899999999999999</v>
      </c>
      <c r="G3106" s="68">
        <v>10</v>
      </c>
      <c r="H3106" s="69" t="s">
        <v>8561</v>
      </c>
      <c r="I3106" s="69" t="s">
        <v>13084</v>
      </c>
      <c r="J3106" s="69" t="s">
        <v>13085</v>
      </c>
      <c r="K3106" s="69" t="s">
        <v>3328</v>
      </c>
    </row>
    <row r="3107" spans="1:11" s="1" customFormat="1" ht="15" customHeight="1" x14ac:dyDescent="0.15">
      <c r="A3107" s="69" t="s">
        <v>3330</v>
      </c>
      <c r="B3107" s="69" t="s">
        <v>3331</v>
      </c>
      <c r="C3107" s="77">
        <v>608026</v>
      </c>
      <c r="D3107" s="67" t="s">
        <v>3655</v>
      </c>
      <c r="E3107" s="80">
        <v>0</v>
      </c>
      <c r="F3107" s="129">
        <v>16.899999999999999</v>
      </c>
      <c r="G3107" s="68">
        <v>10</v>
      </c>
      <c r="H3107" s="69" t="s">
        <v>8561</v>
      </c>
      <c r="I3107" s="69" t="s">
        <v>13086</v>
      </c>
      <c r="J3107" s="69" t="s">
        <v>13087</v>
      </c>
      <c r="K3107" s="69" t="s">
        <v>3330</v>
      </c>
    </row>
    <row r="3108" spans="1:11" s="1" customFormat="1" ht="15" customHeight="1" x14ac:dyDescent="0.15">
      <c r="A3108" s="69" t="s">
        <v>3332</v>
      </c>
      <c r="B3108" s="69" t="s">
        <v>3333</v>
      </c>
      <c r="C3108" s="77">
        <v>608027</v>
      </c>
      <c r="D3108" s="67" t="s">
        <v>3656</v>
      </c>
      <c r="E3108" s="80">
        <v>0</v>
      </c>
      <c r="F3108" s="129">
        <v>16.899999999999999</v>
      </c>
      <c r="G3108" s="68">
        <v>10</v>
      </c>
      <c r="H3108" s="69" t="s">
        <v>8561</v>
      </c>
      <c r="I3108" s="69" t="s">
        <v>13088</v>
      </c>
      <c r="J3108" s="69" t="s">
        <v>13089</v>
      </c>
      <c r="K3108" s="69" t="s">
        <v>3332</v>
      </c>
    </row>
    <row r="3109" spans="1:11" s="1" customFormat="1" ht="15" customHeight="1" x14ac:dyDescent="0.15">
      <c r="A3109" s="69" t="s">
        <v>3334</v>
      </c>
      <c r="B3109" s="69" t="s">
        <v>3335</v>
      </c>
      <c r="C3109" s="77">
        <v>608028</v>
      </c>
      <c r="D3109" s="67" t="s">
        <v>3657</v>
      </c>
      <c r="E3109" s="80">
        <v>0</v>
      </c>
      <c r="F3109" s="129">
        <v>16.899999999999999</v>
      </c>
      <c r="G3109" s="68">
        <v>10</v>
      </c>
      <c r="H3109" s="69" t="s">
        <v>8561</v>
      </c>
      <c r="I3109" s="69" t="s">
        <v>13090</v>
      </c>
      <c r="J3109" s="69" t="s">
        <v>13091</v>
      </c>
      <c r="K3109" s="69" t="s">
        <v>3334</v>
      </c>
    </row>
    <row r="3110" spans="1:11" s="1" customFormat="1" ht="15" customHeight="1" x14ac:dyDescent="0.15">
      <c r="A3110" s="69" t="s">
        <v>3336</v>
      </c>
      <c r="B3110" s="69" t="s">
        <v>3337</v>
      </c>
      <c r="C3110" s="77">
        <v>608029</v>
      </c>
      <c r="D3110" s="67" t="s">
        <v>3658</v>
      </c>
      <c r="E3110" s="80">
        <v>0</v>
      </c>
      <c r="F3110" s="129">
        <v>16.899999999999999</v>
      </c>
      <c r="G3110" s="68">
        <v>10</v>
      </c>
      <c r="H3110" s="69" t="s">
        <v>8561</v>
      </c>
      <c r="I3110" s="69" t="s">
        <v>13092</v>
      </c>
      <c r="J3110" s="69" t="s">
        <v>13093</v>
      </c>
      <c r="K3110" s="69" t="s">
        <v>3336</v>
      </c>
    </row>
    <row r="3111" spans="1:11" s="1" customFormat="1" ht="15" customHeight="1" x14ac:dyDescent="0.15">
      <c r="A3111" s="69" t="s">
        <v>3338</v>
      </c>
      <c r="B3111" s="69" t="s">
        <v>3339</v>
      </c>
      <c r="C3111" s="77">
        <v>608030</v>
      </c>
      <c r="D3111" s="67" t="s">
        <v>3659</v>
      </c>
      <c r="E3111" s="80">
        <v>0</v>
      </c>
      <c r="F3111" s="129">
        <v>16.899999999999999</v>
      </c>
      <c r="G3111" s="68">
        <v>10</v>
      </c>
      <c r="H3111" s="69" t="s">
        <v>8561</v>
      </c>
      <c r="I3111" s="69" t="s">
        <v>13094</v>
      </c>
      <c r="J3111" s="69" t="s">
        <v>13095</v>
      </c>
      <c r="K3111" s="69" t="s">
        <v>3338</v>
      </c>
    </row>
    <row r="3112" spans="1:11" s="1" customFormat="1" ht="15" customHeight="1" x14ac:dyDescent="0.15">
      <c r="A3112" s="69" t="s">
        <v>3340</v>
      </c>
      <c r="B3112" s="69" t="s">
        <v>3341</v>
      </c>
      <c r="C3112" s="77">
        <v>608031</v>
      </c>
      <c r="D3112" s="67" t="s">
        <v>3660</v>
      </c>
      <c r="E3112" s="80">
        <v>0</v>
      </c>
      <c r="F3112" s="129">
        <v>16.899999999999999</v>
      </c>
      <c r="G3112" s="68">
        <v>10</v>
      </c>
      <c r="H3112" s="69" t="s">
        <v>8561</v>
      </c>
      <c r="I3112" s="69" t="s">
        <v>13096</v>
      </c>
      <c r="J3112" s="69" t="s">
        <v>13097</v>
      </c>
      <c r="K3112" s="69" t="s">
        <v>3340</v>
      </c>
    </row>
    <row r="3113" spans="1:11" s="1" customFormat="1" ht="15" customHeight="1" x14ac:dyDescent="0.15">
      <c r="A3113" s="69" t="s">
        <v>3342</v>
      </c>
      <c r="B3113" s="69" t="s">
        <v>3343</v>
      </c>
      <c r="C3113" s="77">
        <v>608032</v>
      </c>
      <c r="D3113" s="67" t="s">
        <v>3661</v>
      </c>
      <c r="E3113" s="80">
        <v>0</v>
      </c>
      <c r="F3113" s="129">
        <v>16.899999999999999</v>
      </c>
      <c r="G3113" s="68">
        <v>10</v>
      </c>
      <c r="H3113" s="69" t="s">
        <v>8561</v>
      </c>
      <c r="I3113" s="69" t="s">
        <v>13098</v>
      </c>
      <c r="J3113" s="69" t="s">
        <v>13099</v>
      </c>
      <c r="K3113" s="69" t="s">
        <v>3342</v>
      </c>
    </row>
    <row r="3114" spans="1:11" s="1" customFormat="1" ht="15" customHeight="1" x14ac:dyDescent="0.15">
      <c r="A3114" s="69" t="s">
        <v>3344</v>
      </c>
      <c r="B3114" s="69" t="s">
        <v>3345</v>
      </c>
      <c r="C3114" s="77">
        <v>608033</v>
      </c>
      <c r="D3114" s="67" t="s">
        <v>3662</v>
      </c>
      <c r="E3114" s="80">
        <v>0</v>
      </c>
      <c r="F3114" s="129">
        <v>16.899999999999999</v>
      </c>
      <c r="G3114" s="68">
        <v>10</v>
      </c>
      <c r="H3114" s="69" t="s">
        <v>8561</v>
      </c>
      <c r="I3114" s="69" t="s">
        <v>13100</v>
      </c>
      <c r="J3114" s="69" t="s">
        <v>13101</v>
      </c>
      <c r="K3114" s="69" t="s">
        <v>3344</v>
      </c>
    </row>
    <row r="3115" spans="1:11" s="1" customFormat="1" ht="15" customHeight="1" x14ac:dyDescent="0.15">
      <c r="A3115" s="69" t="s">
        <v>3346</v>
      </c>
      <c r="B3115" s="69" t="s">
        <v>3347</v>
      </c>
      <c r="C3115" s="77">
        <v>608034</v>
      </c>
      <c r="D3115" s="67" t="s">
        <v>3663</v>
      </c>
      <c r="E3115" s="80">
        <v>0</v>
      </c>
      <c r="F3115" s="129">
        <v>16.899999999999999</v>
      </c>
      <c r="G3115" s="68">
        <v>10</v>
      </c>
      <c r="H3115" s="69" t="s">
        <v>8561</v>
      </c>
      <c r="I3115" s="69" t="s">
        <v>13102</v>
      </c>
      <c r="J3115" s="69" t="s">
        <v>13103</v>
      </c>
      <c r="K3115" s="69" t="s">
        <v>3346</v>
      </c>
    </row>
    <row r="3116" spans="1:11" s="1" customFormat="1" ht="15" customHeight="1" x14ac:dyDescent="0.15">
      <c r="A3116" s="69" t="s">
        <v>3348</v>
      </c>
      <c r="B3116" s="69" t="s">
        <v>3349</v>
      </c>
      <c r="C3116" s="77">
        <v>608035</v>
      </c>
      <c r="D3116" s="67" t="s">
        <v>3664</v>
      </c>
      <c r="E3116" s="80">
        <v>0</v>
      </c>
      <c r="F3116" s="129">
        <v>16.899999999999999</v>
      </c>
      <c r="G3116" s="68">
        <v>10</v>
      </c>
      <c r="H3116" s="69" t="s">
        <v>8561</v>
      </c>
      <c r="I3116" s="69" t="s">
        <v>13104</v>
      </c>
      <c r="J3116" s="69" t="s">
        <v>13105</v>
      </c>
      <c r="K3116" s="69" t="s">
        <v>3348</v>
      </c>
    </row>
    <row r="3117" spans="1:11" s="1" customFormat="1" ht="15" customHeight="1" x14ac:dyDescent="0.15">
      <c r="A3117" s="69" t="s">
        <v>14222</v>
      </c>
      <c r="B3117" s="69" t="s">
        <v>14223</v>
      </c>
      <c r="C3117" s="77">
        <v>608227</v>
      </c>
      <c r="D3117" s="67" t="s">
        <v>14598</v>
      </c>
      <c r="E3117" s="80">
        <v>0</v>
      </c>
      <c r="F3117" s="129">
        <v>36.5</v>
      </c>
      <c r="G3117" s="68">
        <v>5</v>
      </c>
      <c r="H3117" s="69" t="s">
        <v>8561</v>
      </c>
      <c r="I3117" s="69" t="s">
        <v>15123</v>
      </c>
      <c r="J3117" s="69" t="s">
        <v>15124</v>
      </c>
      <c r="K3117" s="69" t="s">
        <v>14222</v>
      </c>
    </row>
    <row r="3118" spans="1:11" s="1" customFormat="1" ht="15" customHeight="1" x14ac:dyDescent="0.15">
      <c r="A3118" s="69" t="s">
        <v>3350</v>
      </c>
      <c r="B3118" s="69" t="s">
        <v>3351</v>
      </c>
      <c r="C3118" s="77">
        <v>608036</v>
      </c>
      <c r="D3118" s="67" t="s">
        <v>3665</v>
      </c>
      <c r="E3118" s="80">
        <v>0</v>
      </c>
      <c r="F3118" s="129">
        <v>26</v>
      </c>
      <c r="G3118" s="68">
        <v>10</v>
      </c>
      <c r="H3118" s="69" t="s">
        <v>8561</v>
      </c>
      <c r="I3118" s="69" t="s">
        <v>13106</v>
      </c>
      <c r="J3118" s="69" t="s">
        <v>13107</v>
      </c>
      <c r="K3118" s="69" t="s">
        <v>3350</v>
      </c>
    </row>
    <row r="3119" spans="1:11" s="1" customFormat="1" ht="15" customHeight="1" x14ac:dyDescent="0.15">
      <c r="A3119" s="69" t="s">
        <v>3352</v>
      </c>
      <c r="B3119" s="69" t="s">
        <v>3353</v>
      </c>
      <c r="C3119" s="77">
        <v>608037</v>
      </c>
      <c r="D3119" s="67" t="s">
        <v>3666</v>
      </c>
      <c r="E3119" s="80">
        <v>0</v>
      </c>
      <c r="F3119" s="129">
        <v>26</v>
      </c>
      <c r="G3119" s="68">
        <v>10</v>
      </c>
      <c r="H3119" s="69" t="s">
        <v>8561</v>
      </c>
      <c r="I3119" s="69" t="s">
        <v>13108</v>
      </c>
      <c r="J3119" s="69" t="s">
        <v>13109</v>
      </c>
      <c r="K3119" s="69" t="s">
        <v>3352</v>
      </c>
    </row>
    <row r="3120" spans="1:11" s="1" customFormat="1" ht="15" customHeight="1" x14ac:dyDescent="0.15">
      <c r="A3120" s="69" t="s">
        <v>3354</v>
      </c>
      <c r="B3120" s="69" t="s">
        <v>3355</v>
      </c>
      <c r="C3120" s="77">
        <v>608038</v>
      </c>
      <c r="D3120" s="67" t="s">
        <v>3667</v>
      </c>
      <c r="E3120" s="80">
        <v>0</v>
      </c>
      <c r="F3120" s="129">
        <v>26</v>
      </c>
      <c r="G3120" s="68">
        <v>10</v>
      </c>
      <c r="H3120" s="69" t="s">
        <v>8561</v>
      </c>
      <c r="I3120" s="69" t="s">
        <v>13110</v>
      </c>
      <c r="J3120" s="69" t="s">
        <v>13111</v>
      </c>
      <c r="K3120" s="69" t="s">
        <v>3354</v>
      </c>
    </row>
    <row r="3121" spans="1:11" s="1" customFormat="1" ht="15" customHeight="1" x14ac:dyDescent="0.15">
      <c r="A3121" s="69" t="s">
        <v>3356</v>
      </c>
      <c r="B3121" s="69" t="s">
        <v>3357</v>
      </c>
      <c r="C3121" s="77">
        <v>608039</v>
      </c>
      <c r="D3121" s="67" t="s">
        <v>3668</v>
      </c>
      <c r="E3121" s="80">
        <v>0</v>
      </c>
      <c r="F3121" s="129">
        <v>26</v>
      </c>
      <c r="G3121" s="68">
        <v>10</v>
      </c>
      <c r="H3121" s="69" t="s">
        <v>8561</v>
      </c>
      <c r="I3121" s="69" t="s">
        <v>13112</v>
      </c>
      <c r="J3121" s="69" t="s">
        <v>13113</v>
      </c>
      <c r="K3121" s="69" t="s">
        <v>3356</v>
      </c>
    </row>
    <row r="3122" spans="1:11" s="1" customFormat="1" ht="15" customHeight="1" x14ac:dyDescent="0.15">
      <c r="A3122" s="69" t="s">
        <v>3358</v>
      </c>
      <c r="B3122" s="69" t="s">
        <v>3359</v>
      </c>
      <c r="C3122" s="77">
        <v>608040</v>
      </c>
      <c r="D3122" s="67" t="s">
        <v>3669</v>
      </c>
      <c r="E3122" s="80">
        <v>0</v>
      </c>
      <c r="F3122" s="129">
        <v>26</v>
      </c>
      <c r="G3122" s="68">
        <v>10</v>
      </c>
      <c r="H3122" s="69" t="s">
        <v>8561</v>
      </c>
      <c r="I3122" s="69" t="s">
        <v>13114</v>
      </c>
      <c r="J3122" s="69" t="s">
        <v>13115</v>
      </c>
      <c r="K3122" s="69" t="s">
        <v>3358</v>
      </c>
    </row>
    <row r="3123" spans="1:11" s="1" customFormat="1" ht="15" customHeight="1" x14ac:dyDescent="0.15">
      <c r="A3123" s="69" t="s">
        <v>3360</v>
      </c>
      <c r="B3123" s="69" t="s">
        <v>3361</v>
      </c>
      <c r="C3123" s="77">
        <v>608041</v>
      </c>
      <c r="D3123" s="67" t="s">
        <v>3670</v>
      </c>
      <c r="E3123" s="80">
        <v>0</v>
      </c>
      <c r="F3123" s="129">
        <v>26</v>
      </c>
      <c r="G3123" s="68">
        <v>10</v>
      </c>
      <c r="H3123" s="69" t="s">
        <v>8561</v>
      </c>
      <c r="I3123" s="69" t="s">
        <v>13116</v>
      </c>
      <c r="J3123" s="69" t="s">
        <v>13117</v>
      </c>
      <c r="K3123" s="69" t="s">
        <v>3360</v>
      </c>
    </row>
    <row r="3124" spans="1:11" s="1" customFormat="1" ht="15" customHeight="1" x14ac:dyDescent="0.15">
      <c r="A3124" s="69" t="s">
        <v>3362</v>
      </c>
      <c r="B3124" s="69" t="s">
        <v>3363</v>
      </c>
      <c r="C3124" s="77">
        <v>608042</v>
      </c>
      <c r="D3124" s="67" t="s">
        <v>3671</v>
      </c>
      <c r="E3124" s="80">
        <v>0</v>
      </c>
      <c r="F3124" s="129">
        <v>26</v>
      </c>
      <c r="G3124" s="68">
        <v>10</v>
      </c>
      <c r="H3124" s="69" t="s">
        <v>8561</v>
      </c>
      <c r="I3124" s="69" t="s">
        <v>13118</v>
      </c>
      <c r="J3124" s="69" t="s">
        <v>13119</v>
      </c>
      <c r="K3124" s="69" t="s">
        <v>3362</v>
      </c>
    </row>
    <row r="3125" spans="1:11" s="1" customFormat="1" ht="15" customHeight="1" x14ac:dyDescent="0.15">
      <c r="A3125" s="69" t="s">
        <v>3364</v>
      </c>
      <c r="B3125" s="69" t="s">
        <v>3365</v>
      </c>
      <c r="C3125" s="77">
        <v>608043</v>
      </c>
      <c r="D3125" s="67" t="s">
        <v>3672</v>
      </c>
      <c r="E3125" s="80">
        <v>0</v>
      </c>
      <c r="F3125" s="129">
        <v>26</v>
      </c>
      <c r="G3125" s="68">
        <v>10</v>
      </c>
      <c r="H3125" s="69" t="s">
        <v>8561</v>
      </c>
      <c r="I3125" s="69" t="s">
        <v>13120</v>
      </c>
      <c r="J3125" s="69" t="s">
        <v>13121</v>
      </c>
      <c r="K3125" s="69" t="s">
        <v>3364</v>
      </c>
    </row>
    <row r="3126" spans="1:11" s="1" customFormat="1" ht="15" customHeight="1" x14ac:dyDescent="0.15">
      <c r="A3126" s="69" t="s">
        <v>3366</v>
      </c>
      <c r="B3126" s="69" t="s">
        <v>3367</v>
      </c>
      <c r="C3126" s="77">
        <v>608044</v>
      </c>
      <c r="D3126" s="67" t="s">
        <v>3673</v>
      </c>
      <c r="E3126" s="80">
        <v>0</v>
      </c>
      <c r="F3126" s="129">
        <v>26</v>
      </c>
      <c r="G3126" s="68">
        <v>10</v>
      </c>
      <c r="H3126" s="69" t="s">
        <v>8561</v>
      </c>
      <c r="I3126" s="69" t="s">
        <v>13122</v>
      </c>
      <c r="J3126" s="69" t="s">
        <v>13123</v>
      </c>
      <c r="K3126" s="69" t="s">
        <v>3366</v>
      </c>
    </row>
    <row r="3127" spans="1:11" s="1" customFormat="1" ht="15" customHeight="1" x14ac:dyDescent="0.15">
      <c r="A3127" s="69" t="s">
        <v>3368</v>
      </c>
      <c r="B3127" s="69" t="s">
        <v>3369</v>
      </c>
      <c r="C3127" s="77">
        <v>608045</v>
      </c>
      <c r="D3127" s="67" t="s">
        <v>3674</v>
      </c>
      <c r="E3127" s="80">
        <v>0</v>
      </c>
      <c r="F3127" s="129">
        <v>26</v>
      </c>
      <c r="G3127" s="68">
        <v>10</v>
      </c>
      <c r="H3127" s="69" t="s">
        <v>8561</v>
      </c>
      <c r="I3127" s="69" t="s">
        <v>13124</v>
      </c>
      <c r="J3127" s="69" t="s">
        <v>13125</v>
      </c>
      <c r="K3127" s="69" t="s">
        <v>3368</v>
      </c>
    </row>
    <row r="3128" spans="1:11" s="1" customFormat="1" ht="15" customHeight="1" x14ac:dyDescent="0.15">
      <c r="A3128" s="69" t="s">
        <v>14224</v>
      </c>
      <c r="B3128" s="69" t="s">
        <v>14225</v>
      </c>
      <c r="C3128" s="77">
        <v>608156</v>
      </c>
      <c r="D3128" s="67" t="s">
        <v>14599</v>
      </c>
      <c r="E3128" s="80">
        <v>0</v>
      </c>
      <c r="F3128" s="129">
        <v>26</v>
      </c>
      <c r="G3128" s="68">
        <v>10</v>
      </c>
      <c r="H3128" s="69" t="s">
        <v>8561</v>
      </c>
      <c r="I3128" s="69" t="s">
        <v>15125</v>
      </c>
      <c r="J3128" s="69" t="s">
        <v>15126</v>
      </c>
      <c r="K3128" s="69" t="s">
        <v>14224</v>
      </c>
    </row>
    <row r="3129" spans="1:11" s="1" customFormat="1" ht="15" customHeight="1" x14ac:dyDescent="0.15">
      <c r="A3129" s="69" t="s">
        <v>14226</v>
      </c>
      <c r="B3129" s="69" t="s">
        <v>14227</v>
      </c>
      <c r="C3129" s="77">
        <v>608157</v>
      </c>
      <c r="D3129" s="67" t="s">
        <v>14600</v>
      </c>
      <c r="E3129" s="80">
        <v>0</v>
      </c>
      <c r="F3129" s="129">
        <v>26</v>
      </c>
      <c r="G3129" s="68">
        <v>10</v>
      </c>
      <c r="H3129" s="69" t="s">
        <v>8561</v>
      </c>
      <c r="I3129" s="69" t="s">
        <v>15127</v>
      </c>
      <c r="J3129" s="69" t="s">
        <v>15128</v>
      </c>
      <c r="K3129" s="69" t="s">
        <v>14226</v>
      </c>
    </row>
    <row r="3130" spans="1:11" s="1" customFormat="1" ht="15" customHeight="1" x14ac:dyDescent="0.15">
      <c r="A3130" s="69" t="s">
        <v>14228</v>
      </c>
      <c r="B3130" s="69" t="s">
        <v>14229</v>
      </c>
      <c r="C3130" s="77">
        <v>608158</v>
      </c>
      <c r="D3130" s="67" t="s">
        <v>14601</v>
      </c>
      <c r="E3130" s="80">
        <v>0</v>
      </c>
      <c r="F3130" s="129">
        <v>26</v>
      </c>
      <c r="G3130" s="68">
        <v>10</v>
      </c>
      <c r="H3130" s="69" t="s">
        <v>8561</v>
      </c>
      <c r="I3130" s="69" t="s">
        <v>15129</v>
      </c>
      <c r="J3130" s="69" t="s">
        <v>15130</v>
      </c>
      <c r="K3130" s="69" t="s">
        <v>14228</v>
      </c>
    </row>
    <row r="3131" spans="1:11" s="1" customFormat="1" ht="15" customHeight="1" x14ac:dyDescent="0.15">
      <c r="A3131" s="69" t="s">
        <v>14230</v>
      </c>
      <c r="B3131" s="69" t="s">
        <v>14231</v>
      </c>
      <c r="C3131" s="77">
        <v>608159</v>
      </c>
      <c r="D3131" s="67" t="s">
        <v>14602</v>
      </c>
      <c r="E3131" s="80">
        <v>0</v>
      </c>
      <c r="F3131" s="129">
        <v>26</v>
      </c>
      <c r="G3131" s="68">
        <v>10</v>
      </c>
      <c r="H3131" s="69" t="s">
        <v>8561</v>
      </c>
      <c r="I3131" s="69" t="s">
        <v>15131</v>
      </c>
      <c r="J3131" s="69" t="s">
        <v>15132</v>
      </c>
      <c r="K3131" s="69" t="s">
        <v>14230</v>
      </c>
    </row>
    <row r="3132" spans="1:11" s="1" customFormat="1" ht="15" customHeight="1" x14ac:dyDescent="0.15">
      <c r="A3132" s="69" t="s">
        <v>14232</v>
      </c>
      <c r="B3132" s="69" t="s">
        <v>14233</v>
      </c>
      <c r="C3132" s="77">
        <v>608160</v>
      </c>
      <c r="D3132" s="67" t="s">
        <v>14603</v>
      </c>
      <c r="E3132" s="80">
        <v>0</v>
      </c>
      <c r="F3132" s="129">
        <v>26</v>
      </c>
      <c r="G3132" s="68">
        <v>10</v>
      </c>
      <c r="H3132" s="69" t="s">
        <v>8561</v>
      </c>
      <c r="I3132" s="69" t="s">
        <v>15133</v>
      </c>
      <c r="J3132" s="69" t="s">
        <v>15134</v>
      </c>
      <c r="K3132" s="69" t="s">
        <v>14232</v>
      </c>
    </row>
    <row r="3133" spans="1:11" s="1" customFormat="1" ht="15" customHeight="1" x14ac:dyDescent="0.15">
      <c r="A3133" s="69" t="s">
        <v>14234</v>
      </c>
      <c r="B3133" s="69" t="s">
        <v>14235</v>
      </c>
      <c r="C3133" s="77">
        <v>608161</v>
      </c>
      <c r="D3133" s="67" t="s">
        <v>14604</v>
      </c>
      <c r="E3133" s="80">
        <v>0</v>
      </c>
      <c r="F3133" s="129">
        <v>26</v>
      </c>
      <c r="G3133" s="68">
        <v>10</v>
      </c>
      <c r="H3133" s="69" t="s">
        <v>8561</v>
      </c>
      <c r="I3133" s="69" t="s">
        <v>15135</v>
      </c>
      <c r="J3133" s="69" t="s">
        <v>15136</v>
      </c>
      <c r="K3133" s="69" t="s">
        <v>14234</v>
      </c>
    </row>
    <row r="3134" spans="1:11" s="1" customFormat="1" ht="15" customHeight="1" x14ac:dyDescent="0.15">
      <c r="A3134" s="69" t="s">
        <v>14236</v>
      </c>
      <c r="B3134" s="69" t="s">
        <v>14237</v>
      </c>
      <c r="C3134" s="77">
        <v>608162</v>
      </c>
      <c r="D3134" s="67" t="s">
        <v>14605</v>
      </c>
      <c r="E3134" s="80">
        <v>0</v>
      </c>
      <c r="F3134" s="129">
        <v>26</v>
      </c>
      <c r="G3134" s="68">
        <v>10</v>
      </c>
      <c r="H3134" s="69" t="s">
        <v>8561</v>
      </c>
      <c r="I3134" s="69" t="s">
        <v>15137</v>
      </c>
      <c r="J3134" s="69" t="s">
        <v>15138</v>
      </c>
      <c r="K3134" s="69" t="s">
        <v>14236</v>
      </c>
    </row>
    <row r="3135" spans="1:11" s="1" customFormat="1" ht="15" customHeight="1" x14ac:dyDescent="0.15">
      <c r="A3135" s="69" t="s">
        <v>14238</v>
      </c>
      <c r="B3135" s="69" t="s">
        <v>14239</v>
      </c>
      <c r="C3135" s="77">
        <v>608163</v>
      </c>
      <c r="D3135" s="67" t="s">
        <v>14606</v>
      </c>
      <c r="E3135" s="80">
        <v>0</v>
      </c>
      <c r="F3135" s="129">
        <v>26</v>
      </c>
      <c r="G3135" s="68">
        <v>10</v>
      </c>
      <c r="H3135" s="69" t="s">
        <v>8561</v>
      </c>
      <c r="I3135" s="69" t="s">
        <v>15139</v>
      </c>
      <c r="J3135" s="69" t="s">
        <v>15140</v>
      </c>
      <c r="K3135" s="69" t="s">
        <v>14238</v>
      </c>
    </row>
    <row r="3136" spans="1:11" s="1" customFormat="1" ht="15" customHeight="1" x14ac:dyDescent="0.15">
      <c r="A3136" s="69" t="s">
        <v>14240</v>
      </c>
      <c r="B3136" s="69" t="s">
        <v>14241</v>
      </c>
      <c r="C3136" s="77">
        <v>608164</v>
      </c>
      <c r="D3136" s="67" t="s">
        <v>14607</v>
      </c>
      <c r="E3136" s="80">
        <v>0</v>
      </c>
      <c r="F3136" s="129">
        <v>26</v>
      </c>
      <c r="G3136" s="68">
        <v>10</v>
      </c>
      <c r="H3136" s="69" t="s">
        <v>8561</v>
      </c>
      <c r="I3136" s="69" t="s">
        <v>15141</v>
      </c>
      <c r="J3136" s="69" t="s">
        <v>15142</v>
      </c>
      <c r="K3136" s="69" t="s">
        <v>14240</v>
      </c>
    </row>
    <row r="3137" spans="1:11" s="1" customFormat="1" ht="15" customHeight="1" x14ac:dyDescent="0.15">
      <c r="A3137" s="69" t="s">
        <v>14242</v>
      </c>
      <c r="B3137" s="69" t="s">
        <v>14243</v>
      </c>
      <c r="C3137" s="77">
        <v>608165</v>
      </c>
      <c r="D3137" s="67" t="s">
        <v>14608</v>
      </c>
      <c r="E3137" s="80">
        <v>0</v>
      </c>
      <c r="F3137" s="129">
        <v>26</v>
      </c>
      <c r="G3137" s="68">
        <v>10</v>
      </c>
      <c r="H3137" s="69" t="s">
        <v>8561</v>
      </c>
      <c r="I3137" s="69" t="s">
        <v>15143</v>
      </c>
      <c r="J3137" s="69" t="s">
        <v>15144</v>
      </c>
      <c r="K3137" s="69" t="s">
        <v>14242</v>
      </c>
    </row>
    <row r="3138" spans="1:11" s="1" customFormat="1" ht="15" customHeight="1" x14ac:dyDescent="0.15">
      <c r="A3138" s="69" t="s">
        <v>14244</v>
      </c>
      <c r="B3138" s="69" t="s">
        <v>14245</v>
      </c>
      <c r="C3138" s="77">
        <v>608166</v>
      </c>
      <c r="D3138" s="67" t="s">
        <v>14609</v>
      </c>
      <c r="E3138" s="80">
        <v>0</v>
      </c>
      <c r="F3138" s="129">
        <v>36.5</v>
      </c>
      <c r="G3138" s="68">
        <v>5</v>
      </c>
      <c r="H3138" s="69" t="s">
        <v>8561</v>
      </c>
      <c r="I3138" s="69" t="s">
        <v>15145</v>
      </c>
      <c r="J3138" s="69" t="s">
        <v>15146</v>
      </c>
      <c r="K3138" s="69" t="s">
        <v>14244</v>
      </c>
    </row>
    <row r="3139" spans="1:11" s="1" customFormat="1" ht="15" customHeight="1" x14ac:dyDescent="0.15">
      <c r="A3139" s="69" t="s">
        <v>14246</v>
      </c>
      <c r="B3139" s="69" t="s">
        <v>14247</v>
      </c>
      <c r="C3139" s="77">
        <v>608167</v>
      </c>
      <c r="D3139" s="67" t="s">
        <v>14610</v>
      </c>
      <c r="E3139" s="80">
        <v>0</v>
      </c>
      <c r="F3139" s="129">
        <v>36.5</v>
      </c>
      <c r="G3139" s="68">
        <v>5</v>
      </c>
      <c r="H3139" s="69" t="s">
        <v>8561</v>
      </c>
      <c r="I3139" s="69" t="s">
        <v>15147</v>
      </c>
      <c r="J3139" s="69" t="s">
        <v>15148</v>
      </c>
      <c r="K3139" s="69" t="s">
        <v>14246</v>
      </c>
    </row>
    <row r="3140" spans="1:11" s="1" customFormat="1" ht="15" customHeight="1" x14ac:dyDescent="0.15">
      <c r="A3140" s="69" t="s">
        <v>3370</v>
      </c>
      <c r="B3140" s="69" t="s">
        <v>3371</v>
      </c>
      <c r="C3140" s="77">
        <v>608046</v>
      </c>
      <c r="D3140" s="67" t="s">
        <v>3675</v>
      </c>
      <c r="E3140" s="80">
        <v>0</v>
      </c>
      <c r="F3140" s="129">
        <v>26</v>
      </c>
      <c r="G3140" s="68">
        <v>10</v>
      </c>
      <c r="H3140" s="69" t="s">
        <v>8561</v>
      </c>
      <c r="I3140" s="69" t="s">
        <v>13126</v>
      </c>
      <c r="J3140" s="69" t="s">
        <v>13127</v>
      </c>
      <c r="K3140" s="69" t="s">
        <v>3370</v>
      </c>
    </row>
    <row r="3141" spans="1:11" s="1" customFormat="1" ht="15" customHeight="1" x14ac:dyDescent="0.15">
      <c r="A3141" s="69" t="s">
        <v>3372</v>
      </c>
      <c r="B3141" s="69" t="s">
        <v>3373</v>
      </c>
      <c r="C3141" s="77">
        <v>608047</v>
      </c>
      <c r="D3141" s="67" t="s">
        <v>3676</v>
      </c>
      <c r="E3141" s="80">
        <v>0</v>
      </c>
      <c r="F3141" s="129">
        <v>26</v>
      </c>
      <c r="G3141" s="68">
        <v>10</v>
      </c>
      <c r="H3141" s="69" t="s">
        <v>8561</v>
      </c>
      <c r="I3141" s="69" t="s">
        <v>13128</v>
      </c>
      <c r="J3141" s="69" t="s">
        <v>13129</v>
      </c>
      <c r="K3141" s="69" t="s">
        <v>3372</v>
      </c>
    </row>
    <row r="3142" spans="1:11" s="1" customFormat="1" ht="15" customHeight="1" x14ac:dyDescent="0.15">
      <c r="A3142" s="69" t="s">
        <v>3374</v>
      </c>
      <c r="B3142" s="69" t="s">
        <v>3375</v>
      </c>
      <c r="C3142" s="77">
        <v>608048</v>
      </c>
      <c r="D3142" s="67" t="s">
        <v>3677</v>
      </c>
      <c r="E3142" s="80">
        <v>0</v>
      </c>
      <c r="F3142" s="129">
        <v>26</v>
      </c>
      <c r="G3142" s="68">
        <v>10</v>
      </c>
      <c r="H3142" s="69" t="s">
        <v>8561</v>
      </c>
      <c r="I3142" s="69" t="s">
        <v>13130</v>
      </c>
      <c r="J3142" s="69" t="s">
        <v>13131</v>
      </c>
      <c r="K3142" s="69" t="s">
        <v>3374</v>
      </c>
    </row>
    <row r="3143" spans="1:11" s="1" customFormat="1" ht="15" customHeight="1" x14ac:dyDescent="0.15">
      <c r="A3143" s="69" t="s">
        <v>3376</v>
      </c>
      <c r="B3143" s="69" t="s">
        <v>3377</v>
      </c>
      <c r="C3143" s="77">
        <v>608049</v>
      </c>
      <c r="D3143" s="67" t="s">
        <v>3678</v>
      </c>
      <c r="E3143" s="80">
        <v>0</v>
      </c>
      <c r="F3143" s="129">
        <v>26</v>
      </c>
      <c r="G3143" s="68">
        <v>10</v>
      </c>
      <c r="H3143" s="69" t="s">
        <v>8561</v>
      </c>
      <c r="I3143" s="69" t="s">
        <v>13132</v>
      </c>
      <c r="J3143" s="69" t="s">
        <v>13133</v>
      </c>
      <c r="K3143" s="69" t="s">
        <v>3376</v>
      </c>
    </row>
    <row r="3144" spans="1:11" s="1" customFormat="1" ht="15" customHeight="1" x14ac:dyDescent="0.15">
      <c r="A3144" s="69" t="s">
        <v>3378</v>
      </c>
      <c r="B3144" s="69" t="s">
        <v>3379</v>
      </c>
      <c r="C3144" s="77">
        <v>608050</v>
      </c>
      <c r="D3144" s="67" t="s">
        <v>3679</v>
      </c>
      <c r="E3144" s="80">
        <v>0</v>
      </c>
      <c r="F3144" s="129">
        <v>26</v>
      </c>
      <c r="G3144" s="68">
        <v>10</v>
      </c>
      <c r="H3144" s="69" t="s">
        <v>8561</v>
      </c>
      <c r="I3144" s="69" t="s">
        <v>13134</v>
      </c>
      <c r="J3144" s="69" t="s">
        <v>13135</v>
      </c>
      <c r="K3144" s="69" t="s">
        <v>3378</v>
      </c>
    </row>
    <row r="3145" spans="1:11" s="1" customFormat="1" ht="15" customHeight="1" x14ac:dyDescent="0.15">
      <c r="A3145" s="69" t="s">
        <v>3380</v>
      </c>
      <c r="B3145" s="69" t="s">
        <v>3381</v>
      </c>
      <c r="C3145" s="77">
        <v>608051</v>
      </c>
      <c r="D3145" s="67" t="s">
        <v>3680</v>
      </c>
      <c r="E3145" s="80">
        <v>0</v>
      </c>
      <c r="F3145" s="129">
        <v>26</v>
      </c>
      <c r="G3145" s="68">
        <v>10</v>
      </c>
      <c r="H3145" s="69" t="s">
        <v>8561</v>
      </c>
      <c r="I3145" s="69" t="s">
        <v>13136</v>
      </c>
      <c r="J3145" s="69" t="s">
        <v>13137</v>
      </c>
      <c r="K3145" s="69" t="s">
        <v>3380</v>
      </c>
    </row>
    <row r="3146" spans="1:11" s="1" customFormat="1" ht="15" customHeight="1" x14ac:dyDescent="0.15">
      <c r="A3146" s="69" t="s">
        <v>3382</v>
      </c>
      <c r="B3146" s="69" t="s">
        <v>3383</v>
      </c>
      <c r="C3146" s="77">
        <v>608052</v>
      </c>
      <c r="D3146" s="67" t="s">
        <v>3681</v>
      </c>
      <c r="E3146" s="80">
        <v>0</v>
      </c>
      <c r="F3146" s="129">
        <v>26</v>
      </c>
      <c r="G3146" s="68">
        <v>10</v>
      </c>
      <c r="H3146" s="69" t="s">
        <v>8561</v>
      </c>
      <c r="I3146" s="69" t="s">
        <v>13138</v>
      </c>
      <c r="J3146" s="69" t="s">
        <v>13139</v>
      </c>
      <c r="K3146" s="69" t="s">
        <v>3382</v>
      </c>
    </row>
    <row r="3147" spans="1:11" s="1" customFormat="1" ht="15" customHeight="1" x14ac:dyDescent="0.15">
      <c r="A3147" s="69" t="s">
        <v>3384</v>
      </c>
      <c r="B3147" s="69" t="s">
        <v>3385</v>
      </c>
      <c r="C3147" s="77">
        <v>608053</v>
      </c>
      <c r="D3147" s="67" t="s">
        <v>3682</v>
      </c>
      <c r="E3147" s="80">
        <v>0</v>
      </c>
      <c r="F3147" s="129">
        <v>26</v>
      </c>
      <c r="G3147" s="68">
        <v>10</v>
      </c>
      <c r="H3147" s="69" t="s">
        <v>8561</v>
      </c>
      <c r="I3147" s="69" t="s">
        <v>13140</v>
      </c>
      <c r="J3147" s="69" t="s">
        <v>13141</v>
      </c>
      <c r="K3147" s="69" t="s">
        <v>3384</v>
      </c>
    </row>
    <row r="3148" spans="1:11" s="1" customFormat="1" ht="15" customHeight="1" x14ac:dyDescent="0.15">
      <c r="A3148" s="69" t="s">
        <v>3386</v>
      </c>
      <c r="B3148" s="69" t="s">
        <v>3387</v>
      </c>
      <c r="C3148" s="77">
        <v>608054</v>
      </c>
      <c r="D3148" s="67" t="s">
        <v>3683</v>
      </c>
      <c r="E3148" s="80">
        <v>0</v>
      </c>
      <c r="F3148" s="129">
        <v>26</v>
      </c>
      <c r="G3148" s="68">
        <v>10</v>
      </c>
      <c r="H3148" s="69" t="s">
        <v>8561</v>
      </c>
      <c r="I3148" s="69" t="s">
        <v>13142</v>
      </c>
      <c r="J3148" s="69" t="s">
        <v>13143</v>
      </c>
      <c r="K3148" s="69" t="s">
        <v>3386</v>
      </c>
    </row>
    <row r="3149" spans="1:11" s="1" customFormat="1" ht="15" customHeight="1" x14ac:dyDescent="0.15">
      <c r="A3149" s="69" t="s">
        <v>3388</v>
      </c>
      <c r="B3149" s="69" t="s">
        <v>3389</v>
      </c>
      <c r="C3149" s="77">
        <v>608055</v>
      </c>
      <c r="D3149" s="67" t="s">
        <v>3684</v>
      </c>
      <c r="E3149" s="80">
        <v>0</v>
      </c>
      <c r="F3149" s="129">
        <v>26</v>
      </c>
      <c r="G3149" s="68">
        <v>10</v>
      </c>
      <c r="H3149" s="69" t="s">
        <v>8561</v>
      </c>
      <c r="I3149" s="69" t="s">
        <v>13144</v>
      </c>
      <c r="J3149" s="69" t="s">
        <v>13145</v>
      </c>
      <c r="K3149" s="69" t="s">
        <v>3388</v>
      </c>
    </row>
    <row r="3150" spans="1:11" s="1" customFormat="1" ht="15" customHeight="1" x14ac:dyDescent="0.15">
      <c r="A3150" s="69" t="s">
        <v>14248</v>
      </c>
      <c r="B3150" s="69" t="s">
        <v>14249</v>
      </c>
      <c r="C3150" s="77">
        <v>608168</v>
      </c>
      <c r="D3150" s="67" t="s">
        <v>14611</v>
      </c>
      <c r="E3150" s="80">
        <v>0</v>
      </c>
      <c r="F3150" s="129">
        <v>45</v>
      </c>
      <c r="G3150" s="68">
        <v>20</v>
      </c>
      <c r="H3150" s="69" t="s">
        <v>8561</v>
      </c>
      <c r="I3150" s="69" t="s">
        <v>15149</v>
      </c>
      <c r="J3150" s="69" t="s">
        <v>15150</v>
      </c>
      <c r="K3150" s="69" t="s">
        <v>14248</v>
      </c>
    </row>
    <row r="3151" spans="1:11" s="1" customFormat="1" ht="15" customHeight="1" x14ac:dyDescent="0.15">
      <c r="A3151" s="69" t="s">
        <v>3282</v>
      </c>
      <c r="B3151" s="69" t="s">
        <v>3283</v>
      </c>
      <c r="C3151" s="77">
        <v>608002</v>
      </c>
      <c r="D3151" s="67" t="s">
        <v>3631</v>
      </c>
      <c r="E3151" s="80">
        <v>0</v>
      </c>
      <c r="F3151" s="129">
        <v>53</v>
      </c>
      <c r="G3151" s="68">
        <v>20</v>
      </c>
      <c r="H3151" s="69" t="s">
        <v>8561</v>
      </c>
      <c r="I3151" s="69" t="s">
        <v>13146</v>
      </c>
      <c r="J3151" s="69" t="s">
        <v>13147</v>
      </c>
      <c r="K3151" s="69" t="s">
        <v>3282</v>
      </c>
    </row>
    <row r="3152" spans="1:11" s="1" customFormat="1" ht="15" customHeight="1" x14ac:dyDescent="0.15">
      <c r="A3152" s="69" t="s">
        <v>3392</v>
      </c>
      <c r="B3152" s="69" t="s">
        <v>3393</v>
      </c>
      <c r="C3152" s="77">
        <v>608057</v>
      </c>
      <c r="D3152" s="67" t="s">
        <v>3686</v>
      </c>
      <c r="E3152" s="80">
        <v>0</v>
      </c>
      <c r="F3152" s="129">
        <v>31.5</v>
      </c>
      <c r="G3152" s="68">
        <v>10</v>
      </c>
      <c r="H3152" s="69" t="s">
        <v>8561</v>
      </c>
      <c r="I3152" s="69" t="s">
        <v>13148</v>
      </c>
      <c r="J3152" s="69" t="s">
        <v>13149</v>
      </c>
      <c r="K3152" s="69" t="s">
        <v>3392</v>
      </c>
    </row>
    <row r="3153" spans="1:11" s="1" customFormat="1" ht="15" customHeight="1" x14ac:dyDescent="0.15">
      <c r="A3153" s="69" t="s">
        <v>3394</v>
      </c>
      <c r="B3153" s="69" t="s">
        <v>3395</v>
      </c>
      <c r="C3153" s="77">
        <v>608058</v>
      </c>
      <c r="D3153" s="67" t="s">
        <v>3687</v>
      </c>
      <c r="E3153" s="80">
        <v>0</v>
      </c>
      <c r="F3153" s="129">
        <v>31.5</v>
      </c>
      <c r="G3153" s="68">
        <v>10</v>
      </c>
      <c r="H3153" s="69" t="s">
        <v>8561</v>
      </c>
      <c r="I3153" s="69" t="s">
        <v>13150</v>
      </c>
      <c r="J3153" s="69" t="s">
        <v>13151</v>
      </c>
      <c r="K3153" s="69" t="s">
        <v>3394</v>
      </c>
    </row>
    <row r="3154" spans="1:11" s="1" customFormat="1" ht="15" customHeight="1" x14ac:dyDescent="0.15">
      <c r="A3154" s="69" t="s">
        <v>3396</v>
      </c>
      <c r="B3154" s="69" t="s">
        <v>3397</v>
      </c>
      <c r="C3154" s="77">
        <v>608059</v>
      </c>
      <c r="D3154" s="67" t="s">
        <v>3688</v>
      </c>
      <c r="E3154" s="80">
        <v>0</v>
      </c>
      <c r="F3154" s="129">
        <v>31.5</v>
      </c>
      <c r="G3154" s="68">
        <v>10</v>
      </c>
      <c r="H3154" s="69" t="s">
        <v>8561</v>
      </c>
      <c r="I3154" s="69" t="s">
        <v>13152</v>
      </c>
      <c r="J3154" s="69" t="s">
        <v>13153</v>
      </c>
      <c r="K3154" s="69" t="s">
        <v>3396</v>
      </c>
    </row>
    <row r="3155" spans="1:11" s="1" customFormat="1" ht="15" customHeight="1" x14ac:dyDescent="0.15">
      <c r="A3155" s="69" t="s">
        <v>3398</v>
      </c>
      <c r="B3155" s="69" t="s">
        <v>3399</v>
      </c>
      <c r="C3155" s="77">
        <v>608060</v>
      </c>
      <c r="D3155" s="67" t="s">
        <v>3689</v>
      </c>
      <c r="E3155" s="80">
        <v>0</v>
      </c>
      <c r="F3155" s="129">
        <v>31.5</v>
      </c>
      <c r="G3155" s="68">
        <v>10</v>
      </c>
      <c r="H3155" s="69" t="s">
        <v>8561</v>
      </c>
      <c r="I3155" s="69" t="s">
        <v>13154</v>
      </c>
      <c r="J3155" s="69" t="s">
        <v>13155</v>
      </c>
      <c r="K3155" s="69" t="s">
        <v>3398</v>
      </c>
    </row>
    <row r="3156" spans="1:11" s="1" customFormat="1" ht="15" customHeight="1" x14ac:dyDescent="0.15">
      <c r="A3156" s="69" t="s">
        <v>3400</v>
      </c>
      <c r="B3156" s="69" t="s">
        <v>3401</v>
      </c>
      <c r="C3156" s="77">
        <v>608061</v>
      </c>
      <c r="D3156" s="67" t="s">
        <v>3690</v>
      </c>
      <c r="E3156" s="80">
        <v>0</v>
      </c>
      <c r="F3156" s="129">
        <v>31.5</v>
      </c>
      <c r="G3156" s="68">
        <v>10</v>
      </c>
      <c r="H3156" s="69" t="s">
        <v>8561</v>
      </c>
      <c r="I3156" s="69" t="s">
        <v>13156</v>
      </c>
      <c r="J3156" s="69" t="s">
        <v>13157</v>
      </c>
      <c r="K3156" s="69" t="s">
        <v>3400</v>
      </c>
    </row>
    <row r="3157" spans="1:11" s="1" customFormat="1" ht="15" customHeight="1" x14ac:dyDescent="0.15">
      <c r="A3157" s="69" t="s">
        <v>3402</v>
      </c>
      <c r="B3157" s="69" t="s">
        <v>3403</v>
      </c>
      <c r="C3157" s="77">
        <v>608062</v>
      </c>
      <c r="D3157" s="67" t="s">
        <v>3691</v>
      </c>
      <c r="E3157" s="80">
        <v>0</v>
      </c>
      <c r="F3157" s="129">
        <v>31.5</v>
      </c>
      <c r="G3157" s="68">
        <v>10</v>
      </c>
      <c r="H3157" s="69" t="s">
        <v>8561</v>
      </c>
      <c r="I3157" s="69" t="s">
        <v>13158</v>
      </c>
      <c r="J3157" s="69" t="s">
        <v>13159</v>
      </c>
      <c r="K3157" s="69" t="s">
        <v>3402</v>
      </c>
    </row>
    <row r="3158" spans="1:11" s="1" customFormat="1" ht="15" customHeight="1" x14ac:dyDescent="0.15">
      <c r="A3158" s="69" t="s">
        <v>3404</v>
      </c>
      <c r="B3158" s="69" t="s">
        <v>3405</v>
      </c>
      <c r="C3158" s="77">
        <v>608063</v>
      </c>
      <c r="D3158" s="67" t="s">
        <v>3692</v>
      </c>
      <c r="E3158" s="80">
        <v>0</v>
      </c>
      <c r="F3158" s="129">
        <v>31.5</v>
      </c>
      <c r="G3158" s="68">
        <v>10</v>
      </c>
      <c r="H3158" s="69" t="s">
        <v>8561</v>
      </c>
      <c r="I3158" s="69" t="s">
        <v>13160</v>
      </c>
      <c r="J3158" s="69" t="s">
        <v>13161</v>
      </c>
      <c r="K3158" s="69" t="s">
        <v>3404</v>
      </c>
    </row>
    <row r="3159" spans="1:11" s="1" customFormat="1" ht="15" customHeight="1" x14ac:dyDescent="0.15">
      <c r="A3159" s="69" t="s">
        <v>3406</v>
      </c>
      <c r="B3159" s="69" t="s">
        <v>3407</v>
      </c>
      <c r="C3159" s="77">
        <v>608064</v>
      </c>
      <c r="D3159" s="67" t="s">
        <v>3693</v>
      </c>
      <c r="E3159" s="80">
        <v>0</v>
      </c>
      <c r="F3159" s="129">
        <v>31.5</v>
      </c>
      <c r="G3159" s="68">
        <v>10</v>
      </c>
      <c r="H3159" s="69" t="s">
        <v>8561</v>
      </c>
      <c r="I3159" s="69" t="s">
        <v>13162</v>
      </c>
      <c r="J3159" s="69" t="s">
        <v>13163</v>
      </c>
      <c r="K3159" s="69" t="s">
        <v>3406</v>
      </c>
    </row>
    <row r="3160" spans="1:11" s="1" customFormat="1" ht="15" customHeight="1" x14ac:dyDescent="0.15">
      <c r="A3160" s="69" t="s">
        <v>3408</v>
      </c>
      <c r="B3160" s="69" t="s">
        <v>3409</v>
      </c>
      <c r="C3160" s="77">
        <v>608065</v>
      </c>
      <c r="D3160" s="67" t="s">
        <v>3694</v>
      </c>
      <c r="E3160" s="80">
        <v>0</v>
      </c>
      <c r="F3160" s="129">
        <v>31.5</v>
      </c>
      <c r="G3160" s="68">
        <v>10</v>
      </c>
      <c r="H3160" s="69" t="s">
        <v>8561</v>
      </c>
      <c r="I3160" s="69" t="s">
        <v>13164</v>
      </c>
      <c r="J3160" s="69" t="s">
        <v>13165</v>
      </c>
      <c r="K3160" s="69" t="s">
        <v>3408</v>
      </c>
    </row>
    <row r="3161" spans="1:11" s="1" customFormat="1" ht="15" customHeight="1" x14ac:dyDescent="0.15">
      <c r="A3161" s="69" t="s">
        <v>3410</v>
      </c>
      <c r="B3161" s="69" t="s">
        <v>3411</v>
      </c>
      <c r="C3161" s="77">
        <v>608066</v>
      </c>
      <c r="D3161" s="67" t="s">
        <v>3695</v>
      </c>
      <c r="E3161" s="80">
        <v>0</v>
      </c>
      <c r="F3161" s="129">
        <v>31.5</v>
      </c>
      <c r="G3161" s="68">
        <v>10</v>
      </c>
      <c r="H3161" s="69" t="s">
        <v>8561</v>
      </c>
      <c r="I3161" s="69" t="s">
        <v>13166</v>
      </c>
      <c r="J3161" s="69" t="s">
        <v>13167</v>
      </c>
      <c r="K3161" s="69" t="s">
        <v>3410</v>
      </c>
    </row>
    <row r="3162" spans="1:11" s="1" customFormat="1" ht="15" customHeight="1" x14ac:dyDescent="0.15">
      <c r="A3162" s="69" t="s">
        <v>3390</v>
      </c>
      <c r="B3162" s="69" t="s">
        <v>3391</v>
      </c>
      <c r="C3162" s="77">
        <v>608056</v>
      </c>
      <c r="D3162" s="67" t="s">
        <v>3685</v>
      </c>
      <c r="E3162" s="80">
        <v>0</v>
      </c>
      <c r="F3162" s="129">
        <v>31.5</v>
      </c>
      <c r="G3162" s="68">
        <v>10</v>
      </c>
      <c r="H3162" s="69" t="s">
        <v>8561</v>
      </c>
      <c r="I3162" s="69" t="s">
        <v>13168</v>
      </c>
      <c r="J3162" s="69" t="s">
        <v>13169</v>
      </c>
      <c r="K3162" s="69" t="s">
        <v>3390</v>
      </c>
    </row>
    <row r="3163" spans="1:11" s="1" customFormat="1" ht="15" customHeight="1" x14ac:dyDescent="0.15">
      <c r="A3163" s="69" t="s">
        <v>3414</v>
      </c>
      <c r="B3163" s="69" t="s">
        <v>3415</v>
      </c>
      <c r="C3163" s="77">
        <v>608068</v>
      </c>
      <c r="D3163" s="67" t="s">
        <v>3697</v>
      </c>
      <c r="E3163" s="80">
        <v>0</v>
      </c>
      <c r="F3163" s="129">
        <v>31.5</v>
      </c>
      <c r="G3163" s="68">
        <v>10</v>
      </c>
      <c r="H3163" s="69" t="s">
        <v>8561</v>
      </c>
      <c r="I3163" s="69" t="s">
        <v>13170</v>
      </c>
      <c r="J3163" s="69" t="s">
        <v>13171</v>
      </c>
      <c r="K3163" s="69" t="s">
        <v>3414</v>
      </c>
    </row>
    <row r="3164" spans="1:11" s="1" customFormat="1" ht="15" customHeight="1" x14ac:dyDescent="0.15">
      <c r="A3164" s="69" t="s">
        <v>3416</v>
      </c>
      <c r="B3164" s="69" t="s">
        <v>3417</v>
      </c>
      <c r="C3164" s="77">
        <v>608069</v>
      </c>
      <c r="D3164" s="67" t="s">
        <v>3698</v>
      </c>
      <c r="E3164" s="80">
        <v>0</v>
      </c>
      <c r="F3164" s="129">
        <v>31.5</v>
      </c>
      <c r="G3164" s="68">
        <v>10</v>
      </c>
      <c r="H3164" s="69" t="s">
        <v>8561</v>
      </c>
      <c r="I3164" s="69" t="s">
        <v>13172</v>
      </c>
      <c r="J3164" s="69" t="s">
        <v>13173</v>
      </c>
      <c r="K3164" s="69" t="s">
        <v>3416</v>
      </c>
    </row>
    <row r="3165" spans="1:11" s="1" customFormat="1" ht="15" customHeight="1" x14ac:dyDescent="0.15">
      <c r="A3165" s="69" t="s">
        <v>3418</v>
      </c>
      <c r="B3165" s="69" t="s">
        <v>3419</v>
      </c>
      <c r="C3165" s="77">
        <v>608070</v>
      </c>
      <c r="D3165" s="67" t="s">
        <v>3699</v>
      </c>
      <c r="E3165" s="80">
        <v>0</v>
      </c>
      <c r="F3165" s="129">
        <v>31.5</v>
      </c>
      <c r="G3165" s="68">
        <v>10</v>
      </c>
      <c r="H3165" s="69" t="s">
        <v>8561</v>
      </c>
      <c r="I3165" s="69" t="s">
        <v>13174</v>
      </c>
      <c r="J3165" s="69" t="s">
        <v>13175</v>
      </c>
      <c r="K3165" s="69" t="s">
        <v>3418</v>
      </c>
    </row>
    <row r="3166" spans="1:11" s="1" customFormat="1" ht="15" customHeight="1" x14ac:dyDescent="0.15">
      <c r="A3166" s="69" t="s">
        <v>3420</v>
      </c>
      <c r="B3166" s="69" t="s">
        <v>3421</v>
      </c>
      <c r="C3166" s="77">
        <v>608071</v>
      </c>
      <c r="D3166" s="67" t="s">
        <v>3700</v>
      </c>
      <c r="E3166" s="80">
        <v>0</v>
      </c>
      <c r="F3166" s="129">
        <v>31.5</v>
      </c>
      <c r="G3166" s="68">
        <v>10</v>
      </c>
      <c r="H3166" s="69" t="s">
        <v>8561</v>
      </c>
      <c r="I3166" s="69" t="s">
        <v>13176</v>
      </c>
      <c r="J3166" s="69" t="s">
        <v>13177</v>
      </c>
      <c r="K3166" s="69" t="s">
        <v>3420</v>
      </c>
    </row>
    <row r="3167" spans="1:11" s="1" customFormat="1" ht="15" customHeight="1" x14ac:dyDescent="0.15">
      <c r="A3167" s="69" t="s">
        <v>3422</v>
      </c>
      <c r="B3167" s="69" t="s">
        <v>3423</v>
      </c>
      <c r="C3167" s="77">
        <v>608072</v>
      </c>
      <c r="D3167" s="67" t="s">
        <v>3701</v>
      </c>
      <c r="E3167" s="80">
        <v>0</v>
      </c>
      <c r="F3167" s="129">
        <v>31.5</v>
      </c>
      <c r="G3167" s="68">
        <v>10</v>
      </c>
      <c r="H3167" s="69" t="s">
        <v>8561</v>
      </c>
      <c r="I3167" s="69" t="s">
        <v>13178</v>
      </c>
      <c r="J3167" s="69" t="s">
        <v>13179</v>
      </c>
      <c r="K3167" s="69" t="s">
        <v>3422</v>
      </c>
    </row>
    <row r="3168" spans="1:11" s="1" customFormat="1" ht="15" customHeight="1" x14ac:dyDescent="0.15">
      <c r="A3168" s="69" t="s">
        <v>3424</v>
      </c>
      <c r="B3168" s="69" t="s">
        <v>3425</v>
      </c>
      <c r="C3168" s="77">
        <v>608073</v>
      </c>
      <c r="D3168" s="67" t="s">
        <v>3702</v>
      </c>
      <c r="E3168" s="80">
        <v>0</v>
      </c>
      <c r="F3168" s="129">
        <v>31.5</v>
      </c>
      <c r="G3168" s="68">
        <v>10</v>
      </c>
      <c r="H3168" s="69" t="s">
        <v>8561</v>
      </c>
      <c r="I3168" s="69" t="s">
        <v>13180</v>
      </c>
      <c r="J3168" s="69" t="s">
        <v>13181</v>
      </c>
      <c r="K3168" s="69" t="s">
        <v>3424</v>
      </c>
    </row>
    <row r="3169" spans="1:11" s="1" customFormat="1" ht="15" customHeight="1" x14ac:dyDescent="0.15">
      <c r="A3169" s="69" t="s">
        <v>3426</v>
      </c>
      <c r="B3169" s="69" t="s">
        <v>3427</v>
      </c>
      <c r="C3169" s="77">
        <v>608074</v>
      </c>
      <c r="D3169" s="67" t="s">
        <v>3703</v>
      </c>
      <c r="E3169" s="80">
        <v>0</v>
      </c>
      <c r="F3169" s="129">
        <v>31.5</v>
      </c>
      <c r="G3169" s="68">
        <v>10</v>
      </c>
      <c r="H3169" s="69" t="s">
        <v>8561</v>
      </c>
      <c r="I3169" s="69" t="s">
        <v>13182</v>
      </c>
      <c r="J3169" s="69" t="s">
        <v>13183</v>
      </c>
      <c r="K3169" s="69" t="s">
        <v>3426</v>
      </c>
    </row>
    <row r="3170" spans="1:11" s="1" customFormat="1" ht="15" customHeight="1" x14ac:dyDescent="0.15">
      <c r="A3170" s="69" t="s">
        <v>3428</v>
      </c>
      <c r="B3170" s="69" t="s">
        <v>3429</v>
      </c>
      <c r="C3170" s="77">
        <v>608075</v>
      </c>
      <c r="D3170" s="67" t="s">
        <v>3704</v>
      </c>
      <c r="E3170" s="80">
        <v>0</v>
      </c>
      <c r="F3170" s="129">
        <v>31.5</v>
      </c>
      <c r="G3170" s="68">
        <v>10</v>
      </c>
      <c r="H3170" s="69" t="s">
        <v>8561</v>
      </c>
      <c r="I3170" s="69" t="s">
        <v>13184</v>
      </c>
      <c r="J3170" s="69" t="s">
        <v>13185</v>
      </c>
      <c r="K3170" s="69" t="s">
        <v>3428</v>
      </c>
    </row>
    <row r="3171" spans="1:11" s="1" customFormat="1" ht="15" customHeight="1" x14ac:dyDescent="0.15">
      <c r="A3171" s="69" t="s">
        <v>3430</v>
      </c>
      <c r="B3171" s="69" t="s">
        <v>3431</v>
      </c>
      <c r="C3171" s="77">
        <v>608076</v>
      </c>
      <c r="D3171" s="67" t="s">
        <v>3705</v>
      </c>
      <c r="E3171" s="80">
        <v>0</v>
      </c>
      <c r="F3171" s="129">
        <v>31.5</v>
      </c>
      <c r="G3171" s="68">
        <v>10</v>
      </c>
      <c r="H3171" s="69" t="s">
        <v>8561</v>
      </c>
      <c r="I3171" s="69" t="s">
        <v>13186</v>
      </c>
      <c r="J3171" s="69" t="s">
        <v>13187</v>
      </c>
      <c r="K3171" s="69" t="s">
        <v>3430</v>
      </c>
    </row>
    <row r="3172" spans="1:11" s="1" customFormat="1" ht="15" customHeight="1" x14ac:dyDescent="0.15">
      <c r="A3172" s="69" t="s">
        <v>3432</v>
      </c>
      <c r="B3172" s="69" t="s">
        <v>3433</v>
      </c>
      <c r="C3172" s="77">
        <v>608077</v>
      </c>
      <c r="D3172" s="67" t="s">
        <v>3706</v>
      </c>
      <c r="E3172" s="80">
        <v>0</v>
      </c>
      <c r="F3172" s="129">
        <v>31.5</v>
      </c>
      <c r="G3172" s="68">
        <v>10</v>
      </c>
      <c r="H3172" s="69" t="s">
        <v>8561</v>
      </c>
      <c r="I3172" s="69" t="s">
        <v>13188</v>
      </c>
      <c r="J3172" s="69" t="s">
        <v>13189</v>
      </c>
      <c r="K3172" s="69" t="s">
        <v>3432</v>
      </c>
    </row>
    <row r="3173" spans="1:11" s="1" customFormat="1" ht="15" customHeight="1" x14ac:dyDescent="0.15">
      <c r="A3173" s="69" t="s">
        <v>3412</v>
      </c>
      <c r="B3173" s="69" t="s">
        <v>3413</v>
      </c>
      <c r="C3173" s="77">
        <v>608067</v>
      </c>
      <c r="D3173" s="67" t="s">
        <v>3696</v>
      </c>
      <c r="E3173" s="80">
        <v>0</v>
      </c>
      <c r="F3173" s="129">
        <v>31.5</v>
      </c>
      <c r="G3173" s="68">
        <v>10</v>
      </c>
      <c r="H3173" s="69" t="s">
        <v>8561</v>
      </c>
      <c r="I3173" s="69" t="s">
        <v>13190</v>
      </c>
      <c r="J3173" s="69" t="s">
        <v>13191</v>
      </c>
      <c r="K3173" s="69" t="s">
        <v>3412</v>
      </c>
    </row>
    <row r="3174" spans="1:11" s="1" customFormat="1" ht="15" customHeight="1" x14ac:dyDescent="0.15">
      <c r="A3174" s="69" t="s">
        <v>3436</v>
      </c>
      <c r="B3174" s="69" t="s">
        <v>3437</v>
      </c>
      <c r="C3174" s="77">
        <v>608079</v>
      </c>
      <c r="D3174" s="67" t="s">
        <v>3708</v>
      </c>
      <c r="E3174" s="80">
        <v>0</v>
      </c>
      <c r="F3174" s="129">
        <v>31.5</v>
      </c>
      <c r="G3174" s="68">
        <v>10</v>
      </c>
      <c r="H3174" s="69" t="s">
        <v>8561</v>
      </c>
      <c r="I3174" s="69" t="s">
        <v>13192</v>
      </c>
      <c r="J3174" s="69" t="s">
        <v>13193</v>
      </c>
      <c r="K3174" s="69" t="s">
        <v>3436</v>
      </c>
    </row>
    <row r="3175" spans="1:11" s="1" customFormat="1" ht="15" customHeight="1" x14ac:dyDescent="0.15">
      <c r="A3175" s="69" t="s">
        <v>3438</v>
      </c>
      <c r="B3175" s="69" t="s">
        <v>3439</v>
      </c>
      <c r="C3175" s="77">
        <v>608080</v>
      </c>
      <c r="D3175" s="67" t="s">
        <v>3709</v>
      </c>
      <c r="E3175" s="80">
        <v>0</v>
      </c>
      <c r="F3175" s="129">
        <v>31.5</v>
      </c>
      <c r="G3175" s="68">
        <v>10</v>
      </c>
      <c r="H3175" s="69" t="s">
        <v>8561</v>
      </c>
      <c r="I3175" s="69" t="s">
        <v>13194</v>
      </c>
      <c r="J3175" s="69" t="s">
        <v>13195</v>
      </c>
      <c r="K3175" s="69" t="s">
        <v>3438</v>
      </c>
    </row>
    <row r="3176" spans="1:11" s="1" customFormat="1" ht="15" customHeight="1" x14ac:dyDescent="0.15">
      <c r="A3176" s="69" t="s">
        <v>3440</v>
      </c>
      <c r="B3176" s="69" t="s">
        <v>3441</v>
      </c>
      <c r="C3176" s="77">
        <v>608081</v>
      </c>
      <c r="D3176" s="67" t="s">
        <v>3710</v>
      </c>
      <c r="E3176" s="80">
        <v>0</v>
      </c>
      <c r="F3176" s="129">
        <v>31.5</v>
      </c>
      <c r="G3176" s="68">
        <v>10</v>
      </c>
      <c r="H3176" s="69" t="s">
        <v>8561</v>
      </c>
      <c r="I3176" s="69" t="s">
        <v>13196</v>
      </c>
      <c r="J3176" s="69" t="s">
        <v>13197</v>
      </c>
      <c r="K3176" s="69" t="s">
        <v>3440</v>
      </c>
    </row>
    <row r="3177" spans="1:11" s="1" customFormat="1" ht="15" customHeight="1" x14ac:dyDescent="0.15">
      <c r="A3177" s="69" t="s">
        <v>3442</v>
      </c>
      <c r="B3177" s="69" t="s">
        <v>3443</v>
      </c>
      <c r="C3177" s="77">
        <v>608082</v>
      </c>
      <c r="D3177" s="67" t="s">
        <v>3711</v>
      </c>
      <c r="E3177" s="80">
        <v>0</v>
      </c>
      <c r="F3177" s="129">
        <v>31.5</v>
      </c>
      <c r="G3177" s="68">
        <v>10</v>
      </c>
      <c r="H3177" s="69" t="s">
        <v>8561</v>
      </c>
      <c r="I3177" s="69" t="s">
        <v>13198</v>
      </c>
      <c r="J3177" s="69" t="s">
        <v>13199</v>
      </c>
      <c r="K3177" s="69" t="s">
        <v>3442</v>
      </c>
    </row>
    <row r="3178" spans="1:11" s="1" customFormat="1" ht="15" customHeight="1" x14ac:dyDescent="0.15">
      <c r="A3178" s="69" t="s">
        <v>3444</v>
      </c>
      <c r="B3178" s="69" t="s">
        <v>3445</v>
      </c>
      <c r="C3178" s="77">
        <v>608083</v>
      </c>
      <c r="D3178" s="67" t="s">
        <v>3712</v>
      </c>
      <c r="E3178" s="80">
        <v>0</v>
      </c>
      <c r="F3178" s="129">
        <v>31.5</v>
      </c>
      <c r="G3178" s="68">
        <v>10</v>
      </c>
      <c r="H3178" s="69" t="s">
        <v>8561</v>
      </c>
      <c r="I3178" s="69" t="s">
        <v>13200</v>
      </c>
      <c r="J3178" s="69" t="s">
        <v>13201</v>
      </c>
      <c r="K3178" s="69" t="s">
        <v>3444</v>
      </c>
    </row>
    <row r="3179" spans="1:11" s="1" customFormat="1" ht="15" customHeight="1" x14ac:dyDescent="0.15">
      <c r="A3179" s="69" t="s">
        <v>3446</v>
      </c>
      <c r="B3179" s="69" t="s">
        <v>3447</v>
      </c>
      <c r="C3179" s="77">
        <v>608084</v>
      </c>
      <c r="D3179" s="67" t="s">
        <v>3713</v>
      </c>
      <c r="E3179" s="80">
        <v>0</v>
      </c>
      <c r="F3179" s="129">
        <v>31.5</v>
      </c>
      <c r="G3179" s="68">
        <v>10</v>
      </c>
      <c r="H3179" s="69" t="s">
        <v>8561</v>
      </c>
      <c r="I3179" s="69" t="s">
        <v>13202</v>
      </c>
      <c r="J3179" s="69" t="s">
        <v>13203</v>
      </c>
      <c r="K3179" s="69" t="s">
        <v>3446</v>
      </c>
    </row>
    <row r="3180" spans="1:11" s="1" customFormat="1" ht="15" customHeight="1" x14ac:dyDescent="0.15">
      <c r="A3180" s="69" t="s">
        <v>3448</v>
      </c>
      <c r="B3180" s="69" t="s">
        <v>3449</v>
      </c>
      <c r="C3180" s="77">
        <v>608085</v>
      </c>
      <c r="D3180" s="67" t="s">
        <v>3714</v>
      </c>
      <c r="E3180" s="80">
        <v>0</v>
      </c>
      <c r="F3180" s="129">
        <v>31.5</v>
      </c>
      <c r="G3180" s="68">
        <v>10</v>
      </c>
      <c r="H3180" s="69" t="s">
        <v>8561</v>
      </c>
      <c r="I3180" s="69" t="s">
        <v>13204</v>
      </c>
      <c r="J3180" s="69" t="s">
        <v>13205</v>
      </c>
      <c r="K3180" s="69" t="s">
        <v>3448</v>
      </c>
    </row>
    <row r="3181" spans="1:11" s="1" customFormat="1" ht="15" customHeight="1" x14ac:dyDescent="0.15">
      <c r="A3181" s="69" t="s">
        <v>3450</v>
      </c>
      <c r="B3181" s="69" t="s">
        <v>3451</v>
      </c>
      <c r="C3181" s="77">
        <v>608086</v>
      </c>
      <c r="D3181" s="67" t="s">
        <v>3715</v>
      </c>
      <c r="E3181" s="80">
        <v>0</v>
      </c>
      <c r="F3181" s="129">
        <v>31.5</v>
      </c>
      <c r="G3181" s="68">
        <v>10</v>
      </c>
      <c r="H3181" s="69" t="s">
        <v>8561</v>
      </c>
      <c r="I3181" s="69" t="s">
        <v>13206</v>
      </c>
      <c r="J3181" s="69" t="s">
        <v>13207</v>
      </c>
      <c r="K3181" s="69" t="s">
        <v>3450</v>
      </c>
    </row>
    <row r="3182" spans="1:11" s="1" customFormat="1" ht="15" customHeight="1" x14ac:dyDescent="0.15">
      <c r="A3182" s="69" t="s">
        <v>3452</v>
      </c>
      <c r="B3182" s="69" t="s">
        <v>3453</v>
      </c>
      <c r="C3182" s="77">
        <v>608087</v>
      </c>
      <c r="D3182" s="67" t="s">
        <v>3716</v>
      </c>
      <c r="E3182" s="80">
        <v>0</v>
      </c>
      <c r="F3182" s="129">
        <v>31.5</v>
      </c>
      <c r="G3182" s="68">
        <v>10</v>
      </c>
      <c r="H3182" s="69" t="s">
        <v>8561</v>
      </c>
      <c r="I3182" s="69" t="s">
        <v>13208</v>
      </c>
      <c r="J3182" s="69" t="s">
        <v>13209</v>
      </c>
      <c r="K3182" s="69" t="s">
        <v>3452</v>
      </c>
    </row>
    <row r="3183" spans="1:11" s="1" customFormat="1" ht="15" customHeight="1" x14ac:dyDescent="0.15">
      <c r="A3183" s="69" t="s">
        <v>3454</v>
      </c>
      <c r="B3183" s="69" t="s">
        <v>3455</v>
      </c>
      <c r="C3183" s="77">
        <v>608088</v>
      </c>
      <c r="D3183" s="67" t="s">
        <v>3717</v>
      </c>
      <c r="E3183" s="80">
        <v>0</v>
      </c>
      <c r="F3183" s="129">
        <v>31.5</v>
      </c>
      <c r="G3183" s="68">
        <v>10</v>
      </c>
      <c r="H3183" s="69" t="s">
        <v>8561</v>
      </c>
      <c r="I3183" s="69" t="s">
        <v>13210</v>
      </c>
      <c r="J3183" s="69" t="s">
        <v>13211</v>
      </c>
      <c r="K3183" s="69" t="s">
        <v>3454</v>
      </c>
    </row>
    <row r="3184" spans="1:11" s="1" customFormat="1" ht="15" customHeight="1" x14ac:dyDescent="0.15">
      <c r="A3184" s="69" t="s">
        <v>3434</v>
      </c>
      <c r="B3184" s="69" t="s">
        <v>3435</v>
      </c>
      <c r="C3184" s="77">
        <v>608078</v>
      </c>
      <c r="D3184" s="67" t="s">
        <v>3707</v>
      </c>
      <c r="E3184" s="80">
        <v>0</v>
      </c>
      <c r="F3184" s="129">
        <v>31.5</v>
      </c>
      <c r="G3184" s="68">
        <v>10</v>
      </c>
      <c r="H3184" s="69" t="s">
        <v>8561</v>
      </c>
      <c r="I3184" s="69" t="s">
        <v>13212</v>
      </c>
      <c r="J3184" s="69" t="s">
        <v>13213</v>
      </c>
      <c r="K3184" s="69" t="s">
        <v>3434</v>
      </c>
    </row>
    <row r="3185" spans="1:11" s="1" customFormat="1" ht="15" customHeight="1" x14ac:dyDescent="0.15">
      <c r="A3185" s="69" t="s">
        <v>3458</v>
      </c>
      <c r="B3185" s="69" t="s">
        <v>3459</v>
      </c>
      <c r="C3185" s="77">
        <v>608090</v>
      </c>
      <c r="D3185" s="67" t="s">
        <v>3719</v>
      </c>
      <c r="E3185" s="80">
        <v>0</v>
      </c>
      <c r="F3185" s="129">
        <v>31.5</v>
      </c>
      <c r="G3185" s="68">
        <v>10</v>
      </c>
      <c r="H3185" s="69" t="s">
        <v>8561</v>
      </c>
      <c r="I3185" s="69" t="s">
        <v>13214</v>
      </c>
      <c r="J3185" s="69" t="s">
        <v>13215</v>
      </c>
      <c r="K3185" s="69" t="s">
        <v>3458</v>
      </c>
    </row>
    <row r="3186" spans="1:11" s="1" customFormat="1" ht="15" customHeight="1" x14ac:dyDescent="0.15">
      <c r="A3186" s="69" t="s">
        <v>3460</v>
      </c>
      <c r="B3186" s="69" t="s">
        <v>3461</v>
      </c>
      <c r="C3186" s="77">
        <v>608091</v>
      </c>
      <c r="D3186" s="67" t="s">
        <v>3720</v>
      </c>
      <c r="E3186" s="80">
        <v>0</v>
      </c>
      <c r="F3186" s="129">
        <v>31.5</v>
      </c>
      <c r="G3186" s="68">
        <v>10</v>
      </c>
      <c r="H3186" s="69" t="s">
        <v>8561</v>
      </c>
      <c r="I3186" s="69" t="s">
        <v>13216</v>
      </c>
      <c r="J3186" s="69" t="s">
        <v>13217</v>
      </c>
      <c r="K3186" s="69" t="s">
        <v>3460</v>
      </c>
    </row>
    <row r="3187" spans="1:11" s="1" customFormat="1" ht="15" customHeight="1" x14ac:dyDescent="0.15">
      <c r="A3187" s="69" t="s">
        <v>3462</v>
      </c>
      <c r="B3187" s="69" t="s">
        <v>3463</v>
      </c>
      <c r="C3187" s="77">
        <v>608092</v>
      </c>
      <c r="D3187" s="67" t="s">
        <v>3721</v>
      </c>
      <c r="E3187" s="80">
        <v>0</v>
      </c>
      <c r="F3187" s="129">
        <v>31.5</v>
      </c>
      <c r="G3187" s="68">
        <v>10</v>
      </c>
      <c r="H3187" s="69" t="s">
        <v>8561</v>
      </c>
      <c r="I3187" s="69" t="s">
        <v>13218</v>
      </c>
      <c r="J3187" s="69" t="s">
        <v>13219</v>
      </c>
      <c r="K3187" s="69" t="s">
        <v>3462</v>
      </c>
    </row>
    <row r="3188" spans="1:11" s="1" customFormat="1" ht="15" customHeight="1" x14ac:dyDescent="0.15">
      <c r="A3188" s="69" t="s">
        <v>3464</v>
      </c>
      <c r="B3188" s="69" t="s">
        <v>3465</v>
      </c>
      <c r="C3188" s="77">
        <v>608093</v>
      </c>
      <c r="D3188" s="67" t="s">
        <v>3722</v>
      </c>
      <c r="E3188" s="80">
        <v>0</v>
      </c>
      <c r="F3188" s="129">
        <v>31.5</v>
      </c>
      <c r="G3188" s="68">
        <v>10</v>
      </c>
      <c r="H3188" s="69" t="s">
        <v>8561</v>
      </c>
      <c r="I3188" s="69" t="s">
        <v>13220</v>
      </c>
      <c r="J3188" s="69" t="s">
        <v>13221</v>
      </c>
      <c r="K3188" s="69" t="s">
        <v>3464</v>
      </c>
    </row>
    <row r="3189" spans="1:11" s="1" customFormat="1" ht="15" customHeight="1" x14ac:dyDescent="0.15">
      <c r="A3189" s="69" t="s">
        <v>3466</v>
      </c>
      <c r="B3189" s="69" t="s">
        <v>3467</v>
      </c>
      <c r="C3189" s="77">
        <v>608094</v>
      </c>
      <c r="D3189" s="67" t="s">
        <v>3723</v>
      </c>
      <c r="E3189" s="80">
        <v>0</v>
      </c>
      <c r="F3189" s="129">
        <v>31.5</v>
      </c>
      <c r="G3189" s="68">
        <v>10</v>
      </c>
      <c r="H3189" s="69" t="s">
        <v>8561</v>
      </c>
      <c r="I3189" s="69" t="s">
        <v>13222</v>
      </c>
      <c r="J3189" s="69" t="s">
        <v>13223</v>
      </c>
      <c r="K3189" s="69" t="s">
        <v>3466</v>
      </c>
    </row>
    <row r="3190" spans="1:11" s="1" customFormat="1" ht="15" customHeight="1" x14ac:dyDescent="0.15">
      <c r="A3190" s="69" t="s">
        <v>3468</v>
      </c>
      <c r="B3190" s="69" t="s">
        <v>3469</v>
      </c>
      <c r="C3190" s="77">
        <v>608095</v>
      </c>
      <c r="D3190" s="67" t="s">
        <v>3724</v>
      </c>
      <c r="E3190" s="80">
        <v>0</v>
      </c>
      <c r="F3190" s="129">
        <v>31.5</v>
      </c>
      <c r="G3190" s="68">
        <v>10</v>
      </c>
      <c r="H3190" s="69" t="s">
        <v>8561</v>
      </c>
      <c r="I3190" s="69" t="s">
        <v>13224</v>
      </c>
      <c r="J3190" s="69" t="s">
        <v>13225</v>
      </c>
      <c r="K3190" s="69" t="s">
        <v>3468</v>
      </c>
    </row>
    <row r="3191" spans="1:11" s="1" customFormat="1" ht="15" customHeight="1" x14ac:dyDescent="0.15">
      <c r="A3191" s="69" t="s">
        <v>3470</v>
      </c>
      <c r="B3191" s="69" t="s">
        <v>3471</v>
      </c>
      <c r="C3191" s="77">
        <v>608096</v>
      </c>
      <c r="D3191" s="67" t="s">
        <v>3725</v>
      </c>
      <c r="E3191" s="80">
        <v>0</v>
      </c>
      <c r="F3191" s="129">
        <v>31.5</v>
      </c>
      <c r="G3191" s="68">
        <v>10</v>
      </c>
      <c r="H3191" s="69" t="s">
        <v>8561</v>
      </c>
      <c r="I3191" s="69" t="s">
        <v>13226</v>
      </c>
      <c r="J3191" s="69" t="s">
        <v>13227</v>
      </c>
      <c r="K3191" s="69" t="s">
        <v>3470</v>
      </c>
    </row>
    <row r="3192" spans="1:11" s="1" customFormat="1" ht="15" customHeight="1" x14ac:dyDescent="0.15">
      <c r="A3192" s="69" t="s">
        <v>3472</v>
      </c>
      <c r="B3192" s="69" t="s">
        <v>3473</v>
      </c>
      <c r="C3192" s="77">
        <v>608097</v>
      </c>
      <c r="D3192" s="67" t="s">
        <v>3726</v>
      </c>
      <c r="E3192" s="80">
        <v>0</v>
      </c>
      <c r="F3192" s="129">
        <v>31.5</v>
      </c>
      <c r="G3192" s="68">
        <v>10</v>
      </c>
      <c r="H3192" s="69" t="s">
        <v>8561</v>
      </c>
      <c r="I3192" s="69" t="s">
        <v>13228</v>
      </c>
      <c r="J3192" s="69" t="s">
        <v>13229</v>
      </c>
      <c r="K3192" s="69" t="s">
        <v>3472</v>
      </c>
    </row>
    <row r="3193" spans="1:11" s="1" customFormat="1" ht="15" customHeight="1" x14ac:dyDescent="0.15">
      <c r="A3193" s="69" t="s">
        <v>3474</v>
      </c>
      <c r="B3193" s="69" t="s">
        <v>3475</v>
      </c>
      <c r="C3193" s="77">
        <v>608098</v>
      </c>
      <c r="D3193" s="67" t="s">
        <v>3727</v>
      </c>
      <c r="E3193" s="80">
        <v>0</v>
      </c>
      <c r="F3193" s="129">
        <v>31.5</v>
      </c>
      <c r="G3193" s="68">
        <v>10</v>
      </c>
      <c r="H3193" s="69" t="s">
        <v>8561</v>
      </c>
      <c r="I3193" s="69" t="s">
        <v>13230</v>
      </c>
      <c r="J3193" s="69" t="s">
        <v>13231</v>
      </c>
      <c r="K3193" s="69" t="s">
        <v>3474</v>
      </c>
    </row>
    <row r="3194" spans="1:11" s="1" customFormat="1" ht="15" customHeight="1" x14ac:dyDescent="0.15">
      <c r="A3194" s="69" t="s">
        <v>3476</v>
      </c>
      <c r="B3194" s="69" t="s">
        <v>3477</v>
      </c>
      <c r="C3194" s="77">
        <v>608099</v>
      </c>
      <c r="D3194" s="67" t="s">
        <v>3728</v>
      </c>
      <c r="E3194" s="80">
        <v>0</v>
      </c>
      <c r="F3194" s="129">
        <v>31.5</v>
      </c>
      <c r="G3194" s="68">
        <v>10</v>
      </c>
      <c r="H3194" s="69" t="s">
        <v>8561</v>
      </c>
      <c r="I3194" s="69" t="s">
        <v>13232</v>
      </c>
      <c r="J3194" s="69" t="s">
        <v>13233</v>
      </c>
      <c r="K3194" s="69" t="s">
        <v>3476</v>
      </c>
    </row>
    <row r="3195" spans="1:11" s="1" customFormat="1" ht="15" customHeight="1" x14ac:dyDescent="0.15">
      <c r="A3195" s="69" t="s">
        <v>3456</v>
      </c>
      <c r="B3195" s="69" t="s">
        <v>3457</v>
      </c>
      <c r="C3195" s="77">
        <v>608089</v>
      </c>
      <c r="D3195" s="67" t="s">
        <v>3718</v>
      </c>
      <c r="E3195" s="80">
        <v>0</v>
      </c>
      <c r="F3195" s="129">
        <v>31.5</v>
      </c>
      <c r="G3195" s="68">
        <v>10</v>
      </c>
      <c r="H3195" s="69" t="s">
        <v>8561</v>
      </c>
      <c r="I3195" s="69" t="s">
        <v>13234</v>
      </c>
      <c r="J3195" s="69" t="s">
        <v>13235</v>
      </c>
      <c r="K3195" s="69" t="s">
        <v>3456</v>
      </c>
    </row>
    <row r="3196" spans="1:11" s="1" customFormat="1" ht="15" customHeight="1" x14ac:dyDescent="0.15">
      <c r="A3196" s="69" t="s">
        <v>3480</v>
      </c>
      <c r="B3196" s="69" t="s">
        <v>3481</v>
      </c>
      <c r="C3196" s="77">
        <v>608101</v>
      </c>
      <c r="D3196" s="67" t="s">
        <v>3730</v>
      </c>
      <c r="E3196" s="80">
        <v>0</v>
      </c>
      <c r="F3196" s="129">
        <v>31.5</v>
      </c>
      <c r="G3196" s="68">
        <v>10</v>
      </c>
      <c r="H3196" s="69" t="s">
        <v>8561</v>
      </c>
      <c r="I3196" s="69" t="s">
        <v>13236</v>
      </c>
      <c r="J3196" s="69" t="s">
        <v>13237</v>
      </c>
      <c r="K3196" s="69" t="s">
        <v>3480</v>
      </c>
    </row>
    <row r="3197" spans="1:11" s="1" customFormat="1" ht="15" customHeight="1" x14ac:dyDescent="0.15">
      <c r="A3197" s="69" t="s">
        <v>3482</v>
      </c>
      <c r="B3197" s="69" t="s">
        <v>3483</v>
      </c>
      <c r="C3197" s="77">
        <v>608102</v>
      </c>
      <c r="D3197" s="67" t="s">
        <v>3731</v>
      </c>
      <c r="E3197" s="80">
        <v>0</v>
      </c>
      <c r="F3197" s="129">
        <v>31.5</v>
      </c>
      <c r="G3197" s="68">
        <v>10</v>
      </c>
      <c r="H3197" s="69" t="s">
        <v>8561</v>
      </c>
      <c r="I3197" s="69" t="s">
        <v>13238</v>
      </c>
      <c r="J3197" s="69" t="s">
        <v>13239</v>
      </c>
      <c r="K3197" s="69" t="s">
        <v>3482</v>
      </c>
    </row>
    <row r="3198" spans="1:11" s="1" customFormat="1" ht="15" customHeight="1" x14ac:dyDescent="0.15">
      <c r="A3198" s="69" t="s">
        <v>3484</v>
      </c>
      <c r="B3198" s="69" t="s">
        <v>3485</v>
      </c>
      <c r="C3198" s="77">
        <v>608103</v>
      </c>
      <c r="D3198" s="67" t="s">
        <v>3732</v>
      </c>
      <c r="E3198" s="80">
        <v>0</v>
      </c>
      <c r="F3198" s="129">
        <v>31.5</v>
      </c>
      <c r="G3198" s="68">
        <v>10</v>
      </c>
      <c r="H3198" s="69" t="s">
        <v>8561</v>
      </c>
      <c r="I3198" s="69" t="s">
        <v>13240</v>
      </c>
      <c r="J3198" s="69" t="s">
        <v>13241</v>
      </c>
      <c r="K3198" s="69" t="s">
        <v>3484</v>
      </c>
    </row>
    <row r="3199" spans="1:11" s="1" customFormat="1" ht="15" customHeight="1" x14ac:dyDescent="0.15">
      <c r="A3199" s="69" t="s">
        <v>3486</v>
      </c>
      <c r="B3199" s="69" t="s">
        <v>3487</v>
      </c>
      <c r="C3199" s="77">
        <v>608104</v>
      </c>
      <c r="D3199" s="67" t="s">
        <v>3733</v>
      </c>
      <c r="E3199" s="80">
        <v>0</v>
      </c>
      <c r="F3199" s="129">
        <v>31.5</v>
      </c>
      <c r="G3199" s="68">
        <v>10</v>
      </c>
      <c r="H3199" s="69" t="s">
        <v>8561</v>
      </c>
      <c r="I3199" s="69" t="s">
        <v>13242</v>
      </c>
      <c r="J3199" s="69" t="s">
        <v>13243</v>
      </c>
      <c r="K3199" s="69" t="s">
        <v>3486</v>
      </c>
    </row>
    <row r="3200" spans="1:11" s="1" customFormat="1" ht="15" customHeight="1" x14ac:dyDescent="0.15">
      <c r="A3200" s="69" t="s">
        <v>3488</v>
      </c>
      <c r="B3200" s="69" t="s">
        <v>3489</v>
      </c>
      <c r="C3200" s="77">
        <v>608105</v>
      </c>
      <c r="D3200" s="67" t="s">
        <v>3734</v>
      </c>
      <c r="E3200" s="80">
        <v>0</v>
      </c>
      <c r="F3200" s="129">
        <v>31.5</v>
      </c>
      <c r="G3200" s="68">
        <v>10</v>
      </c>
      <c r="H3200" s="69" t="s">
        <v>8561</v>
      </c>
      <c r="I3200" s="69" t="s">
        <v>13244</v>
      </c>
      <c r="J3200" s="69" t="s">
        <v>13245</v>
      </c>
      <c r="K3200" s="69" t="s">
        <v>3488</v>
      </c>
    </row>
    <row r="3201" spans="1:11" s="1" customFormat="1" ht="15" customHeight="1" x14ac:dyDescent="0.15">
      <c r="A3201" s="69" t="s">
        <v>3490</v>
      </c>
      <c r="B3201" s="69" t="s">
        <v>3491</v>
      </c>
      <c r="C3201" s="77">
        <v>608106</v>
      </c>
      <c r="D3201" s="67" t="s">
        <v>3735</v>
      </c>
      <c r="E3201" s="80">
        <v>0</v>
      </c>
      <c r="F3201" s="129">
        <v>31.5</v>
      </c>
      <c r="G3201" s="68">
        <v>10</v>
      </c>
      <c r="H3201" s="69" t="s">
        <v>8561</v>
      </c>
      <c r="I3201" s="69" t="s">
        <v>13246</v>
      </c>
      <c r="J3201" s="69" t="s">
        <v>13247</v>
      </c>
      <c r="K3201" s="69" t="s">
        <v>3490</v>
      </c>
    </row>
    <row r="3202" spans="1:11" s="1" customFormat="1" ht="15" customHeight="1" x14ac:dyDescent="0.15">
      <c r="A3202" s="69" t="s">
        <v>3492</v>
      </c>
      <c r="B3202" s="69" t="s">
        <v>3493</v>
      </c>
      <c r="C3202" s="77">
        <v>608107</v>
      </c>
      <c r="D3202" s="67" t="s">
        <v>3736</v>
      </c>
      <c r="E3202" s="80">
        <v>0</v>
      </c>
      <c r="F3202" s="129">
        <v>31.5</v>
      </c>
      <c r="G3202" s="68">
        <v>10</v>
      </c>
      <c r="H3202" s="69" t="s">
        <v>8561</v>
      </c>
      <c r="I3202" s="69" t="s">
        <v>13248</v>
      </c>
      <c r="J3202" s="69" t="s">
        <v>13249</v>
      </c>
      <c r="K3202" s="69" t="s">
        <v>3492</v>
      </c>
    </row>
    <row r="3203" spans="1:11" s="1" customFormat="1" ht="15" customHeight="1" x14ac:dyDescent="0.15">
      <c r="A3203" s="69" t="s">
        <v>3494</v>
      </c>
      <c r="B3203" s="69" t="s">
        <v>3495</v>
      </c>
      <c r="C3203" s="77">
        <v>608108</v>
      </c>
      <c r="D3203" s="67" t="s">
        <v>3737</v>
      </c>
      <c r="E3203" s="80">
        <v>0</v>
      </c>
      <c r="F3203" s="129">
        <v>31.5</v>
      </c>
      <c r="G3203" s="68">
        <v>10</v>
      </c>
      <c r="H3203" s="69" t="s">
        <v>8561</v>
      </c>
      <c r="I3203" s="69" t="s">
        <v>13250</v>
      </c>
      <c r="J3203" s="69" t="s">
        <v>13251</v>
      </c>
      <c r="K3203" s="69" t="s">
        <v>3494</v>
      </c>
    </row>
    <row r="3204" spans="1:11" s="1" customFormat="1" ht="15" customHeight="1" x14ac:dyDescent="0.15">
      <c r="A3204" s="69" t="s">
        <v>3496</v>
      </c>
      <c r="B3204" s="69" t="s">
        <v>3497</v>
      </c>
      <c r="C3204" s="77">
        <v>608109</v>
      </c>
      <c r="D3204" s="67" t="s">
        <v>3738</v>
      </c>
      <c r="E3204" s="80">
        <v>0</v>
      </c>
      <c r="F3204" s="129">
        <v>31.5</v>
      </c>
      <c r="G3204" s="68">
        <v>10</v>
      </c>
      <c r="H3204" s="69" t="s">
        <v>8561</v>
      </c>
      <c r="I3204" s="69" t="s">
        <v>13252</v>
      </c>
      <c r="J3204" s="69" t="s">
        <v>13253</v>
      </c>
      <c r="K3204" s="69" t="s">
        <v>3496</v>
      </c>
    </row>
    <row r="3205" spans="1:11" s="1" customFormat="1" ht="15" customHeight="1" x14ac:dyDescent="0.15">
      <c r="A3205" s="69" t="s">
        <v>3498</v>
      </c>
      <c r="B3205" s="69" t="s">
        <v>3499</v>
      </c>
      <c r="C3205" s="77">
        <v>608110</v>
      </c>
      <c r="D3205" s="67" t="s">
        <v>3739</v>
      </c>
      <c r="E3205" s="80">
        <v>0</v>
      </c>
      <c r="F3205" s="129">
        <v>31.5</v>
      </c>
      <c r="G3205" s="68">
        <v>10</v>
      </c>
      <c r="H3205" s="69" t="s">
        <v>8561</v>
      </c>
      <c r="I3205" s="69" t="s">
        <v>13254</v>
      </c>
      <c r="J3205" s="69" t="s">
        <v>13255</v>
      </c>
      <c r="K3205" s="69" t="s">
        <v>3498</v>
      </c>
    </row>
    <row r="3206" spans="1:11" s="1" customFormat="1" ht="15" customHeight="1" x14ac:dyDescent="0.15">
      <c r="A3206" s="69" t="s">
        <v>3478</v>
      </c>
      <c r="B3206" s="69" t="s">
        <v>3479</v>
      </c>
      <c r="C3206" s="77">
        <v>608100</v>
      </c>
      <c r="D3206" s="67" t="s">
        <v>3729</v>
      </c>
      <c r="E3206" s="80">
        <v>0</v>
      </c>
      <c r="F3206" s="129">
        <v>31.5</v>
      </c>
      <c r="G3206" s="68">
        <v>10</v>
      </c>
      <c r="H3206" s="69" t="s">
        <v>8561</v>
      </c>
      <c r="I3206" s="69" t="s">
        <v>13256</v>
      </c>
      <c r="J3206" s="69" t="s">
        <v>13257</v>
      </c>
      <c r="K3206" s="69" t="s">
        <v>3478</v>
      </c>
    </row>
    <row r="3207" spans="1:11" s="1" customFormat="1" ht="15" customHeight="1" x14ac:dyDescent="0.15">
      <c r="A3207" s="69" t="s">
        <v>3502</v>
      </c>
      <c r="B3207" s="69" t="s">
        <v>3503</v>
      </c>
      <c r="C3207" s="77">
        <v>608112</v>
      </c>
      <c r="D3207" s="67" t="s">
        <v>3741</v>
      </c>
      <c r="E3207" s="80">
        <v>0</v>
      </c>
      <c r="F3207" s="129">
        <v>31.5</v>
      </c>
      <c r="G3207" s="68">
        <v>10</v>
      </c>
      <c r="H3207" s="69" t="s">
        <v>8561</v>
      </c>
      <c r="I3207" s="69" t="s">
        <v>13258</v>
      </c>
      <c r="J3207" s="69" t="s">
        <v>13259</v>
      </c>
      <c r="K3207" s="69" t="s">
        <v>3502</v>
      </c>
    </row>
    <row r="3208" spans="1:11" s="1" customFormat="1" ht="15" customHeight="1" x14ac:dyDescent="0.15">
      <c r="A3208" s="69" t="s">
        <v>3504</v>
      </c>
      <c r="B3208" s="69" t="s">
        <v>3505</v>
      </c>
      <c r="C3208" s="77">
        <v>608113</v>
      </c>
      <c r="D3208" s="67" t="s">
        <v>3742</v>
      </c>
      <c r="E3208" s="80">
        <v>0</v>
      </c>
      <c r="F3208" s="129">
        <v>31.5</v>
      </c>
      <c r="G3208" s="68">
        <v>10</v>
      </c>
      <c r="H3208" s="69" t="s">
        <v>8561</v>
      </c>
      <c r="I3208" s="69" t="s">
        <v>13260</v>
      </c>
      <c r="J3208" s="69" t="s">
        <v>13261</v>
      </c>
      <c r="K3208" s="69" t="s">
        <v>3504</v>
      </c>
    </row>
    <row r="3209" spans="1:11" s="1" customFormat="1" ht="15" customHeight="1" x14ac:dyDescent="0.15">
      <c r="A3209" s="69" t="s">
        <v>3506</v>
      </c>
      <c r="B3209" s="69" t="s">
        <v>3507</v>
      </c>
      <c r="C3209" s="77">
        <v>608114</v>
      </c>
      <c r="D3209" s="67" t="s">
        <v>3743</v>
      </c>
      <c r="E3209" s="80">
        <v>0</v>
      </c>
      <c r="F3209" s="129">
        <v>31.5</v>
      </c>
      <c r="G3209" s="68">
        <v>10</v>
      </c>
      <c r="H3209" s="69" t="s">
        <v>8561</v>
      </c>
      <c r="I3209" s="69" t="s">
        <v>13262</v>
      </c>
      <c r="J3209" s="69" t="s">
        <v>13263</v>
      </c>
      <c r="K3209" s="69" t="s">
        <v>3506</v>
      </c>
    </row>
    <row r="3210" spans="1:11" s="1" customFormat="1" ht="15" customHeight="1" x14ac:dyDescent="0.15">
      <c r="A3210" s="69" t="s">
        <v>3508</v>
      </c>
      <c r="B3210" s="69" t="s">
        <v>3509</v>
      </c>
      <c r="C3210" s="77">
        <v>608115</v>
      </c>
      <c r="D3210" s="67" t="s">
        <v>3744</v>
      </c>
      <c r="E3210" s="80">
        <v>0</v>
      </c>
      <c r="F3210" s="129">
        <v>31.5</v>
      </c>
      <c r="G3210" s="68">
        <v>10</v>
      </c>
      <c r="H3210" s="69" t="s">
        <v>8561</v>
      </c>
      <c r="I3210" s="69" t="s">
        <v>13264</v>
      </c>
      <c r="J3210" s="69" t="s">
        <v>13265</v>
      </c>
      <c r="K3210" s="69" t="s">
        <v>3508</v>
      </c>
    </row>
    <row r="3211" spans="1:11" s="1" customFormat="1" ht="15" customHeight="1" x14ac:dyDescent="0.15">
      <c r="A3211" s="69" t="s">
        <v>3510</v>
      </c>
      <c r="B3211" s="69" t="s">
        <v>3511</v>
      </c>
      <c r="C3211" s="77">
        <v>608116</v>
      </c>
      <c r="D3211" s="67" t="s">
        <v>3745</v>
      </c>
      <c r="E3211" s="80">
        <v>0</v>
      </c>
      <c r="F3211" s="129">
        <v>31.5</v>
      </c>
      <c r="G3211" s="68">
        <v>10</v>
      </c>
      <c r="H3211" s="69" t="s">
        <v>8561</v>
      </c>
      <c r="I3211" s="69" t="s">
        <v>13266</v>
      </c>
      <c r="J3211" s="69" t="s">
        <v>13267</v>
      </c>
      <c r="K3211" s="69" t="s">
        <v>3510</v>
      </c>
    </row>
    <row r="3212" spans="1:11" s="1" customFormat="1" ht="15" customHeight="1" x14ac:dyDescent="0.15">
      <c r="A3212" s="69" t="s">
        <v>3512</v>
      </c>
      <c r="B3212" s="69" t="s">
        <v>3513</v>
      </c>
      <c r="C3212" s="77">
        <v>608117</v>
      </c>
      <c r="D3212" s="67" t="s">
        <v>3746</v>
      </c>
      <c r="E3212" s="80">
        <v>0</v>
      </c>
      <c r="F3212" s="129">
        <v>31.5</v>
      </c>
      <c r="G3212" s="68">
        <v>10</v>
      </c>
      <c r="H3212" s="69" t="s">
        <v>8561</v>
      </c>
      <c r="I3212" s="69" t="s">
        <v>13268</v>
      </c>
      <c r="J3212" s="69" t="s">
        <v>13269</v>
      </c>
      <c r="K3212" s="69" t="s">
        <v>3512</v>
      </c>
    </row>
    <row r="3213" spans="1:11" s="1" customFormat="1" ht="15" customHeight="1" x14ac:dyDescent="0.15">
      <c r="A3213" s="69" t="s">
        <v>3514</v>
      </c>
      <c r="B3213" s="69" t="s">
        <v>3515</v>
      </c>
      <c r="C3213" s="77">
        <v>608118</v>
      </c>
      <c r="D3213" s="67" t="s">
        <v>3747</v>
      </c>
      <c r="E3213" s="80">
        <v>0</v>
      </c>
      <c r="F3213" s="129">
        <v>31.5</v>
      </c>
      <c r="G3213" s="68">
        <v>10</v>
      </c>
      <c r="H3213" s="69" t="s">
        <v>8561</v>
      </c>
      <c r="I3213" s="69" t="s">
        <v>13270</v>
      </c>
      <c r="J3213" s="69" t="s">
        <v>13271</v>
      </c>
      <c r="K3213" s="69" t="s">
        <v>3514</v>
      </c>
    </row>
    <row r="3214" spans="1:11" s="1" customFormat="1" ht="15" customHeight="1" x14ac:dyDescent="0.15">
      <c r="A3214" s="69" t="s">
        <v>3516</v>
      </c>
      <c r="B3214" s="69" t="s">
        <v>3517</v>
      </c>
      <c r="C3214" s="77">
        <v>608119</v>
      </c>
      <c r="D3214" s="67" t="s">
        <v>3748</v>
      </c>
      <c r="E3214" s="80">
        <v>0</v>
      </c>
      <c r="F3214" s="129">
        <v>31.5</v>
      </c>
      <c r="G3214" s="68">
        <v>10</v>
      </c>
      <c r="H3214" s="69" t="s">
        <v>8561</v>
      </c>
      <c r="I3214" s="69" t="s">
        <v>13272</v>
      </c>
      <c r="J3214" s="69" t="s">
        <v>13273</v>
      </c>
      <c r="K3214" s="69" t="s">
        <v>3516</v>
      </c>
    </row>
    <row r="3215" spans="1:11" s="1" customFormat="1" ht="15" customHeight="1" x14ac:dyDescent="0.15">
      <c r="A3215" s="69" t="s">
        <v>3518</v>
      </c>
      <c r="B3215" s="69" t="s">
        <v>3519</v>
      </c>
      <c r="C3215" s="77">
        <v>608120</v>
      </c>
      <c r="D3215" s="67" t="s">
        <v>3749</v>
      </c>
      <c r="E3215" s="80">
        <v>0</v>
      </c>
      <c r="F3215" s="129">
        <v>31.5</v>
      </c>
      <c r="G3215" s="68">
        <v>10</v>
      </c>
      <c r="H3215" s="69" t="s">
        <v>8561</v>
      </c>
      <c r="I3215" s="69" t="s">
        <v>13274</v>
      </c>
      <c r="J3215" s="69" t="s">
        <v>13275</v>
      </c>
      <c r="K3215" s="69" t="s">
        <v>3518</v>
      </c>
    </row>
    <row r="3216" spans="1:11" s="1" customFormat="1" ht="15" customHeight="1" x14ac:dyDescent="0.15">
      <c r="A3216" s="69" t="s">
        <v>3520</v>
      </c>
      <c r="B3216" s="69" t="s">
        <v>3521</v>
      </c>
      <c r="C3216" s="77">
        <v>608121</v>
      </c>
      <c r="D3216" s="67" t="s">
        <v>3750</v>
      </c>
      <c r="E3216" s="80">
        <v>0</v>
      </c>
      <c r="F3216" s="129">
        <v>31.5</v>
      </c>
      <c r="G3216" s="68">
        <v>10</v>
      </c>
      <c r="H3216" s="69" t="s">
        <v>8561</v>
      </c>
      <c r="I3216" s="69" t="s">
        <v>13276</v>
      </c>
      <c r="J3216" s="69" t="s">
        <v>13277</v>
      </c>
      <c r="K3216" s="69" t="s">
        <v>3520</v>
      </c>
    </row>
    <row r="3217" spans="1:11" s="1" customFormat="1" ht="15" customHeight="1" x14ac:dyDescent="0.15">
      <c r="A3217" s="69" t="s">
        <v>3500</v>
      </c>
      <c r="B3217" s="69" t="s">
        <v>3501</v>
      </c>
      <c r="C3217" s="77">
        <v>608111</v>
      </c>
      <c r="D3217" s="67" t="s">
        <v>3740</v>
      </c>
      <c r="E3217" s="80">
        <v>0</v>
      </c>
      <c r="F3217" s="129">
        <v>31.5</v>
      </c>
      <c r="G3217" s="68">
        <v>10</v>
      </c>
      <c r="H3217" s="69" t="s">
        <v>8561</v>
      </c>
      <c r="I3217" s="69" t="s">
        <v>13278</v>
      </c>
      <c r="J3217" s="69" t="s">
        <v>13279</v>
      </c>
      <c r="K3217" s="69" t="s">
        <v>3500</v>
      </c>
    </row>
    <row r="3218" spans="1:11" s="1" customFormat="1" ht="15" customHeight="1" x14ac:dyDescent="0.15">
      <c r="A3218" s="69" t="s">
        <v>3524</v>
      </c>
      <c r="B3218" s="69" t="s">
        <v>3525</v>
      </c>
      <c r="C3218" s="77">
        <v>608123</v>
      </c>
      <c r="D3218" s="67" t="s">
        <v>3752</v>
      </c>
      <c r="E3218" s="80">
        <v>0</v>
      </c>
      <c r="F3218" s="129">
        <v>26.9</v>
      </c>
      <c r="G3218" s="68">
        <v>10</v>
      </c>
      <c r="H3218" s="69" t="s">
        <v>8561</v>
      </c>
      <c r="I3218" s="69" t="s">
        <v>13280</v>
      </c>
      <c r="J3218" s="69" t="s">
        <v>13281</v>
      </c>
      <c r="K3218" s="69" t="s">
        <v>3524</v>
      </c>
    </row>
    <row r="3219" spans="1:11" s="1" customFormat="1" ht="15" customHeight="1" x14ac:dyDescent="0.15">
      <c r="A3219" s="69" t="s">
        <v>3526</v>
      </c>
      <c r="B3219" s="69" t="s">
        <v>3527</v>
      </c>
      <c r="C3219" s="77">
        <v>608124</v>
      </c>
      <c r="D3219" s="67" t="s">
        <v>3753</v>
      </c>
      <c r="E3219" s="80">
        <v>0</v>
      </c>
      <c r="F3219" s="129">
        <v>26.9</v>
      </c>
      <c r="G3219" s="68">
        <v>10</v>
      </c>
      <c r="H3219" s="69" t="s">
        <v>8561</v>
      </c>
      <c r="I3219" s="69" t="s">
        <v>13282</v>
      </c>
      <c r="J3219" s="69" t="s">
        <v>13283</v>
      </c>
      <c r="K3219" s="69" t="s">
        <v>3526</v>
      </c>
    </row>
    <row r="3220" spans="1:11" s="1" customFormat="1" ht="15" customHeight="1" x14ac:dyDescent="0.15">
      <c r="A3220" s="69" t="s">
        <v>3528</v>
      </c>
      <c r="B3220" s="69" t="s">
        <v>3529</v>
      </c>
      <c r="C3220" s="77">
        <v>608125</v>
      </c>
      <c r="D3220" s="67" t="s">
        <v>3754</v>
      </c>
      <c r="E3220" s="80">
        <v>0</v>
      </c>
      <c r="F3220" s="129">
        <v>26.9</v>
      </c>
      <c r="G3220" s="68">
        <v>10</v>
      </c>
      <c r="H3220" s="69" t="s">
        <v>8561</v>
      </c>
      <c r="I3220" s="69" t="s">
        <v>13284</v>
      </c>
      <c r="J3220" s="69" t="s">
        <v>13285</v>
      </c>
      <c r="K3220" s="69" t="s">
        <v>3528</v>
      </c>
    </row>
    <row r="3221" spans="1:11" s="1" customFormat="1" ht="15" customHeight="1" x14ac:dyDescent="0.15">
      <c r="A3221" s="69" t="s">
        <v>3530</v>
      </c>
      <c r="B3221" s="69" t="s">
        <v>3531</v>
      </c>
      <c r="C3221" s="77">
        <v>608126</v>
      </c>
      <c r="D3221" s="67" t="s">
        <v>3755</v>
      </c>
      <c r="E3221" s="80">
        <v>0</v>
      </c>
      <c r="F3221" s="129">
        <v>26.9</v>
      </c>
      <c r="G3221" s="68">
        <v>10</v>
      </c>
      <c r="H3221" s="69" t="s">
        <v>8561</v>
      </c>
      <c r="I3221" s="69" t="s">
        <v>13286</v>
      </c>
      <c r="J3221" s="69" t="s">
        <v>13287</v>
      </c>
      <c r="K3221" s="69" t="s">
        <v>3530</v>
      </c>
    </row>
    <row r="3222" spans="1:11" s="1" customFormat="1" ht="15" customHeight="1" x14ac:dyDescent="0.15">
      <c r="A3222" s="69" t="s">
        <v>3532</v>
      </c>
      <c r="B3222" s="69" t="s">
        <v>3533</v>
      </c>
      <c r="C3222" s="77">
        <v>608127</v>
      </c>
      <c r="D3222" s="67" t="s">
        <v>3756</v>
      </c>
      <c r="E3222" s="80">
        <v>0</v>
      </c>
      <c r="F3222" s="129">
        <v>26.9</v>
      </c>
      <c r="G3222" s="68">
        <v>10</v>
      </c>
      <c r="H3222" s="69" t="s">
        <v>8561</v>
      </c>
      <c r="I3222" s="69" t="s">
        <v>13288</v>
      </c>
      <c r="J3222" s="69" t="s">
        <v>13289</v>
      </c>
      <c r="K3222" s="69" t="s">
        <v>3532</v>
      </c>
    </row>
    <row r="3223" spans="1:11" s="1" customFormat="1" ht="15" customHeight="1" x14ac:dyDescent="0.15">
      <c r="A3223" s="69" t="s">
        <v>3534</v>
      </c>
      <c r="B3223" s="69" t="s">
        <v>3535</v>
      </c>
      <c r="C3223" s="77">
        <v>608128</v>
      </c>
      <c r="D3223" s="67" t="s">
        <v>3757</v>
      </c>
      <c r="E3223" s="80">
        <v>0</v>
      </c>
      <c r="F3223" s="129">
        <v>26.9</v>
      </c>
      <c r="G3223" s="68">
        <v>10</v>
      </c>
      <c r="H3223" s="69" t="s">
        <v>8561</v>
      </c>
      <c r="I3223" s="69" t="s">
        <v>13290</v>
      </c>
      <c r="J3223" s="69" t="s">
        <v>13291</v>
      </c>
      <c r="K3223" s="69" t="s">
        <v>3534</v>
      </c>
    </row>
    <row r="3224" spans="1:11" s="1" customFormat="1" ht="15" customHeight="1" x14ac:dyDescent="0.15">
      <c r="A3224" s="69" t="s">
        <v>3536</v>
      </c>
      <c r="B3224" s="69" t="s">
        <v>3537</v>
      </c>
      <c r="C3224" s="77">
        <v>608129</v>
      </c>
      <c r="D3224" s="67" t="s">
        <v>3758</v>
      </c>
      <c r="E3224" s="80">
        <v>0</v>
      </c>
      <c r="F3224" s="129">
        <v>26.9</v>
      </c>
      <c r="G3224" s="68">
        <v>10</v>
      </c>
      <c r="H3224" s="69" t="s">
        <v>8561</v>
      </c>
      <c r="I3224" s="69" t="s">
        <v>13292</v>
      </c>
      <c r="J3224" s="69" t="s">
        <v>13293</v>
      </c>
      <c r="K3224" s="69" t="s">
        <v>3536</v>
      </c>
    </row>
    <row r="3225" spans="1:11" s="1" customFormat="1" ht="15" customHeight="1" x14ac:dyDescent="0.15">
      <c r="A3225" s="69" t="s">
        <v>3538</v>
      </c>
      <c r="B3225" s="69" t="s">
        <v>3539</v>
      </c>
      <c r="C3225" s="77">
        <v>608130</v>
      </c>
      <c r="D3225" s="67" t="s">
        <v>3759</v>
      </c>
      <c r="E3225" s="80">
        <v>0</v>
      </c>
      <c r="F3225" s="129">
        <v>26.9</v>
      </c>
      <c r="G3225" s="68">
        <v>10</v>
      </c>
      <c r="H3225" s="69" t="s">
        <v>8561</v>
      </c>
      <c r="I3225" s="69" t="s">
        <v>13294</v>
      </c>
      <c r="J3225" s="69" t="s">
        <v>13295</v>
      </c>
      <c r="K3225" s="69" t="s">
        <v>3538</v>
      </c>
    </row>
    <row r="3226" spans="1:11" s="1" customFormat="1" ht="15" customHeight="1" x14ac:dyDescent="0.15">
      <c r="A3226" s="69" t="s">
        <v>3540</v>
      </c>
      <c r="B3226" s="69" t="s">
        <v>3541</v>
      </c>
      <c r="C3226" s="77">
        <v>608131</v>
      </c>
      <c r="D3226" s="67" t="s">
        <v>3760</v>
      </c>
      <c r="E3226" s="80">
        <v>0</v>
      </c>
      <c r="F3226" s="129">
        <v>26.9</v>
      </c>
      <c r="G3226" s="68">
        <v>10</v>
      </c>
      <c r="H3226" s="69" t="s">
        <v>8561</v>
      </c>
      <c r="I3226" s="69" t="s">
        <v>13296</v>
      </c>
      <c r="J3226" s="69" t="s">
        <v>13297</v>
      </c>
      <c r="K3226" s="69" t="s">
        <v>3540</v>
      </c>
    </row>
    <row r="3227" spans="1:11" s="1" customFormat="1" ht="15" customHeight="1" x14ac:dyDescent="0.15">
      <c r="A3227" s="69" t="s">
        <v>3542</v>
      </c>
      <c r="B3227" s="69" t="s">
        <v>3543</v>
      </c>
      <c r="C3227" s="77">
        <v>608132</v>
      </c>
      <c r="D3227" s="67" t="s">
        <v>3761</v>
      </c>
      <c r="E3227" s="80">
        <v>0</v>
      </c>
      <c r="F3227" s="129">
        <v>26.9</v>
      </c>
      <c r="G3227" s="68">
        <v>10</v>
      </c>
      <c r="H3227" s="69" t="s">
        <v>8561</v>
      </c>
      <c r="I3227" s="69" t="s">
        <v>13298</v>
      </c>
      <c r="J3227" s="69" t="s">
        <v>13299</v>
      </c>
      <c r="K3227" s="69" t="s">
        <v>3542</v>
      </c>
    </row>
    <row r="3228" spans="1:11" s="1" customFormat="1" ht="15" customHeight="1" x14ac:dyDescent="0.15">
      <c r="A3228" s="69" t="s">
        <v>3522</v>
      </c>
      <c r="B3228" s="69" t="s">
        <v>3523</v>
      </c>
      <c r="C3228" s="77">
        <v>608122</v>
      </c>
      <c r="D3228" s="67" t="s">
        <v>3751</v>
      </c>
      <c r="E3228" s="80">
        <v>0</v>
      </c>
      <c r="F3228" s="129">
        <v>26.9</v>
      </c>
      <c r="G3228" s="68">
        <v>10</v>
      </c>
      <c r="H3228" s="69" t="s">
        <v>8561</v>
      </c>
      <c r="I3228" s="69" t="s">
        <v>13300</v>
      </c>
      <c r="J3228" s="69" t="s">
        <v>13301</v>
      </c>
      <c r="K3228" s="69" t="s">
        <v>3522</v>
      </c>
    </row>
    <row r="3229" spans="1:11" s="1" customFormat="1" ht="15" customHeight="1" x14ac:dyDescent="0.15">
      <c r="A3229" s="69" t="s">
        <v>3546</v>
      </c>
      <c r="B3229" s="69" t="s">
        <v>3547</v>
      </c>
      <c r="C3229" s="77">
        <v>608134</v>
      </c>
      <c r="D3229" s="67" t="s">
        <v>3763</v>
      </c>
      <c r="E3229" s="80">
        <v>0</v>
      </c>
      <c r="F3229" s="129">
        <v>26.9</v>
      </c>
      <c r="G3229" s="68">
        <v>10</v>
      </c>
      <c r="H3229" s="69" t="s">
        <v>8561</v>
      </c>
      <c r="I3229" s="69" t="s">
        <v>13302</v>
      </c>
      <c r="J3229" s="69" t="s">
        <v>13303</v>
      </c>
      <c r="K3229" s="69" t="s">
        <v>3546</v>
      </c>
    </row>
    <row r="3230" spans="1:11" s="1" customFormat="1" ht="15" customHeight="1" x14ac:dyDescent="0.15">
      <c r="A3230" s="69" t="s">
        <v>3548</v>
      </c>
      <c r="B3230" s="69" t="s">
        <v>3549</v>
      </c>
      <c r="C3230" s="77">
        <v>608135</v>
      </c>
      <c r="D3230" s="67" t="s">
        <v>3764</v>
      </c>
      <c r="E3230" s="80">
        <v>0</v>
      </c>
      <c r="F3230" s="129">
        <v>26.9</v>
      </c>
      <c r="G3230" s="68">
        <v>10</v>
      </c>
      <c r="H3230" s="69" t="s">
        <v>8561</v>
      </c>
      <c r="I3230" s="69" t="s">
        <v>13304</v>
      </c>
      <c r="J3230" s="69" t="s">
        <v>13305</v>
      </c>
      <c r="K3230" s="69" t="s">
        <v>3548</v>
      </c>
    </row>
    <row r="3231" spans="1:11" s="1" customFormat="1" ht="15" customHeight="1" x14ac:dyDescent="0.15">
      <c r="A3231" s="69" t="s">
        <v>3550</v>
      </c>
      <c r="B3231" s="69" t="s">
        <v>3551</v>
      </c>
      <c r="C3231" s="77">
        <v>608136</v>
      </c>
      <c r="D3231" s="67" t="s">
        <v>3765</v>
      </c>
      <c r="E3231" s="80">
        <v>0</v>
      </c>
      <c r="F3231" s="129">
        <v>26.9</v>
      </c>
      <c r="G3231" s="68">
        <v>10</v>
      </c>
      <c r="H3231" s="69" t="s">
        <v>8561</v>
      </c>
      <c r="I3231" s="69" t="s">
        <v>13306</v>
      </c>
      <c r="J3231" s="69" t="s">
        <v>13307</v>
      </c>
      <c r="K3231" s="69" t="s">
        <v>3550</v>
      </c>
    </row>
    <row r="3232" spans="1:11" s="1" customFormat="1" ht="15" customHeight="1" x14ac:dyDescent="0.15">
      <c r="A3232" s="69" t="s">
        <v>3552</v>
      </c>
      <c r="B3232" s="69" t="s">
        <v>3553</v>
      </c>
      <c r="C3232" s="77">
        <v>608137</v>
      </c>
      <c r="D3232" s="67" t="s">
        <v>3766</v>
      </c>
      <c r="E3232" s="80">
        <v>0</v>
      </c>
      <c r="F3232" s="129">
        <v>26.9</v>
      </c>
      <c r="G3232" s="68">
        <v>10</v>
      </c>
      <c r="H3232" s="69" t="s">
        <v>8561</v>
      </c>
      <c r="I3232" s="69" t="s">
        <v>13308</v>
      </c>
      <c r="J3232" s="69" t="s">
        <v>13309</v>
      </c>
      <c r="K3232" s="69" t="s">
        <v>3552</v>
      </c>
    </row>
    <row r="3233" spans="1:11" s="1" customFormat="1" ht="15" customHeight="1" x14ac:dyDescent="0.15">
      <c r="A3233" s="69" t="s">
        <v>3554</v>
      </c>
      <c r="B3233" s="69" t="s">
        <v>3555</v>
      </c>
      <c r="C3233" s="77">
        <v>608138</v>
      </c>
      <c r="D3233" s="67" t="s">
        <v>3767</v>
      </c>
      <c r="E3233" s="80">
        <v>0</v>
      </c>
      <c r="F3233" s="129">
        <v>26.9</v>
      </c>
      <c r="G3233" s="68">
        <v>10</v>
      </c>
      <c r="H3233" s="69" t="s">
        <v>8561</v>
      </c>
      <c r="I3233" s="69" t="s">
        <v>13310</v>
      </c>
      <c r="J3233" s="69" t="s">
        <v>13311</v>
      </c>
      <c r="K3233" s="69" t="s">
        <v>3554</v>
      </c>
    </row>
    <row r="3234" spans="1:11" s="1" customFormat="1" ht="15" customHeight="1" x14ac:dyDescent="0.15">
      <c r="A3234" s="69" t="s">
        <v>3556</v>
      </c>
      <c r="B3234" s="69" t="s">
        <v>3557</v>
      </c>
      <c r="C3234" s="77">
        <v>608139</v>
      </c>
      <c r="D3234" s="67" t="s">
        <v>3768</v>
      </c>
      <c r="E3234" s="80">
        <v>0</v>
      </c>
      <c r="F3234" s="129">
        <v>26.9</v>
      </c>
      <c r="G3234" s="68">
        <v>10</v>
      </c>
      <c r="H3234" s="69" t="s">
        <v>8561</v>
      </c>
      <c r="I3234" s="69" t="s">
        <v>13312</v>
      </c>
      <c r="J3234" s="69" t="s">
        <v>13313</v>
      </c>
      <c r="K3234" s="69" t="s">
        <v>3556</v>
      </c>
    </row>
    <row r="3235" spans="1:11" s="1" customFormat="1" ht="15" customHeight="1" x14ac:dyDescent="0.15">
      <c r="A3235" s="69" t="s">
        <v>3558</v>
      </c>
      <c r="B3235" s="69" t="s">
        <v>3559</v>
      </c>
      <c r="C3235" s="77">
        <v>608140</v>
      </c>
      <c r="D3235" s="67" t="s">
        <v>3769</v>
      </c>
      <c r="E3235" s="80">
        <v>0</v>
      </c>
      <c r="F3235" s="129">
        <v>26.9</v>
      </c>
      <c r="G3235" s="68">
        <v>10</v>
      </c>
      <c r="H3235" s="69" t="s">
        <v>8561</v>
      </c>
      <c r="I3235" s="69" t="s">
        <v>13314</v>
      </c>
      <c r="J3235" s="69" t="s">
        <v>13315</v>
      </c>
      <c r="K3235" s="69" t="s">
        <v>3558</v>
      </c>
    </row>
    <row r="3236" spans="1:11" s="1" customFormat="1" ht="15" customHeight="1" x14ac:dyDescent="0.15">
      <c r="A3236" s="69" t="s">
        <v>3560</v>
      </c>
      <c r="B3236" s="69" t="s">
        <v>3561</v>
      </c>
      <c r="C3236" s="77">
        <v>608141</v>
      </c>
      <c r="D3236" s="67" t="s">
        <v>3770</v>
      </c>
      <c r="E3236" s="80">
        <v>0</v>
      </c>
      <c r="F3236" s="129">
        <v>26.9</v>
      </c>
      <c r="G3236" s="68">
        <v>10</v>
      </c>
      <c r="H3236" s="69" t="s">
        <v>8561</v>
      </c>
      <c r="I3236" s="69" t="s">
        <v>13316</v>
      </c>
      <c r="J3236" s="69" t="s">
        <v>13317</v>
      </c>
      <c r="K3236" s="69" t="s">
        <v>3560</v>
      </c>
    </row>
    <row r="3237" spans="1:11" s="1" customFormat="1" ht="15" customHeight="1" x14ac:dyDescent="0.15">
      <c r="A3237" s="69" t="s">
        <v>3562</v>
      </c>
      <c r="B3237" s="69" t="s">
        <v>3563</v>
      </c>
      <c r="C3237" s="77">
        <v>608142</v>
      </c>
      <c r="D3237" s="67" t="s">
        <v>3771</v>
      </c>
      <c r="E3237" s="80">
        <v>0</v>
      </c>
      <c r="F3237" s="129">
        <v>26.9</v>
      </c>
      <c r="G3237" s="68">
        <v>10</v>
      </c>
      <c r="H3237" s="69" t="s">
        <v>8561</v>
      </c>
      <c r="I3237" s="69" t="s">
        <v>13318</v>
      </c>
      <c r="J3237" s="69" t="s">
        <v>13319</v>
      </c>
      <c r="K3237" s="69" t="s">
        <v>3562</v>
      </c>
    </row>
    <row r="3238" spans="1:11" s="1" customFormat="1" ht="15" customHeight="1" x14ac:dyDescent="0.15">
      <c r="A3238" s="69" t="s">
        <v>3564</v>
      </c>
      <c r="B3238" s="69" t="s">
        <v>3565</v>
      </c>
      <c r="C3238" s="77">
        <v>608143</v>
      </c>
      <c r="D3238" s="67" t="s">
        <v>3772</v>
      </c>
      <c r="E3238" s="80">
        <v>0</v>
      </c>
      <c r="F3238" s="129">
        <v>26.9</v>
      </c>
      <c r="G3238" s="68">
        <v>10</v>
      </c>
      <c r="H3238" s="69" t="s">
        <v>8561</v>
      </c>
      <c r="I3238" s="69" t="s">
        <v>13320</v>
      </c>
      <c r="J3238" s="69" t="s">
        <v>13321</v>
      </c>
      <c r="K3238" s="69" t="s">
        <v>3564</v>
      </c>
    </row>
    <row r="3239" spans="1:11" s="1" customFormat="1" ht="15" customHeight="1" x14ac:dyDescent="0.15">
      <c r="A3239" s="69" t="s">
        <v>3544</v>
      </c>
      <c r="B3239" s="69" t="s">
        <v>3545</v>
      </c>
      <c r="C3239" s="77">
        <v>608133</v>
      </c>
      <c r="D3239" s="67" t="s">
        <v>3762</v>
      </c>
      <c r="E3239" s="80">
        <v>0</v>
      </c>
      <c r="F3239" s="129">
        <v>26.9</v>
      </c>
      <c r="G3239" s="68">
        <v>10</v>
      </c>
      <c r="H3239" s="69" t="s">
        <v>8561</v>
      </c>
      <c r="I3239" s="69" t="s">
        <v>13322</v>
      </c>
      <c r="J3239" s="69" t="s">
        <v>13323</v>
      </c>
      <c r="K3239" s="69" t="s">
        <v>3544</v>
      </c>
    </row>
    <row r="3240" spans="1:11" s="1" customFormat="1" ht="15" customHeight="1" x14ac:dyDescent="0.15">
      <c r="A3240" s="69" t="s">
        <v>3568</v>
      </c>
      <c r="B3240" s="69" t="s">
        <v>3569</v>
      </c>
      <c r="C3240" s="77">
        <v>608145</v>
      </c>
      <c r="D3240" s="67" t="s">
        <v>3774</v>
      </c>
      <c r="E3240" s="80">
        <v>0</v>
      </c>
      <c r="F3240" s="129">
        <v>26.9</v>
      </c>
      <c r="G3240" s="68">
        <v>10</v>
      </c>
      <c r="H3240" s="69" t="s">
        <v>8561</v>
      </c>
      <c r="I3240" s="69" t="s">
        <v>13324</v>
      </c>
      <c r="J3240" s="69" t="s">
        <v>13325</v>
      </c>
      <c r="K3240" s="69" t="s">
        <v>3568</v>
      </c>
    </row>
    <row r="3241" spans="1:11" s="1" customFormat="1" ht="15" customHeight="1" x14ac:dyDescent="0.15">
      <c r="A3241" s="69" t="s">
        <v>3570</v>
      </c>
      <c r="B3241" s="69" t="s">
        <v>3571</v>
      </c>
      <c r="C3241" s="77">
        <v>608146</v>
      </c>
      <c r="D3241" s="67" t="s">
        <v>3775</v>
      </c>
      <c r="E3241" s="80">
        <v>0</v>
      </c>
      <c r="F3241" s="129">
        <v>26.9</v>
      </c>
      <c r="G3241" s="68">
        <v>10</v>
      </c>
      <c r="H3241" s="69" t="s">
        <v>8561</v>
      </c>
      <c r="I3241" s="69" t="s">
        <v>13326</v>
      </c>
      <c r="J3241" s="69" t="s">
        <v>13327</v>
      </c>
      <c r="K3241" s="69" t="s">
        <v>3570</v>
      </c>
    </row>
    <row r="3242" spans="1:11" s="1" customFormat="1" ht="15" customHeight="1" x14ac:dyDescent="0.15">
      <c r="A3242" s="69" t="s">
        <v>3572</v>
      </c>
      <c r="B3242" s="69" t="s">
        <v>3573</v>
      </c>
      <c r="C3242" s="77">
        <v>608147</v>
      </c>
      <c r="D3242" s="67" t="s">
        <v>3776</v>
      </c>
      <c r="E3242" s="80">
        <v>0</v>
      </c>
      <c r="F3242" s="129">
        <v>26.9</v>
      </c>
      <c r="G3242" s="68">
        <v>10</v>
      </c>
      <c r="H3242" s="69" t="s">
        <v>8561</v>
      </c>
      <c r="I3242" s="69" t="s">
        <v>13328</v>
      </c>
      <c r="J3242" s="69" t="s">
        <v>13329</v>
      </c>
      <c r="K3242" s="69" t="s">
        <v>3572</v>
      </c>
    </row>
    <row r="3243" spans="1:11" s="1" customFormat="1" ht="15" customHeight="1" x14ac:dyDescent="0.15">
      <c r="A3243" s="69" t="s">
        <v>3574</v>
      </c>
      <c r="B3243" s="69" t="s">
        <v>3575</v>
      </c>
      <c r="C3243" s="77">
        <v>608148</v>
      </c>
      <c r="D3243" s="67" t="s">
        <v>3777</v>
      </c>
      <c r="E3243" s="80">
        <v>0</v>
      </c>
      <c r="F3243" s="129">
        <v>26.9</v>
      </c>
      <c r="G3243" s="68">
        <v>10</v>
      </c>
      <c r="H3243" s="69" t="s">
        <v>8561</v>
      </c>
      <c r="I3243" s="69" t="s">
        <v>13330</v>
      </c>
      <c r="J3243" s="69" t="s">
        <v>13331</v>
      </c>
      <c r="K3243" s="69" t="s">
        <v>3574</v>
      </c>
    </row>
    <row r="3244" spans="1:11" s="1" customFormat="1" ht="15" customHeight="1" x14ac:dyDescent="0.15">
      <c r="A3244" s="69" t="s">
        <v>3576</v>
      </c>
      <c r="B3244" s="69" t="s">
        <v>3577</v>
      </c>
      <c r="C3244" s="77">
        <v>608149</v>
      </c>
      <c r="D3244" s="67" t="s">
        <v>3778</v>
      </c>
      <c r="E3244" s="80">
        <v>0</v>
      </c>
      <c r="F3244" s="129">
        <v>26.9</v>
      </c>
      <c r="G3244" s="68">
        <v>10</v>
      </c>
      <c r="H3244" s="69" t="s">
        <v>8561</v>
      </c>
      <c r="I3244" s="69" t="s">
        <v>13332</v>
      </c>
      <c r="J3244" s="69" t="s">
        <v>13333</v>
      </c>
      <c r="K3244" s="69" t="s">
        <v>3576</v>
      </c>
    </row>
    <row r="3245" spans="1:11" s="1" customFormat="1" ht="15" customHeight="1" x14ac:dyDescent="0.15">
      <c r="A3245" s="69" t="s">
        <v>3578</v>
      </c>
      <c r="B3245" s="69" t="s">
        <v>3579</v>
      </c>
      <c r="C3245" s="77">
        <v>608150</v>
      </c>
      <c r="D3245" s="67" t="s">
        <v>3779</v>
      </c>
      <c r="E3245" s="80">
        <v>0</v>
      </c>
      <c r="F3245" s="129">
        <v>26.9</v>
      </c>
      <c r="G3245" s="68">
        <v>10</v>
      </c>
      <c r="H3245" s="69" t="s">
        <v>8561</v>
      </c>
      <c r="I3245" s="69" t="s">
        <v>13334</v>
      </c>
      <c r="J3245" s="69" t="s">
        <v>13335</v>
      </c>
      <c r="K3245" s="69" t="s">
        <v>3578</v>
      </c>
    </row>
    <row r="3246" spans="1:11" s="1" customFormat="1" ht="15" customHeight="1" x14ac:dyDescent="0.15">
      <c r="A3246" s="69" t="s">
        <v>3580</v>
      </c>
      <c r="B3246" s="69" t="s">
        <v>3581</v>
      </c>
      <c r="C3246" s="77">
        <v>608151</v>
      </c>
      <c r="D3246" s="67" t="s">
        <v>3780</v>
      </c>
      <c r="E3246" s="80">
        <v>0</v>
      </c>
      <c r="F3246" s="129">
        <v>26.9</v>
      </c>
      <c r="G3246" s="68">
        <v>10</v>
      </c>
      <c r="H3246" s="69" t="s">
        <v>8561</v>
      </c>
      <c r="I3246" s="69" t="s">
        <v>13336</v>
      </c>
      <c r="J3246" s="69" t="s">
        <v>13337</v>
      </c>
      <c r="K3246" s="69" t="s">
        <v>3580</v>
      </c>
    </row>
    <row r="3247" spans="1:11" s="1" customFormat="1" ht="15" customHeight="1" x14ac:dyDescent="0.15">
      <c r="A3247" s="69" t="s">
        <v>3582</v>
      </c>
      <c r="B3247" s="69" t="s">
        <v>3583</v>
      </c>
      <c r="C3247" s="77">
        <v>608152</v>
      </c>
      <c r="D3247" s="67" t="s">
        <v>3781</v>
      </c>
      <c r="E3247" s="80">
        <v>0</v>
      </c>
      <c r="F3247" s="129">
        <v>26.9</v>
      </c>
      <c r="G3247" s="68">
        <v>10</v>
      </c>
      <c r="H3247" s="69" t="s">
        <v>8561</v>
      </c>
      <c r="I3247" s="69" t="s">
        <v>13338</v>
      </c>
      <c r="J3247" s="69" t="s">
        <v>13339</v>
      </c>
      <c r="K3247" s="69" t="s">
        <v>3582</v>
      </c>
    </row>
    <row r="3248" spans="1:11" s="1" customFormat="1" ht="15" customHeight="1" x14ac:dyDescent="0.15">
      <c r="A3248" s="69" t="s">
        <v>3584</v>
      </c>
      <c r="B3248" s="69" t="s">
        <v>3585</v>
      </c>
      <c r="C3248" s="77">
        <v>608153</v>
      </c>
      <c r="D3248" s="67" t="s">
        <v>3782</v>
      </c>
      <c r="E3248" s="80">
        <v>0</v>
      </c>
      <c r="F3248" s="129">
        <v>26.9</v>
      </c>
      <c r="G3248" s="68">
        <v>10</v>
      </c>
      <c r="H3248" s="69" t="s">
        <v>8561</v>
      </c>
      <c r="I3248" s="69" t="s">
        <v>13340</v>
      </c>
      <c r="J3248" s="69" t="s">
        <v>13341</v>
      </c>
      <c r="K3248" s="69" t="s">
        <v>3584</v>
      </c>
    </row>
    <row r="3249" spans="1:11" s="1" customFormat="1" ht="15" customHeight="1" x14ac:dyDescent="0.15">
      <c r="A3249" s="69" t="s">
        <v>3586</v>
      </c>
      <c r="B3249" s="69" t="s">
        <v>3587</v>
      </c>
      <c r="C3249" s="77">
        <v>608154</v>
      </c>
      <c r="D3249" s="67" t="s">
        <v>3783</v>
      </c>
      <c r="E3249" s="80">
        <v>0</v>
      </c>
      <c r="F3249" s="129">
        <v>26.9</v>
      </c>
      <c r="G3249" s="68">
        <v>10</v>
      </c>
      <c r="H3249" s="69" t="s">
        <v>8561</v>
      </c>
      <c r="I3249" s="69" t="s">
        <v>13342</v>
      </c>
      <c r="J3249" s="69" t="s">
        <v>13343</v>
      </c>
      <c r="K3249" s="69" t="s">
        <v>3586</v>
      </c>
    </row>
    <row r="3250" spans="1:11" s="1" customFormat="1" ht="15" customHeight="1" x14ac:dyDescent="0.15">
      <c r="A3250" s="69" t="s">
        <v>3566</v>
      </c>
      <c r="B3250" s="69" t="s">
        <v>3567</v>
      </c>
      <c r="C3250" s="77">
        <v>608144</v>
      </c>
      <c r="D3250" s="67" t="s">
        <v>3773</v>
      </c>
      <c r="E3250" s="80">
        <v>0</v>
      </c>
      <c r="F3250" s="129">
        <v>26.9</v>
      </c>
      <c r="G3250" s="68">
        <v>10</v>
      </c>
      <c r="H3250" s="69" t="s">
        <v>8561</v>
      </c>
      <c r="I3250" s="69" t="s">
        <v>13344</v>
      </c>
      <c r="J3250" s="69" t="s">
        <v>13345</v>
      </c>
      <c r="K3250" s="69" t="s">
        <v>3566</v>
      </c>
    </row>
    <row r="3251" spans="1:11" s="1" customFormat="1" ht="15" customHeight="1" x14ac:dyDescent="0.15">
      <c r="A3251" s="69" t="s">
        <v>14250</v>
      </c>
      <c r="B3251" s="69" t="s">
        <v>14251</v>
      </c>
      <c r="C3251" s="77">
        <v>608169</v>
      </c>
      <c r="D3251" s="67" t="s">
        <v>14612</v>
      </c>
      <c r="E3251" s="80">
        <v>0</v>
      </c>
      <c r="F3251" s="129">
        <v>36.5</v>
      </c>
      <c r="G3251" s="68">
        <v>10</v>
      </c>
      <c r="H3251" s="69" t="s">
        <v>8561</v>
      </c>
      <c r="I3251" s="69" t="s">
        <v>15151</v>
      </c>
      <c r="J3251" s="69" t="s">
        <v>15152</v>
      </c>
      <c r="K3251" s="69" t="s">
        <v>14250</v>
      </c>
    </row>
    <row r="3252" spans="1:11" s="1" customFormat="1" ht="15" customHeight="1" x14ac:dyDescent="0.15">
      <c r="A3252" s="69" t="s">
        <v>14252</v>
      </c>
      <c r="B3252" s="69" t="s">
        <v>14253</v>
      </c>
      <c r="C3252" s="77">
        <v>608170</v>
      </c>
      <c r="D3252" s="67" t="s">
        <v>14613</v>
      </c>
      <c r="E3252" s="80">
        <v>0</v>
      </c>
      <c r="F3252" s="129">
        <v>36.5</v>
      </c>
      <c r="G3252" s="68">
        <v>10</v>
      </c>
      <c r="H3252" s="69" t="s">
        <v>8561</v>
      </c>
      <c r="I3252" s="69" t="s">
        <v>15153</v>
      </c>
      <c r="J3252" s="69" t="s">
        <v>15154</v>
      </c>
      <c r="K3252" s="69" t="s">
        <v>14252</v>
      </c>
    </row>
    <row r="3253" spans="1:11" s="1" customFormat="1" ht="15" customHeight="1" x14ac:dyDescent="0.15">
      <c r="A3253" s="69" t="s">
        <v>14254</v>
      </c>
      <c r="B3253" s="69" t="s">
        <v>14255</v>
      </c>
      <c r="C3253" s="77">
        <v>608171</v>
      </c>
      <c r="D3253" s="67" t="s">
        <v>14614</v>
      </c>
      <c r="E3253" s="80">
        <v>0</v>
      </c>
      <c r="F3253" s="129">
        <v>36.5</v>
      </c>
      <c r="G3253" s="68">
        <v>10</v>
      </c>
      <c r="H3253" s="69" t="s">
        <v>8561</v>
      </c>
      <c r="I3253" s="69" t="s">
        <v>15155</v>
      </c>
      <c r="J3253" s="69" t="s">
        <v>15156</v>
      </c>
      <c r="K3253" s="69" t="s">
        <v>14254</v>
      </c>
    </row>
    <row r="3254" spans="1:11" s="1" customFormat="1" ht="15" customHeight="1" x14ac:dyDescent="0.15">
      <c r="A3254" s="69" t="s">
        <v>14256</v>
      </c>
      <c r="B3254" s="69" t="s">
        <v>14257</v>
      </c>
      <c r="C3254" s="77">
        <v>608172</v>
      </c>
      <c r="D3254" s="67" t="s">
        <v>14615</v>
      </c>
      <c r="E3254" s="80">
        <v>0</v>
      </c>
      <c r="F3254" s="129">
        <v>36.5</v>
      </c>
      <c r="G3254" s="68">
        <v>10</v>
      </c>
      <c r="H3254" s="69" t="s">
        <v>8561</v>
      </c>
      <c r="I3254" s="69" t="s">
        <v>15157</v>
      </c>
      <c r="J3254" s="69" t="s">
        <v>15158</v>
      </c>
      <c r="K3254" s="69" t="s">
        <v>14256</v>
      </c>
    </row>
    <row r="3255" spans="1:11" s="1" customFormat="1" ht="15" customHeight="1" x14ac:dyDescent="0.15">
      <c r="A3255" s="69" t="s">
        <v>14258</v>
      </c>
      <c r="B3255" s="69" t="s">
        <v>14259</v>
      </c>
      <c r="C3255" s="77">
        <v>608173</v>
      </c>
      <c r="D3255" s="67" t="s">
        <v>14616</v>
      </c>
      <c r="E3255" s="80">
        <v>0</v>
      </c>
      <c r="F3255" s="129">
        <v>36.5</v>
      </c>
      <c r="G3255" s="68">
        <v>10</v>
      </c>
      <c r="H3255" s="69" t="s">
        <v>8561</v>
      </c>
      <c r="I3255" s="69" t="s">
        <v>15159</v>
      </c>
      <c r="J3255" s="69" t="s">
        <v>15160</v>
      </c>
      <c r="K3255" s="69" t="s">
        <v>14258</v>
      </c>
    </row>
    <row r="3256" spans="1:11" s="1" customFormat="1" ht="15" customHeight="1" x14ac:dyDescent="0.15">
      <c r="A3256" s="69" t="s">
        <v>14260</v>
      </c>
      <c r="B3256" s="69" t="s">
        <v>14261</v>
      </c>
      <c r="C3256" s="77">
        <v>608174</v>
      </c>
      <c r="D3256" s="67" t="s">
        <v>14617</v>
      </c>
      <c r="E3256" s="80">
        <v>0</v>
      </c>
      <c r="F3256" s="129">
        <v>36.5</v>
      </c>
      <c r="G3256" s="68">
        <v>10</v>
      </c>
      <c r="H3256" s="69" t="s">
        <v>8561</v>
      </c>
      <c r="I3256" s="69" t="s">
        <v>15161</v>
      </c>
      <c r="J3256" s="69" t="s">
        <v>15162</v>
      </c>
      <c r="K3256" s="69" t="s">
        <v>14260</v>
      </c>
    </row>
    <row r="3257" spans="1:11" s="1" customFormat="1" ht="15" customHeight="1" x14ac:dyDescent="0.15">
      <c r="A3257" s="69" t="s">
        <v>14262</v>
      </c>
      <c r="B3257" s="69" t="s">
        <v>14263</v>
      </c>
      <c r="C3257" s="77">
        <v>608175</v>
      </c>
      <c r="D3257" s="67" t="s">
        <v>14618</v>
      </c>
      <c r="E3257" s="80">
        <v>0</v>
      </c>
      <c r="F3257" s="129">
        <v>36.5</v>
      </c>
      <c r="G3257" s="68">
        <v>10</v>
      </c>
      <c r="H3257" s="69" t="s">
        <v>8561</v>
      </c>
      <c r="I3257" s="69" t="s">
        <v>15163</v>
      </c>
      <c r="J3257" s="69" t="s">
        <v>15164</v>
      </c>
      <c r="K3257" s="69" t="s">
        <v>14262</v>
      </c>
    </row>
    <row r="3258" spans="1:11" s="1" customFormat="1" ht="15" customHeight="1" x14ac:dyDescent="0.15">
      <c r="A3258" s="69" t="s">
        <v>14264</v>
      </c>
      <c r="B3258" s="69" t="s">
        <v>14265</v>
      </c>
      <c r="C3258" s="77">
        <v>608176</v>
      </c>
      <c r="D3258" s="67" t="s">
        <v>14619</v>
      </c>
      <c r="E3258" s="80">
        <v>0</v>
      </c>
      <c r="F3258" s="129">
        <v>36.5</v>
      </c>
      <c r="G3258" s="68">
        <v>10</v>
      </c>
      <c r="H3258" s="69" t="s">
        <v>8561</v>
      </c>
      <c r="I3258" s="69" t="s">
        <v>15165</v>
      </c>
      <c r="J3258" s="69" t="s">
        <v>15166</v>
      </c>
      <c r="K3258" s="69" t="s">
        <v>14264</v>
      </c>
    </row>
    <row r="3259" spans="1:11" s="1" customFormat="1" ht="15" customHeight="1" x14ac:dyDescent="0.15">
      <c r="A3259" s="69" t="s">
        <v>14266</v>
      </c>
      <c r="B3259" s="69" t="s">
        <v>14267</v>
      </c>
      <c r="C3259" s="77">
        <v>608177</v>
      </c>
      <c r="D3259" s="67" t="s">
        <v>14620</v>
      </c>
      <c r="E3259" s="80">
        <v>0</v>
      </c>
      <c r="F3259" s="129">
        <v>36.5</v>
      </c>
      <c r="G3259" s="68">
        <v>10</v>
      </c>
      <c r="H3259" s="69" t="s">
        <v>8561</v>
      </c>
      <c r="I3259" s="69" t="s">
        <v>15167</v>
      </c>
      <c r="J3259" s="69" t="s">
        <v>15168</v>
      </c>
      <c r="K3259" s="69" t="s">
        <v>14266</v>
      </c>
    </row>
    <row r="3260" spans="1:11" s="1" customFormat="1" ht="15" customHeight="1" x14ac:dyDescent="0.15">
      <c r="A3260" s="69" t="s">
        <v>14268</v>
      </c>
      <c r="B3260" s="69" t="s">
        <v>14269</v>
      </c>
      <c r="C3260" s="77">
        <v>608178</v>
      </c>
      <c r="D3260" s="67" t="s">
        <v>14621</v>
      </c>
      <c r="E3260" s="80">
        <v>0</v>
      </c>
      <c r="F3260" s="129">
        <v>36.5</v>
      </c>
      <c r="G3260" s="68">
        <v>10</v>
      </c>
      <c r="H3260" s="69" t="s">
        <v>8561</v>
      </c>
      <c r="I3260" s="69" t="s">
        <v>15169</v>
      </c>
      <c r="J3260" s="69" t="s">
        <v>15170</v>
      </c>
      <c r="K3260" s="69" t="s">
        <v>14268</v>
      </c>
    </row>
    <row r="3261" spans="1:11" s="1" customFormat="1" ht="15" customHeight="1" x14ac:dyDescent="0.15">
      <c r="A3261" s="69" t="s">
        <v>14270</v>
      </c>
      <c r="B3261" s="69" t="s">
        <v>14271</v>
      </c>
      <c r="C3261" s="77">
        <v>608179</v>
      </c>
      <c r="D3261" s="67" t="s">
        <v>14622</v>
      </c>
      <c r="E3261" s="80">
        <v>0</v>
      </c>
      <c r="F3261" s="129">
        <v>36.5</v>
      </c>
      <c r="G3261" s="68">
        <v>10</v>
      </c>
      <c r="H3261" s="69" t="s">
        <v>8561</v>
      </c>
      <c r="I3261" s="69" t="s">
        <v>15171</v>
      </c>
      <c r="J3261" s="69" t="s">
        <v>15172</v>
      </c>
      <c r="K3261" s="69" t="s">
        <v>14270</v>
      </c>
    </row>
    <row r="3262" spans="1:11" s="1" customFormat="1" ht="15" customHeight="1" x14ac:dyDescent="0.15">
      <c r="A3262" s="69" t="s">
        <v>14272</v>
      </c>
      <c r="B3262" s="69" t="s">
        <v>14273</v>
      </c>
      <c r="C3262" s="77">
        <v>608180</v>
      </c>
      <c r="D3262" s="67" t="s">
        <v>14623</v>
      </c>
      <c r="E3262" s="80">
        <v>0</v>
      </c>
      <c r="F3262" s="129">
        <v>36.5</v>
      </c>
      <c r="G3262" s="68">
        <v>10</v>
      </c>
      <c r="H3262" s="69" t="s">
        <v>8561</v>
      </c>
      <c r="I3262" s="69" t="s">
        <v>15173</v>
      </c>
      <c r="J3262" s="69" t="s">
        <v>15174</v>
      </c>
      <c r="K3262" s="69" t="s">
        <v>14272</v>
      </c>
    </row>
    <row r="3263" spans="1:11" s="1" customFormat="1" ht="15" customHeight="1" x14ac:dyDescent="0.15">
      <c r="A3263" s="69" t="s">
        <v>14274</v>
      </c>
      <c r="B3263" s="69" t="s">
        <v>14275</v>
      </c>
      <c r="C3263" s="77">
        <v>608181</v>
      </c>
      <c r="D3263" s="67" t="s">
        <v>14624</v>
      </c>
      <c r="E3263" s="80">
        <v>0</v>
      </c>
      <c r="F3263" s="129">
        <v>36.5</v>
      </c>
      <c r="G3263" s="68">
        <v>10</v>
      </c>
      <c r="H3263" s="69" t="s">
        <v>8561</v>
      </c>
      <c r="I3263" s="69" t="s">
        <v>15175</v>
      </c>
      <c r="J3263" s="69" t="s">
        <v>15176</v>
      </c>
      <c r="K3263" s="69" t="s">
        <v>14274</v>
      </c>
    </row>
    <row r="3264" spans="1:11" s="1" customFormat="1" ht="15" customHeight="1" x14ac:dyDescent="0.15">
      <c r="A3264" s="69" t="s">
        <v>14276</v>
      </c>
      <c r="B3264" s="69" t="s">
        <v>14277</v>
      </c>
      <c r="C3264" s="77">
        <v>608182</v>
      </c>
      <c r="D3264" s="67" t="s">
        <v>14625</v>
      </c>
      <c r="E3264" s="80">
        <v>0</v>
      </c>
      <c r="F3264" s="129">
        <v>36.5</v>
      </c>
      <c r="G3264" s="68">
        <v>10</v>
      </c>
      <c r="H3264" s="69" t="s">
        <v>8561</v>
      </c>
      <c r="I3264" s="69" t="s">
        <v>15177</v>
      </c>
      <c r="J3264" s="69" t="s">
        <v>15178</v>
      </c>
      <c r="K3264" s="69" t="s">
        <v>14276</v>
      </c>
    </row>
    <row r="3265" spans="1:11" s="1" customFormat="1" ht="15" customHeight="1" x14ac:dyDescent="0.15">
      <c r="A3265" s="69" t="s">
        <v>14278</v>
      </c>
      <c r="B3265" s="69" t="s">
        <v>14279</v>
      </c>
      <c r="C3265" s="77">
        <v>608183</v>
      </c>
      <c r="D3265" s="67" t="s">
        <v>14626</v>
      </c>
      <c r="E3265" s="80">
        <v>0</v>
      </c>
      <c r="F3265" s="129">
        <v>36.5</v>
      </c>
      <c r="G3265" s="68">
        <v>10</v>
      </c>
      <c r="H3265" s="69" t="s">
        <v>8561</v>
      </c>
      <c r="I3265" s="69" t="s">
        <v>15179</v>
      </c>
      <c r="J3265" s="69" t="s">
        <v>15180</v>
      </c>
      <c r="K3265" s="69" t="s">
        <v>14278</v>
      </c>
    </row>
    <row r="3266" spans="1:11" s="1" customFormat="1" ht="15" customHeight="1" x14ac:dyDescent="0.15">
      <c r="A3266" s="69" t="s">
        <v>14280</v>
      </c>
      <c r="B3266" s="69" t="s">
        <v>14281</v>
      </c>
      <c r="C3266" s="77">
        <v>608184</v>
      </c>
      <c r="D3266" s="67" t="s">
        <v>14627</v>
      </c>
      <c r="E3266" s="80">
        <v>0</v>
      </c>
      <c r="F3266" s="129">
        <v>36.5</v>
      </c>
      <c r="G3266" s="68">
        <v>10</v>
      </c>
      <c r="H3266" s="69" t="s">
        <v>8561</v>
      </c>
      <c r="I3266" s="69" t="s">
        <v>15181</v>
      </c>
      <c r="J3266" s="69" t="s">
        <v>15182</v>
      </c>
      <c r="K3266" s="69" t="s">
        <v>14280</v>
      </c>
    </row>
    <row r="3267" spans="1:11" s="1" customFormat="1" ht="15" customHeight="1" x14ac:dyDescent="0.15">
      <c r="A3267" s="69" t="s">
        <v>14282</v>
      </c>
      <c r="B3267" s="69" t="s">
        <v>14283</v>
      </c>
      <c r="C3267" s="77">
        <v>608185</v>
      </c>
      <c r="D3267" s="67" t="s">
        <v>14628</v>
      </c>
      <c r="E3267" s="80">
        <v>0</v>
      </c>
      <c r="F3267" s="129">
        <v>36.5</v>
      </c>
      <c r="G3267" s="68">
        <v>10</v>
      </c>
      <c r="H3267" s="69" t="s">
        <v>8561</v>
      </c>
      <c r="I3267" s="69" t="s">
        <v>15183</v>
      </c>
      <c r="J3267" s="69" t="s">
        <v>15184</v>
      </c>
      <c r="K3267" s="69" t="s">
        <v>14282</v>
      </c>
    </row>
    <row r="3268" spans="1:11" s="1" customFormat="1" ht="15" customHeight="1" x14ac:dyDescent="0.15">
      <c r="A3268" s="69" t="s">
        <v>14284</v>
      </c>
      <c r="B3268" s="69" t="s">
        <v>14285</v>
      </c>
      <c r="C3268" s="77">
        <v>608186</v>
      </c>
      <c r="D3268" s="67" t="s">
        <v>14629</v>
      </c>
      <c r="E3268" s="80">
        <v>0</v>
      </c>
      <c r="F3268" s="129">
        <v>36.5</v>
      </c>
      <c r="G3268" s="68">
        <v>10</v>
      </c>
      <c r="H3268" s="69" t="s">
        <v>8561</v>
      </c>
      <c r="I3268" s="69" t="s">
        <v>15185</v>
      </c>
      <c r="J3268" s="69" t="s">
        <v>15186</v>
      </c>
      <c r="K3268" s="69" t="s">
        <v>14284</v>
      </c>
    </row>
    <row r="3269" spans="1:11" s="1" customFormat="1" ht="15" customHeight="1" x14ac:dyDescent="0.15">
      <c r="A3269" s="69" t="s">
        <v>14286</v>
      </c>
      <c r="B3269" s="69" t="s">
        <v>14287</v>
      </c>
      <c r="C3269" s="77">
        <v>608187</v>
      </c>
      <c r="D3269" s="67" t="s">
        <v>14630</v>
      </c>
      <c r="E3269" s="80">
        <v>0</v>
      </c>
      <c r="F3269" s="129">
        <v>36.5</v>
      </c>
      <c r="G3269" s="68">
        <v>10</v>
      </c>
      <c r="H3269" s="69" t="s">
        <v>8561</v>
      </c>
      <c r="I3269" s="69" t="s">
        <v>15187</v>
      </c>
      <c r="J3269" s="69" t="s">
        <v>15188</v>
      </c>
      <c r="K3269" s="69" t="s">
        <v>14286</v>
      </c>
    </row>
    <row r="3270" spans="1:11" s="1" customFormat="1" ht="15" customHeight="1" x14ac:dyDescent="0.15">
      <c r="A3270" s="69" t="s">
        <v>14288</v>
      </c>
      <c r="B3270" s="69" t="s">
        <v>14289</v>
      </c>
      <c r="C3270" s="77">
        <v>608188</v>
      </c>
      <c r="D3270" s="67" t="s">
        <v>14631</v>
      </c>
      <c r="E3270" s="80">
        <v>0</v>
      </c>
      <c r="F3270" s="129">
        <v>36.5</v>
      </c>
      <c r="G3270" s="68">
        <v>10</v>
      </c>
      <c r="H3270" s="69" t="s">
        <v>8561</v>
      </c>
      <c r="I3270" s="69" t="s">
        <v>15189</v>
      </c>
      <c r="J3270" s="69" t="s">
        <v>15190</v>
      </c>
      <c r="K3270" s="69" t="s">
        <v>14288</v>
      </c>
    </row>
    <row r="3271" spans="1:11" s="1" customFormat="1" ht="15" customHeight="1" x14ac:dyDescent="0.15">
      <c r="A3271" s="69" t="s">
        <v>14290</v>
      </c>
      <c r="B3271" s="69" t="s">
        <v>14291</v>
      </c>
      <c r="C3271" s="77">
        <v>608189</v>
      </c>
      <c r="D3271" s="67" t="s">
        <v>14632</v>
      </c>
      <c r="E3271" s="80">
        <v>0</v>
      </c>
      <c r="F3271" s="129">
        <v>36.5</v>
      </c>
      <c r="G3271" s="68">
        <v>10</v>
      </c>
      <c r="H3271" s="69" t="s">
        <v>8561</v>
      </c>
      <c r="I3271" s="69" t="s">
        <v>15191</v>
      </c>
      <c r="J3271" s="69" t="s">
        <v>15192</v>
      </c>
      <c r="K3271" s="69" t="s">
        <v>14290</v>
      </c>
    </row>
    <row r="3272" spans="1:11" s="1" customFormat="1" ht="15" customHeight="1" x14ac:dyDescent="0.15">
      <c r="A3272" s="69" t="s">
        <v>14292</v>
      </c>
      <c r="B3272" s="69" t="s">
        <v>14293</v>
      </c>
      <c r="C3272" s="77">
        <v>608190</v>
      </c>
      <c r="D3272" s="67" t="s">
        <v>14633</v>
      </c>
      <c r="E3272" s="80">
        <v>0</v>
      </c>
      <c r="F3272" s="129">
        <v>36.5</v>
      </c>
      <c r="G3272" s="68">
        <v>10</v>
      </c>
      <c r="H3272" s="69" t="s">
        <v>8561</v>
      </c>
      <c r="I3272" s="69" t="s">
        <v>15193</v>
      </c>
      <c r="J3272" s="69" t="s">
        <v>15194</v>
      </c>
      <c r="K3272" s="69" t="s">
        <v>14292</v>
      </c>
    </row>
    <row r="3273" spans="1:11" s="1" customFormat="1" ht="15" customHeight="1" x14ac:dyDescent="0.15">
      <c r="A3273" s="69" t="s">
        <v>14294</v>
      </c>
      <c r="B3273" s="69" t="s">
        <v>14295</v>
      </c>
      <c r="C3273" s="77">
        <v>608191</v>
      </c>
      <c r="D3273" s="67" t="s">
        <v>14634</v>
      </c>
      <c r="E3273" s="80">
        <v>0</v>
      </c>
      <c r="F3273" s="129">
        <v>36.5</v>
      </c>
      <c r="G3273" s="68">
        <v>10</v>
      </c>
      <c r="H3273" s="69" t="s">
        <v>8561</v>
      </c>
      <c r="I3273" s="69" t="s">
        <v>15195</v>
      </c>
      <c r="J3273" s="69" t="s">
        <v>15196</v>
      </c>
      <c r="K3273" s="69" t="s">
        <v>14294</v>
      </c>
    </row>
    <row r="3274" spans="1:11" s="1" customFormat="1" ht="15" customHeight="1" x14ac:dyDescent="0.15">
      <c r="A3274" s="69" t="s">
        <v>14296</v>
      </c>
      <c r="B3274" s="69" t="s">
        <v>14297</v>
      </c>
      <c r="C3274" s="77">
        <v>608192</v>
      </c>
      <c r="D3274" s="67" t="s">
        <v>14635</v>
      </c>
      <c r="E3274" s="80">
        <v>0</v>
      </c>
      <c r="F3274" s="129">
        <v>36.5</v>
      </c>
      <c r="G3274" s="68">
        <v>10</v>
      </c>
      <c r="H3274" s="69" t="s">
        <v>8561</v>
      </c>
      <c r="I3274" s="69" t="s">
        <v>15197</v>
      </c>
      <c r="J3274" s="69" t="s">
        <v>15198</v>
      </c>
      <c r="K3274" s="69" t="s">
        <v>14296</v>
      </c>
    </row>
    <row r="3275" spans="1:11" s="1" customFormat="1" ht="15" customHeight="1" x14ac:dyDescent="0.15">
      <c r="A3275" s="69" t="s">
        <v>14298</v>
      </c>
      <c r="B3275" s="69" t="s">
        <v>14299</v>
      </c>
      <c r="C3275" s="77">
        <v>608193</v>
      </c>
      <c r="D3275" s="67" t="s">
        <v>14636</v>
      </c>
      <c r="E3275" s="80">
        <v>0</v>
      </c>
      <c r="F3275" s="129">
        <v>36.5</v>
      </c>
      <c r="G3275" s="68">
        <v>10</v>
      </c>
      <c r="H3275" s="69" t="s">
        <v>8561</v>
      </c>
      <c r="I3275" s="69" t="s">
        <v>15199</v>
      </c>
      <c r="J3275" s="69" t="s">
        <v>15200</v>
      </c>
      <c r="K3275" s="69" t="s">
        <v>14298</v>
      </c>
    </row>
    <row r="3276" spans="1:11" s="1" customFormat="1" ht="15" customHeight="1" x14ac:dyDescent="0.15">
      <c r="A3276" s="69" t="s">
        <v>14300</v>
      </c>
      <c r="B3276" s="69" t="s">
        <v>14301</v>
      </c>
      <c r="C3276" s="77">
        <v>608194</v>
      </c>
      <c r="D3276" s="67" t="s">
        <v>14637</v>
      </c>
      <c r="E3276" s="80">
        <v>0</v>
      </c>
      <c r="F3276" s="129">
        <v>36.5</v>
      </c>
      <c r="G3276" s="68">
        <v>10</v>
      </c>
      <c r="H3276" s="69" t="s">
        <v>8561</v>
      </c>
      <c r="I3276" s="69" t="s">
        <v>15201</v>
      </c>
      <c r="J3276" s="69" t="s">
        <v>15202</v>
      </c>
      <c r="K3276" s="69" t="s">
        <v>14300</v>
      </c>
    </row>
    <row r="3277" spans="1:11" s="1" customFormat="1" ht="15" customHeight="1" x14ac:dyDescent="0.15">
      <c r="A3277" s="69" t="s">
        <v>14302</v>
      </c>
      <c r="B3277" s="69" t="s">
        <v>14303</v>
      </c>
      <c r="C3277" s="77">
        <v>608195</v>
      </c>
      <c r="D3277" s="67" t="s">
        <v>14638</v>
      </c>
      <c r="E3277" s="80">
        <v>0</v>
      </c>
      <c r="F3277" s="129">
        <v>36.5</v>
      </c>
      <c r="G3277" s="68">
        <v>10</v>
      </c>
      <c r="H3277" s="69" t="s">
        <v>8561</v>
      </c>
      <c r="I3277" s="69" t="s">
        <v>15203</v>
      </c>
      <c r="J3277" s="69" t="s">
        <v>15204</v>
      </c>
      <c r="K3277" s="69" t="s">
        <v>14302</v>
      </c>
    </row>
    <row r="3278" spans="1:11" s="1" customFormat="1" ht="15" customHeight="1" x14ac:dyDescent="0.15">
      <c r="A3278" s="69" t="s">
        <v>14304</v>
      </c>
      <c r="B3278" s="69" t="s">
        <v>14305</v>
      </c>
      <c r="C3278" s="77">
        <v>608196</v>
      </c>
      <c r="D3278" s="67" t="s">
        <v>14639</v>
      </c>
      <c r="E3278" s="80">
        <v>0</v>
      </c>
      <c r="F3278" s="129">
        <v>36.5</v>
      </c>
      <c r="G3278" s="68">
        <v>10</v>
      </c>
      <c r="H3278" s="69" t="s">
        <v>8561</v>
      </c>
      <c r="I3278" s="69" t="s">
        <v>15205</v>
      </c>
      <c r="J3278" s="69" t="s">
        <v>15206</v>
      </c>
      <c r="K3278" s="69" t="s">
        <v>14304</v>
      </c>
    </row>
    <row r="3279" spans="1:11" s="1" customFormat="1" ht="15" customHeight="1" x14ac:dyDescent="0.15">
      <c r="A3279" s="69" t="s">
        <v>14306</v>
      </c>
      <c r="B3279" s="69" t="s">
        <v>14307</v>
      </c>
      <c r="C3279" s="77">
        <v>608197</v>
      </c>
      <c r="D3279" s="67" t="s">
        <v>14640</v>
      </c>
      <c r="E3279" s="80">
        <v>0</v>
      </c>
      <c r="F3279" s="129">
        <v>36.5</v>
      </c>
      <c r="G3279" s="68">
        <v>10</v>
      </c>
      <c r="H3279" s="69" t="s">
        <v>8561</v>
      </c>
      <c r="I3279" s="69" t="s">
        <v>15207</v>
      </c>
      <c r="J3279" s="69" t="s">
        <v>15208</v>
      </c>
      <c r="K3279" s="69" t="s">
        <v>14306</v>
      </c>
    </row>
    <row r="3280" spans="1:11" s="1" customFormat="1" ht="15" customHeight="1" x14ac:dyDescent="0.15">
      <c r="A3280" s="69" t="s">
        <v>14308</v>
      </c>
      <c r="B3280" s="69" t="s">
        <v>14309</v>
      </c>
      <c r="C3280" s="77">
        <v>608198</v>
      </c>
      <c r="D3280" s="67" t="s">
        <v>14641</v>
      </c>
      <c r="E3280" s="80">
        <v>0</v>
      </c>
      <c r="F3280" s="129">
        <v>36.5</v>
      </c>
      <c r="G3280" s="68">
        <v>10</v>
      </c>
      <c r="H3280" s="69" t="s">
        <v>8561</v>
      </c>
      <c r="I3280" s="69" t="s">
        <v>15209</v>
      </c>
      <c r="J3280" s="69" t="s">
        <v>15210</v>
      </c>
      <c r="K3280" s="69" t="s">
        <v>14308</v>
      </c>
    </row>
    <row r="3281" spans="1:11" s="1" customFormat="1" ht="15" customHeight="1" x14ac:dyDescent="0.15">
      <c r="A3281" s="69" t="s">
        <v>14310</v>
      </c>
      <c r="B3281" s="69" t="s">
        <v>14311</v>
      </c>
      <c r="C3281" s="77">
        <v>608199</v>
      </c>
      <c r="D3281" s="67" t="s">
        <v>14642</v>
      </c>
      <c r="E3281" s="80">
        <v>0</v>
      </c>
      <c r="F3281" s="129">
        <v>36.5</v>
      </c>
      <c r="G3281" s="68">
        <v>10</v>
      </c>
      <c r="H3281" s="69" t="s">
        <v>8561</v>
      </c>
      <c r="I3281" s="69" t="s">
        <v>15211</v>
      </c>
      <c r="J3281" s="69" t="s">
        <v>15212</v>
      </c>
      <c r="K3281" s="69" t="s">
        <v>14310</v>
      </c>
    </row>
    <row r="3282" spans="1:11" s="1" customFormat="1" ht="15" customHeight="1" x14ac:dyDescent="0.15">
      <c r="A3282" s="69" t="s">
        <v>14312</v>
      </c>
      <c r="B3282" s="69" t="s">
        <v>14313</v>
      </c>
      <c r="C3282" s="77">
        <v>608200</v>
      </c>
      <c r="D3282" s="67" t="s">
        <v>14643</v>
      </c>
      <c r="E3282" s="80">
        <v>0</v>
      </c>
      <c r="F3282" s="129">
        <v>36.5</v>
      </c>
      <c r="G3282" s="68">
        <v>10</v>
      </c>
      <c r="H3282" s="69" t="s">
        <v>8561</v>
      </c>
      <c r="I3282" s="69" t="s">
        <v>15213</v>
      </c>
      <c r="J3282" s="69" t="s">
        <v>15214</v>
      </c>
      <c r="K3282" s="69" t="s">
        <v>14312</v>
      </c>
    </row>
    <row r="3283" spans="1:11" s="1" customFormat="1" ht="15" customHeight="1" x14ac:dyDescent="0.15">
      <c r="A3283" s="69" t="s">
        <v>14314</v>
      </c>
      <c r="B3283" s="69" t="s">
        <v>14315</v>
      </c>
      <c r="C3283" s="77">
        <v>608201</v>
      </c>
      <c r="D3283" s="67" t="s">
        <v>14644</v>
      </c>
      <c r="E3283" s="80">
        <v>0</v>
      </c>
      <c r="F3283" s="129">
        <v>36.5</v>
      </c>
      <c r="G3283" s="68">
        <v>10</v>
      </c>
      <c r="H3283" s="69" t="s">
        <v>8561</v>
      </c>
      <c r="I3283" s="69" t="s">
        <v>15215</v>
      </c>
      <c r="J3283" s="69" t="s">
        <v>15216</v>
      </c>
      <c r="K3283" s="69" t="s">
        <v>14314</v>
      </c>
    </row>
    <row r="3284" spans="1:11" s="1" customFormat="1" ht="15" customHeight="1" x14ac:dyDescent="0.15">
      <c r="A3284" s="69" t="s">
        <v>14316</v>
      </c>
      <c r="B3284" s="69" t="s">
        <v>14317</v>
      </c>
      <c r="C3284" s="77">
        <v>608202</v>
      </c>
      <c r="D3284" s="67" t="s">
        <v>14645</v>
      </c>
      <c r="E3284" s="80">
        <v>0</v>
      </c>
      <c r="F3284" s="129">
        <v>36.5</v>
      </c>
      <c r="G3284" s="68">
        <v>10</v>
      </c>
      <c r="H3284" s="69" t="s">
        <v>8561</v>
      </c>
      <c r="I3284" s="69" t="s">
        <v>15217</v>
      </c>
      <c r="J3284" s="69" t="s">
        <v>15218</v>
      </c>
      <c r="K3284" s="69" t="s">
        <v>14316</v>
      </c>
    </row>
    <row r="3285" spans="1:11" s="1" customFormat="1" ht="15" customHeight="1" x14ac:dyDescent="0.15">
      <c r="A3285" s="69" t="s">
        <v>14318</v>
      </c>
      <c r="B3285" s="69" t="s">
        <v>14319</v>
      </c>
      <c r="C3285" s="77">
        <v>608203</v>
      </c>
      <c r="D3285" s="67" t="s">
        <v>14646</v>
      </c>
      <c r="E3285" s="80">
        <v>0</v>
      </c>
      <c r="F3285" s="129">
        <v>36.5</v>
      </c>
      <c r="G3285" s="68">
        <v>10</v>
      </c>
      <c r="H3285" s="69" t="s">
        <v>8561</v>
      </c>
      <c r="I3285" s="69" t="s">
        <v>15219</v>
      </c>
      <c r="J3285" s="69" t="s">
        <v>15220</v>
      </c>
      <c r="K3285" s="69" t="s">
        <v>14318</v>
      </c>
    </row>
    <row r="3286" spans="1:11" s="1" customFormat="1" ht="15" customHeight="1" x14ac:dyDescent="0.15">
      <c r="A3286" s="69" t="s">
        <v>14320</v>
      </c>
      <c r="B3286" s="69" t="s">
        <v>14321</v>
      </c>
      <c r="C3286" s="77">
        <v>608204</v>
      </c>
      <c r="D3286" s="67" t="s">
        <v>14647</v>
      </c>
      <c r="E3286" s="80">
        <v>0</v>
      </c>
      <c r="F3286" s="129">
        <v>36.5</v>
      </c>
      <c r="G3286" s="68">
        <v>10</v>
      </c>
      <c r="H3286" s="69" t="s">
        <v>8561</v>
      </c>
      <c r="I3286" s="69" t="s">
        <v>15221</v>
      </c>
      <c r="J3286" s="69" t="s">
        <v>15222</v>
      </c>
      <c r="K3286" s="69" t="s">
        <v>14320</v>
      </c>
    </row>
    <row r="3287" spans="1:11" s="1" customFormat="1" ht="15" customHeight="1" x14ac:dyDescent="0.15">
      <c r="A3287" s="69" t="s">
        <v>14322</v>
      </c>
      <c r="B3287" s="69" t="s">
        <v>14323</v>
      </c>
      <c r="C3287" s="77">
        <v>608205</v>
      </c>
      <c r="D3287" s="67" t="s">
        <v>14648</v>
      </c>
      <c r="E3287" s="80">
        <v>0</v>
      </c>
      <c r="F3287" s="129">
        <v>36.5</v>
      </c>
      <c r="G3287" s="68">
        <v>10</v>
      </c>
      <c r="H3287" s="69" t="s">
        <v>8561</v>
      </c>
      <c r="I3287" s="69" t="s">
        <v>15223</v>
      </c>
      <c r="J3287" s="69" t="s">
        <v>15224</v>
      </c>
      <c r="K3287" s="69" t="s">
        <v>14322</v>
      </c>
    </row>
    <row r="3288" spans="1:11" s="1" customFormat="1" ht="15" customHeight="1" x14ac:dyDescent="0.15">
      <c r="A3288" s="69" t="s">
        <v>14324</v>
      </c>
      <c r="B3288" s="69" t="s">
        <v>14325</v>
      </c>
      <c r="C3288" s="77">
        <v>608206</v>
      </c>
      <c r="D3288" s="67" t="s">
        <v>14649</v>
      </c>
      <c r="E3288" s="80">
        <v>0</v>
      </c>
      <c r="F3288" s="129">
        <v>36.5</v>
      </c>
      <c r="G3288" s="68">
        <v>10</v>
      </c>
      <c r="H3288" s="69" t="s">
        <v>8561</v>
      </c>
      <c r="I3288" s="69" t="s">
        <v>15225</v>
      </c>
      <c r="J3288" s="69" t="s">
        <v>15226</v>
      </c>
      <c r="K3288" s="69" t="s">
        <v>14324</v>
      </c>
    </row>
    <row r="3289" spans="1:11" s="1" customFormat="1" ht="15" customHeight="1" x14ac:dyDescent="0.15">
      <c r="A3289" s="69" t="s">
        <v>14326</v>
      </c>
      <c r="B3289" s="69" t="s">
        <v>14327</v>
      </c>
      <c r="C3289" s="77">
        <v>608207</v>
      </c>
      <c r="D3289" s="67" t="s">
        <v>14650</v>
      </c>
      <c r="E3289" s="80">
        <v>0</v>
      </c>
      <c r="F3289" s="129">
        <v>36.5</v>
      </c>
      <c r="G3289" s="68">
        <v>10</v>
      </c>
      <c r="H3289" s="69" t="s">
        <v>8561</v>
      </c>
      <c r="I3289" s="69" t="s">
        <v>15227</v>
      </c>
      <c r="J3289" s="69" t="s">
        <v>15228</v>
      </c>
      <c r="K3289" s="69" t="s">
        <v>14326</v>
      </c>
    </row>
    <row r="3290" spans="1:11" s="1" customFormat="1" ht="15" customHeight="1" x14ac:dyDescent="0.15">
      <c r="A3290" s="69" t="s">
        <v>14328</v>
      </c>
      <c r="B3290" s="69" t="s">
        <v>14329</v>
      </c>
      <c r="C3290" s="77">
        <v>608208</v>
      </c>
      <c r="D3290" s="67" t="s">
        <v>14651</v>
      </c>
      <c r="E3290" s="80">
        <v>0</v>
      </c>
      <c r="F3290" s="129">
        <v>36.5</v>
      </c>
      <c r="G3290" s="68">
        <v>10</v>
      </c>
      <c r="H3290" s="69" t="s">
        <v>8561</v>
      </c>
      <c r="I3290" s="69" t="s">
        <v>15229</v>
      </c>
      <c r="J3290" s="69" t="s">
        <v>15230</v>
      </c>
      <c r="K3290" s="69" t="s">
        <v>14328</v>
      </c>
    </row>
    <row r="3291" spans="1:11" s="1" customFormat="1" ht="15" customHeight="1" x14ac:dyDescent="0.15">
      <c r="A3291" s="69" t="s">
        <v>14330</v>
      </c>
      <c r="B3291" s="69" t="s">
        <v>14331</v>
      </c>
      <c r="C3291" s="77">
        <v>608209</v>
      </c>
      <c r="D3291" s="67" t="s">
        <v>14652</v>
      </c>
      <c r="E3291" s="80">
        <v>0</v>
      </c>
      <c r="F3291" s="129">
        <v>36.5</v>
      </c>
      <c r="G3291" s="68">
        <v>10</v>
      </c>
      <c r="H3291" s="69" t="s">
        <v>8561</v>
      </c>
      <c r="I3291" s="69" t="s">
        <v>15231</v>
      </c>
      <c r="J3291" s="69" t="s">
        <v>15232</v>
      </c>
      <c r="K3291" s="69" t="s">
        <v>14330</v>
      </c>
    </row>
    <row r="3292" spans="1:11" s="1" customFormat="1" ht="15" customHeight="1" x14ac:dyDescent="0.15">
      <c r="A3292" s="69" t="s">
        <v>14332</v>
      </c>
      <c r="B3292" s="69" t="s">
        <v>14333</v>
      </c>
      <c r="C3292" s="77">
        <v>608210</v>
      </c>
      <c r="D3292" s="67" t="s">
        <v>14653</v>
      </c>
      <c r="E3292" s="80">
        <v>0</v>
      </c>
      <c r="F3292" s="129">
        <v>36.5</v>
      </c>
      <c r="G3292" s="68">
        <v>10</v>
      </c>
      <c r="H3292" s="69" t="s">
        <v>8561</v>
      </c>
      <c r="I3292" s="69" t="s">
        <v>15233</v>
      </c>
      <c r="J3292" s="69" t="s">
        <v>15234</v>
      </c>
      <c r="K3292" s="69" t="s">
        <v>14332</v>
      </c>
    </row>
    <row r="3293" spans="1:11" s="1" customFormat="1" ht="15" customHeight="1" x14ac:dyDescent="0.15">
      <c r="A3293" s="69" t="s">
        <v>14334</v>
      </c>
      <c r="B3293" s="69" t="s">
        <v>14335</v>
      </c>
      <c r="C3293" s="77">
        <v>608211</v>
      </c>
      <c r="D3293" s="67" t="s">
        <v>14654</v>
      </c>
      <c r="E3293" s="80">
        <v>0</v>
      </c>
      <c r="F3293" s="129">
        <v>36.5</v>
      </c>
      <c r="G3293" s="68">
        <v>10</v>
      </c>
      <c r="H3293" s="69" t="s">
        <v>8561</v>
      </c>
      <c r="I3293" s="69" t="s">
        <v>15235</v>
      </c>
      <c r="J3293" s="69" t="s">
        <v>15236</v>
      </c>
      <c r="K3293" s="69" t="s">
        <v>14334</v>
      </c>
    </row>
    <row r="3294" spans="1:11" s="1" customFormat="1" ht="15" customHeight="1" x14ac:dyDescent="0.15">
      <c r="A3294" s="69" t="s">
        <v>14336</v>
      </c>
      <c r="B3294" s="69" t="s">
        <v>14337</v>
      </c>
      <c r="C3294" s="77">
        <v>608212</v>
      </c>
      <c r="D3294" s="67" t="s">
        <v>14655</v>
      </c>
      <c r="E3294" s="80">
        <v>0</v>
      </c>
      <c r="F3294" s="129">
        <v>36.5</v>
      </c>
      <c r="G3294" s="68">
        <v>10</v>
      </c>
      <c r="H3294" s="69" t="s">
        <v>8561</v>
      </c>
      <c r="I3294" s="69" t="s">
        <v>15237</v>
      </c>
      <c r="J3294" s="69" t="s">
        <v>15238</v>
      </c>
      <c r="K3294" s="69" t="s">
        <v>14336</v>
      </c>
    </row>
    <row r="3295" spans="1:11" s="1" customFormat="1" ht="15" customHeight="1" x14ac:dyDescent="0.15">
      <c r="A3295" s="69" t="s">
        <v>14338</v>
      </c>
      <c r="B3295" s="69" t="s">
        <v>14339</v>
      </c>
      <c r="C3295" s="77">
        <v>608215</v>
      </c>
      <c r="D3295" s="67" t="s">
        <v>14656</v>
      </c>
      <c r="E3295" s="80">
        <v>0</v>
      </c>
      <c r="F3295" s="129">
        <v>36.5</v>
      </c>
      <c r="G3295" s="68">
        <v>5</v>
      </c>
      <c r="H3295" s="69" t="s">
        <v>8561</v>
      </c>
      <c r="I3295" s="69" t="s">
        <v>15239</v>
      </c>
      <c r="J3295" s="69" t="s">
        <v>15240</v>
      </c>
      <c r="K3295" s="69" t="s">
        <v>14338</v>
      </c>
    </row>
    <row r="3296" spans="1:11" s="1" customFormat="1" ht="15" customHeight="1" x14ac:dyDescent="0.15">
      <c r="A3296" s="69" t="s">
        <v>14340</v>
      </c>
      <c r="B3296" s="69" t="s">
        <v>14341</v>
      </c>
      <c r="C3296" s="77">
        <v>608216</v>
      </c>
      <c r="D3296" s="67" t="s">
        <v>14657</v>
      </c>
      <c r="E3296" s="80">
        <v>0</v>
      </c>
      <c r="F3296" s="129">
        <v>36.5</v>
      </c>
      <c r="G3296" s="68">
        <v>5</v>
      </c>
      <c r="H3296" s="69" t="s">
        <v>8561</v>
      </c>
      <c r="I3296" s="69" t="s">
        <v>15241</v>
      </c>
      <c r="J3296" s="69" t="s">
        <v>15242</v>
      </c>
      <c r="K3296" s="69" t="s">
        <v>14340</v>
      </c>
    </row>
    <row r="3297" spans="1:11" s="1" customFormat="1" ht="15" customHeight="1" x14ac:dyDescent="0.15">
      <c r="A3297" s="69" t="s">
        <v>3284</v>
      </c>
      <c r="B3297" s="69" t="s">
        <v>3285</v>
      </c>
      <c r="C3297" s="77">
        <v>608003</v>
      </c>
      <c r="D3297" s="67" t="s">
        <v>3632</v>
      </c>
      <c r="E3297" s="80">
        <v>0</v>
      </c>
      <c r="F3297" s="129">
        <v>30.5</v>
      </c>
      <c r="G3297" s="68">
        <v>10</v>
      </c>
      <c r="H3297" s="69" t="s">
        <v>8561</v>
      </c>
      <c r="I3297" s="69" t="s">
        <v>13346</v>
      </c>
      <c r="J3297" s="69" t="s">
        <v>13347</v>
      </c>
      <c r="K3297" s="69" t="s">
        <v>3284</v>
      </c>
    </row>
    <row r="3298" spans="1:11" s="1" customFormat="1" ht="15" customHeight="1" x14ac:dyDescent="0.15">
      <c r="A3298" s="69" t="s">
        <v>3286</v>
      </c>
      <c r="B3298" s="69" t="s">
        <v>3287</v>
      </c>
      <c r="C3298" s="77">
        <v>608004</v>
      </c>
      <c r="D3298" s="67" t="s">
        <v>3633</v>
      </c>
      <c r="E3298" s="80">
        <v>0</v>
      </c>
      <c r="F3298" s="129">
        <v>30.5</v>
      </c>
      <c r="G3298" s="68">
        <v>10</v>
      </c>
      <c r="H3298" s="69" t="s">
        <v>8561</v>
      </c>
      <c r="I3298" s="69" t="s">
        <v>13348</v>
      </c>
      <c r="J3298" s="69" t="s">
        <v>13349</v>
      </c>
      <c r="K3298" s="69" t="s">
        <v>3286</v>
      </c>
    </row>
    <row r="3299" spans="1:11" s="1" customFormat="1" ht="15" customHeight="1" x14ac:dyDescent="0.15">
      <c r="A3299" s="69" t="s">
        <v>3288</v>
      </c>
      <c r="B3299" s="69" t="s">
        <v>3289</v>
      </c>
      <c r="C3299" s="77">
        <v>608005</v>
      </c>
      <c r="D3299" s="67" t="s">
        <v>3634</v>
      </c>
      <c r="E3299" s="80">
        <v>0</v>
      </c>
      <c r="F3299" s="129">
        <v>30.5</v>
      </c>
      <c r="G3299" s="68">
        <v>10</v>
      </c>
      <c r="H3299" s="69" t="s">
        <v>8561</v>
      </c>
      <c r="I3299" s="69" t="s">
        <v>13350</v>
      </c>
      <c r="J3299" s="69" t="s">
        <v>13351</v>
      </c>
      <c r="K3299" s="69" t="s">
        <v>3288</v>
      </c>
    </row>
    <row r="3300" spans="1:11" s="1" customFormat="1" ht="15" customHeight="1" x14ac:dyDescent="0.15">
      <c r="A3300" s="69" t="s">
        <v>14342</v>
      </c>
      <c r="B3300" s="69" t="s">
        <v>14343</v>
      </c>
      <c r="C3300" s="77">
        <v>608217</v>
      </c>
      <c r="D3300" s="67" t="s">
        <v>14658</v>
      </c>
      <c r="E3300" s="80">
        <v>0</v>
      </c>
      <c r="F3300" s="129">
        <v>64.5</v>
      </c>
      <c r="G3300" s="68">
        <v>5</v>
      </c>
      <c r="H3300" s="69" t="s">
        <v>8561</v>
      </c>
      <c r="I3300" s="69" t="s">
        <v>15243</v>
      </c>
      <c r="J3300" s="69" t="s">
        <v>15244</v>
      </c>
      <c r="K3300" s="69" t="s">
        <v>14342</v>
      </c>
    </row>
    <row r="3301" spans="1:11" s="1" customFormat="1" ht="15" customHeight="1" x14ac:dyDescent="0.15">
      <c r="A3301" s="69" t="s">
        <v>14344</v>
      </c>
      <c r="B3301" s="69" t="s">
        <v>14345</v>
      </c>
      <c r="C3301" s="77">
        <v>608218</v>
      </c>
      <c r="D3301" s="67" t="s">
        <v>14659</v>
      </c>
      <c r="E3301" s="80">
        <v>0</v>
      </c>
      <c r="F3301" s="129">
        <v>89.5</v>
      </c>
      <c r="G3301" s="68">
        <v>5</v>
      </c>
      <c r="H3301" s="69" t="s">
        <v>8561</v>
      </c>
      <c r="I3301" s="69" t="s">
        <v>15245</v>
      </c>
      <c r="J3301" s="69" t="s">
        <v>15246</v>
      </c>
      <c r="K3301" s="69" t="s">
        <v>14344</v>
      </c>
    </row>
    <row r="3302" spans="1:11" s="1" customFormat="1" ht="15" customHeight="1" x14ac:dyDescent="0.15">
      <c r="A3302" s="69" t="s">
        <v>14346</v>
      </c>
      <c r="B3302" s="69" t="s">
        <v>14347</v>
      </c>
      <c r="C3302" s="77">
        <v>608219</v>
      </c>
      <c r="D3302" s="67" t="s">
        <v>14660</v>
      </c>
      <c r="E3302" s="80">
        <v>0</v>
      </c>
      <c r="F3302" s="129">
        <v>44.5</v>
      </c>
      <c r="G3302" s="68">
        <v>5</v>
      </c>
      <c r="H3302" s="69" t="s">
        <v>8561</v>
      </c>
      <c r="I3302" s="69" t="s">
        <v>15247</v>
      </c>
      <c r="J3302" s="69" t="s">
        <v>15248</v>
      </c>
      <c r="K3302" s="69" t="s">
        <v>14346</v>
      </c>
    </row>
    <row r="3303" spans="1:11" s="1" customFormat="1" ht="15" customHeight="1" x14ac:dyDescent="0.15">
      <c r="A3303" s="69" t="s">
        <v>14348</v>
      </c>
      <c r="B3303" s="69" t="s">
        <v>14349</v>
      </c>
      <c r="C3303" s="77">
        <v>608220</v>
      </c>
      <c r="D3303" s="67" t="s">
        <v>14661</v>
      </c>
      <c r="E3303" s="80">
        <v>0</v>
      </c>
      <c r="F3303" s="129">
        <v>44.5</v>
      </c>
      <c r="G3303" s="68">
        <v>5</v>
      </c>
      <c r="H3303" s="69" t="s">
        <v>8561</v>
      </c>
      <c r="I3303" s="69" t="s">
        <v>15249</v>
      </c>
      <c r="J3303" s="69" t="s">
        <v>15250</v>
      </c>
      <c r="K3303" s="69" t="s">
        <v>14348</v>
      </c>
    </row>
    <row r="3304" spans="1:11" s="1" customFormat="1" ht="15" customHeight="1" x14ac:dyDescent="0.15">
      <c r="A3304" s="69" t="s">
        <v>14350</v>
      </c>
      <c r="B3304" s="69" t="s">
        <v>14351</v>
      </c>
      <c r="C3304" s="77">
        <v>608221</v>
      </c>
      <c r="D3304" s="67" t="s">
        <v>14662</v>
      </c>
      <c r="E3304" s="80">
        <v>0</v>
      </c>
      <c r="F3304" s="129">
        <v>44.5</v>
      </c>
      <c r="G3304" s="68">
        <v>5</v>
      </c>
      <c r="H3304" s="69" t="s">
        <v>8561</v>
      </c>
      <c r="I3304" s="69" t="s">
        <v>15251</v>
      </c>
      <c r="J3304" s="69" t="s">
        <v>15252</v>
      </c>
      <c r="K3304" s="69" t="s">
        <v>14350</v>
      </c>
    </row>
    <row r="3305" spans="1:11" s="1" customFormat="1" ht="15" customHeight="1" x14ac:dyDescent="0.15">
      <c r="A3305" s="69" t="s">
        <v>14352</v>
      </c>
      <c r="B3305" s="69" t="s">
        <v>14353</v>
      </c>
      <c r="C3305" s="77">
        <v>608222</v>
      </c>
      <c r="D3305" s="67" t="s">
        <v>14663</v>
      </c>
      <c r="E3305" s="80">
        <v>0</v>
      </c>
      <c r="F3305" s="129">
        <v>44.5</v>
      </c>
      <c r="G3305" s="68">
        <v>5</v>
      </c>
      <c r="H3305" s="69" t="s">
        <v>8561</v>
      </c>
      <c r="I3305" s="69" t="s">
        <v>15253</v>
      </c>
      <c r="J3305" s="69" t="s">
        <v>15254</v>
      </c>
      <c r="K3305" s="69" t="s">
        <v>14352</v>
      </c>
    </row>
    <row r="3306" spans="1:11" s="1" customFormat="1" ht="15" customHeight="1" x14ac:dyDescent="0.15">
      <c r="A3306" s="69" t="s">
        <v>14354</v>
      </c>
      <c r="B3306" s="69" t="s">
        <v>14355</v>
      </c>
      <c r="C3306" s="77">
        <v>608223</v>
      </c>
      <c r="D3306" s="67" t="s">
        <v>14664</v>
      </c>
      <c r="E3306" s="80">
        <v>0</v>
      </c>
      <c r="F3306" s="129">
        <v>44.5</v>
      </c>
      <c r="G3306" s="68">
        <v>5</v>
      </c>
      <c r="H3306" s="69" t="s">
        <v>8561</v>
      </c>
      <c r="I3306" s="69" t="s">
        <v>15255</v>
      </c>
      <c r="J3306" s="69" t="s">
        <v>15256</v>
      </c>
      <c r="K3306" s="69" t="s">
        <v>14354</v>
      </c>
    </row>
    <row r="3307" spans="1:11" s="1" customFormat="1" ht="15" customHeight="1" x14ac:dyDescent="0.15">
      <c r="A3307" s="69" t="s">
        <v>14356</v>
      </c>
      <c r="B3307" s="69" t="s">
        <v>14357</v>
      </c>
      <c r="C3307" s="77">
        <v>608224</v>
      </c>
      <c r="D3307" s="67" t="s">
        <v>14665</v>
      </c>
      <c r="E3307" s="80">
        <v>0</v>
      </c>
      <c r="F3307" s="129">
        <v>44.5</v>
      </c>
      <c r="G3307" s="68">
        <v>5</v>
      </c>
      <c r="H3307" s="69" t="s">
        <v>8561</v>
      </c>
      <c r="I3307" s="69" t="s">
        <v>15257</v>
      </c>
      <c r="J3307" s="69" t="s">
        <v>15258</v>
      </c>
      <c r="K3307" s="69" t="s">
        <v>14356</v>
      </c>
    </row>
    <row r="3308" spans="1:11" s="1" customFormat="1" ht="15" customHeight="1" x14ac:dyDescent="0.15">
      <c r="A3308" s="69" t="s">
        <v>14358</v>
      </c>
      <c r="B3308" s="69" t="s">
        <v>14359</v>
      </c>
      <c r="C3308" s="77">
        <v>608225</v>
      </c>
      <c r="D3308" s="67" t="s">
        <v>14666</v>
      </c>
      <c r="E3308" s="80">
        <v>0</v>
      </c>
      <c r="F3308" s="129">
        <v>44.5</v>
      </c>
      <c r="G3308" s="68">
        <v>5</v>
      </c>
      <c r="H3308" s="69" t="s">
        <v>8561</v>
      </c>
      <c r="I3308" s="69" t="s">
        <v>15259</v>
      </c>
      <c r="J3308" s="69" t="s">
        <v>15260</v>
      </c>
      <c r="K3308" s="69" t="s">
        <v>14358</v>
      </c>
    </row>
    <row r="3309" spans="1:11" s="1" customFormat="1" ht="15" customHeight="1" x14ac:dyDescent="0.15">
      <c r="A3309" s="69" t="s">
        <v>14360</v>
      </c>
      <c r="B3309" s="69" t="s">
        <v>14361</v>
      </c>
      <c r="C3309" s="77">
        <v>608226</v>
      </c>
      <c r="D3309" s="67" t="s">
        <v>14667</v>
      </c>
      <c r="E3309" s="80">
        <v>0</v>
      </c>
      <c r="F3309" s="129">
        <v>36.5</v>
      </c>
      <c r="G3309" s="68">
        <v>5</v>
      </c>
      <c r="H3309" s="69" t="s">
        <v>8561</v>
      </c>
      <c r="I3309" s="69" t="s">
        <v>15261</v>
      </c>
      <c r="J3309" s="69" t="s">
        <v>15262</v>
      </c>
      <c r="K3309" s="69" t="s">
        <v>14360</v>
      </c>
    </row>
    <row r="3310" spans="1:11" s="1" customFormat="1" ht="15" customHeight="1" x14ac:dyDescent="0.15">
      <c r="A3310" s="69" t="s">
        <v>14362</v>
      </c>
      <c r="B3310" s="69" t="s">
        <v>14363</v>
      </c>
      <c r="C3310" s="77">
        <v>608228</v>
      </c>
      <c r="D3310" s="67" t="s">
        <v>14668</v>
      </c>
      <c r="E3310" s="80">
        <v>0</v>
      </c>
      <c r="F3310" s="129">
        <v>44.5</v>
      </c>
      <c r="G3310" s="68">
        <v>5</v>
      </c>
      <c r="H3310" s="69" t="s">
        <v>8561</v>
      </c>
      <c r="I3310" s="69" t="s">
        <v>15263</v>
      </c>
      <c r="J3310" s="69" t="s">
        <v>15264</v>
      </c>
      <c r="K3310" s="69" t="s">
        <v>14362</v>
      </c>
    </row>
    <row r="3311" spans="1:11" s="1" customFormat="1" ht="15" customHeight="1" x14ac:dyDescent="0.15">
      <c r="A3311" s="69" t="s">
        <v>14364</v>
      </c>
      <c r="B3311" s="69" t="s">
        <v>14365</v>
      </c>
      <c r="C3311" s="77">
        <v>608229</v>
      </c>
      <c r="D3311" s="67" t="s">
        <v>14669</v>
      </c>
      <c r="E3311" s="80">
        <v>0</v>
      </c>
      <c r="F3311" s="129">
        <v>44.5</v>
      </c>
      <c r="G3311" s="68">
        <v>5</v>
      </c>
      <c r="H3311" s="69" t="s">
        <v>8561</v>
      </c>
      <c r="I3311" s="69" t="s">
        <v>15265</v>
      </c>
      <c r="J3311" s="69" t="s">
        <v>15266</v>
      </c>
      <c r="K3311" s="69" t="s">
        <v>14364</v>
      </c>
    </row>
    <row r="3312" spans="1:11" s="1" customFormat="1" ht="15" customHeight="1" x14ac:dyDescent="0.15">
      <c r="A3312" s="69" t="s">
        <v>14366</v>
      </c>
      <c r="B3312" s="69" t="s">
        <v>14367</v>
      </c>
      <c r="C3312" s="77">
        <v>608230</v>
      </c>
      <c r="D3312" s="67" t="s">
        <v>14670</v>
      </c>
      <c r="E3312" s="80">
        <v>0</v>
      </c>
      <c r="F3312" s="129">
        <v>33.5</v>
      </c>
      <c r="G3312" s="68">
        <v>5</v>
      </c>
      <c r="H3312" s="69" t="s">
        <v>8561</v>
      </c>
      <c r="I3312" s="69" t="s">
        <v>15267</v>
      </c>
      <c r="J3312" s="69" t="s">
        <v>15268</v>
      </c>
      <c r="K3312" s="69" t="s">
        <v>14366</v>
      </c>
    </row>
    <row r="3313" spans="1:11" s="1" customFormat="1" ht="15" customHeight="1" x14ac:dyDescent="0.15">
      <c r="A3313" s="69" t="s">
        <v>14368</v>
      </c>
      <c r="B3313" s="69" t="s">
        <v>14369</v>
      </c>
      <c r="C3313" s="77">
        <v>608231</v>
      </c>
      <c r="D3313" s="67" t="s">
        <v>14671</v>
      </c>
      <c r="E3313" s="80">
        <v>0</v>
      </c>
      <c r="F3313" s="129">
        <v>33.5</v>
      </c>
      <c r="G3313" s="68">
        <v>5</v>
      </c>
      <c r="H3313" s="69" t="s">
        <v>8561</v>
      </c>
      <c r="I3313" s="69" t="s">
        <v>15269</v>
      </c>
      <c r="J3313" s="69" t="s">
        <v>15270</v>
      </c>
      <c r="K3313" s="69" t="s">
        <v>14368</v>
      </c>
    </row>
    <row r="3314" spans="1:11" s="1" customFormat="1" ht="15" customHeight="1" x14ac:dyDescent="0.15">
      <c r="A3314" s="69" t="s">
        <v>14370</v>
      </c>
      <c r="B3314" s="69" t="s">
        <v>14371</v>
      </c>
      <c r="C3314" s="77">
        <v>608232</v>
      </c>
      <c r="D3314" s="67" t="s">
        <v>14672</v>
      </c>
      <c r="E3314" s="80">
        <v>0</v>
      </c>
      <c r="F3314" s="129">
        <v>36.5</v>
      </c>
      <c r="G3314" s="68">
        <v>5</v>
      </c>
      <c r="H3314" s="69" t="s">
        <v>8561</v>
      </c>
      <c r="I3314" s="69" t="s">
        <v>15271</v>
      </c>
      <c r="J3314" s="69" t="s">
        <v>15272</v>
      </c>
      <c r="K3314" s="69" t="s">
        <v>14370</v>
      </c>
    </row>
    <row r="3315" spans="1:11" s="1" customFormat="1" ht="15" customHeight="1" x14ac:dyDescent="0.15">
      <c r="A3315" s="69" t="s">
        <v>14372</v>
      </c>
      <c r="B3315" s="69" t="s">
        <v>14373</v>
      </c>
      <c r="C3315" s="77">
        <v>608233</v>
      </c>
      <c r="D3315" s="67" t="s">
        <v>14673</v>
      </c>
      <c r="E3315" s="80">
        <v>0</v>
      </c>
      <c r="F3315" s="129">
        <v>36.5</v>
      </c>
      <c r="G3315" s="68">
        <v>5</v>
      </c>
      <c r="H3315" s="69" t="s">
        <v>8561</v>
      </c>
      <c r="I3315" s="69" t="s">
        <v>15273</v>
      </c>
      <c r="J3315" s="69" t="s">
        <v>15274</v>
      </c>
      <c r="K3315" s="69" t="s">
        <v>14372</v>
      </c>
    </row>
    <row r="3316" spans="1:11" s="1" customFormat="1" ht="15" customHeight="1" x14ac:dyDescent="0.15">
      <c r="A3316" s="69" t="s">
        <v>14374</v>
      </c>
      <c r="B3316" s="69" t="s">
        <v>14375</v>
      </c>
      <c r="C3316" s="77">
        <v>608234</v>
      </c>
      <c r="D3316" s="67" t="s">
        <v>14674</v>
      </c>
      <c r="E3316" s="80">
        <v>0</v>
      </c>
      <c r="F3316" s="129">
        <v>48.5</v>
      </c>
      <c r="G3316" s="68">
        <v>10</v>
      </c>
      <c r="H3316" s="69" t="s">
        <v>8561</v>
      </c>
      <c r="I3316" s="69" t="s">
        <v>15275</v>
      </c>
      <c r="J3316" s="69" t="s">
        <v>15276</v>
      </c>
      <c r="K3316" s="69" t="s">
        <v>14374</v>
      </c>
    </row>
    <row r="3317" spans="1:11" s="1" customFormat="1" ht="15" customHeight="1" x14ac:dyDescent="0.15">
      <c r="A3317" s="69" t="s">
        <v>14376</v>
      </c>
      <c r="B3317" s="69" t="s">
        <v>14377</v>
      </c>
      <c r="C3317" s="77">
        <v>608235</v>
      </c>
      <c r="D3317" s="67" t="s">
        <v>14675</v>
      </c>
      <c r="E3317" s="80">
        <v>0</v>
      </c>
      <c r="F3317" s="129">
        <v>48.5</v>
      </c>
      <c r="G3317" s="68">
        <v>10</v>
      </c>
      <c r="H3317" s="69" t="s">
        <v>8561</v>
      </c>
      <c r="I3317" s="69" t="s">
        <v>15277</v>
      </c>
      <c r="J3317" s="69" t="s">
        <v>15278</v>
      </c>
      <c r="K3317" s="69" t="s">
        <v>14376</v>
      </c>
    </row>
    <row r="3318" spans="1:11" s="1" customFormat="1" ht="15" customHeight="1" x14ac:dyDescent="0.15">
      <c r="A3318" s="69" t="s">
        <v>3280</v>
      </c>
      <c r="B3318" s="69" t="s">
        <v>3281</v>
      </c>
      <c r="C3318" s="77">
        <v>608001</v>
      </c>
      <c r="D3318" s="67" t="s">
        <v>15651</v>
      </c>
      <c r="E3318" s="80">
        <v>0</v>
      </c>
      <c r="F3318" s="129">
        <v>48.5</v>
      </c>
      <c r="G3318" s="68">
        <v>10</v>
      </c>
      <c r="H3318" s="69" t="s">
        <v>8561</v>
      </c>
      <c r="I3318" s="69" t="s">
        <v>13352</v>
      </c>
      <c r="J3318" s="69" t="s">
        <v>13353</v>
      </c>
      <c r="K3318" s="69" t="s">
        <v>3280</v>
      </c>
    </row>
    <row r="3319" spans="1:11" s="1" customFormat="1" ht="15" customHeight="1" x14ac:dyDescent="0.15">
      <c r="A3319" s="69" t="s">
        <v>14378</v>
      </c>
      <c r="B3319" s="69" t="s">
        <v>14379</v>
      </c>
      <c r="C3319" s="77">
        <v>608236</v>
      </c>
      <c r="D3319" s="67" t="s">
        <v>14676</v>
      </c>
      <c r="E3319" s="80">
        <v>0</v>
      </c>
      <c r="F3319" s="129">
        <v>48.5</v>
      </c>
      <c r="G3319" s="68">
        <v>10</v>
      </c>
      <c r="H3319" s="69" t="s">
        <v>8561</v>
      </c>
      <c r="I3319" s="69" t="s">
        <v>15279</v>
      </c>
      <c r="J3319" s="69" t="s">
        <v>15280</v>
      </c>
      <c r="K3319" s="69" t="s">
        <v>14378</v>
      </c>
    </row>
    <row r="3320" spans="1:11" s="1" customFormat="1" ht="15" customHeight="1" x14ac:dyDescent="0.15">
      <c r="A3320" s="69" t="s">
        <v>4165</v>
      </c>
      <c r="B3320" s="69" t="s">
        <v>4166</v>
      </c>
      <c r="C3320" s="77">
        <v>651316</v>
      </c>
      <c r="D3320" s="67" t="s">
        <v>4176</v>
      </c>
      <c r="E3320" s="80">
        <v>0</v>
      </c>
      <c r="F3320" s="129">
        <v>93</v>
      </c>
      <c r="G3320" s="68">
        <v>10</v>
      </c>
      <c r="H3320" s="69" t="s">
        <v>8555</v>
      </c>
      <c r="I3320" s="69" t="s">
        <v>13354</v>
      </c>
      <c r="J3320" s="69" t="s">
        <v>13355</v>
      </c>
      <c r="K3320" s="69" t="s">
        <v>4165</v>
      </c>
    </row>
    <row r="3321" spans="1:11" s="1" customFormat="1" ht="15" customHeight="1" x14ac:dyDescent="0.15">
      <c r="A3321" s="69" t="s">
        <v>7802</v>
      </c>
      <c r="B3321" s="69" t="s">
        <v>7803</v>
      </c>
      <c r="C3321" s="77">
        <v>654002</v>
      </c>
      <c r="D3321" s="67" t="s">
        <v>8024</v>
      </c>
      <c r="E3321" s="80">
        <v>0</v>
      </c>
      <c r="F3321" s="129">
        <v>51</v>
      </c>
      <c r="G3321" s="68">
        <v>5</v>
      </c>
      <c r="H3321" s="69" t="s">
        <v>8555</v>
      </c>
      <c r="I3321" s="69" t="s">
        <v>13356</v>
      </c>
      <c r="J3321" s="69" t="s">
        <v>13357</v>
      </c>
      <c r="K3321" s="69" t="s">
        <v>7802</v>
      </c>
    </row>
    <row r="3322" spans="1:11" s="1" customFormat="1" ht="15" customHeight="1" x14ac:dyDescent="0.15">
      <c r="A3322" s="69" t="s">
        <v>7804</v>
      </c>
      <c r="B3322" s="69" t="s">
        <v>7805</v>
      </c>
      <c r="C3322" s="77">
        <v>651008</v>
      </c>
      <c r="D3322" s="67" t="s">
        <v>8025</v>
      </c>
      <c r="E3322" s="80">
        <v>0</v>
      </c>
      <c r="F3322" s="129">
        <v>72.2</v>
      </c>
      <c r="G3322" s="68">
        <v>6</v>
      </c>
      <c r="H3322" s="69" t="s">
        <v>8555</v>
      </c>
      <c r="I3322" s="69" t="s">
        <v>13358</v>
      </c>
      <c r="J3322" s="69" t="s">
        <v>13359</v>
      </c>
      <c r="K3322" s="69" t="s">
        <v>7804</v>
      </c>
    </row>
    <row r="3323" spans="1:11" s="1" customFormat="1" ht="15" customHeight="1" x14ac:dyDescent="0.15">
      <c r="A3323" s="69" t="s">
        <v>7806</v>
      </c>
      <c r="B3323" s="69" t="s">
        <v>7807</v>
      </c>
      <c r="C3323" s="77">
        <v>651012</v>
      </c>
      <c r="D3323" s="67" t="s">
        <v>8026</v>
      </c>
      <c r="E3323" s="80">
        <v>0</v>
      </c>
      <c r="F3323" s="129">
        <v>34</v>
      </c>
      <c r="G3323" s="68">
        <v>12</v>
      </c>
      <c r="H3323" s="69" t="s">
        <v>8555</v>
      </c>
      <c r="I3323" s="69" t="s">
        <v>13362</v>
      </c>
      <c r="J3323" s="69" t="s">
        <v>13363</v>
      </c>
      <c r="K3323" s="69" t="s">
        <v>7806</v>
      </c>
    </row>
    <row r="3324" spans="1:11" s="1" customFormat="1" ht="15" customHeight="1" x14ac:dyDescent="0.15">
      <c r="A3324" s="69" t="s">
        <v>7808</v>
      </c>
      <c r="B3324" s="69" t="s">
        <v>7809</v>
      </c>
      <c r="C3324" s="77">
        <v>651013</v>
      </c>
      <c r="D3324" s="67" t="s">
        <v>8027</v>
      </c>
      <c r="E3324" s="80">
        <v>0</v>
      </c>
      <c r="F3324" s="129">
        <v>79.150000000000006</v>
      </c>
      <c r="G3324" s="68">
        <v>3</v>
      </c>
      <c r="H3324" s="69" t="s">
        <v>8555</v>
      </c>
      <c r="I3324" s="69" t="s">
        <v>13364</v>
      </c>
      <c r="J3324" s="69" t="s">
        <v>13365</v>
      </c>
      <c r="K3324" s="69" t="s">
        <v>7808</v>
      </c>
    </row>
    <row r="3325" spans="1:11" s="1" customFormat="1" ht="15" customHeight="1" x14ac:dyDescent="0.15">
      <c r="A3325" s="69" t="s">
        <v>4483</v>
      </c>
      <c r="B3325" s="69" t="s">
        <v>4484</v>
      </c>
      <c r="C3325" s="77">
        <v>651341</v>
      </c>
      <c r="D3325" s="67" t="s">
        <v>4533</v>
      </c>
      <c r="E3325" s="80">
        <v>0</v>
      </c>
      <c r="F3325" s="129">
        <v>58</v>
      </c>
      <c r="G3325" s="68">
        <v>6</v>
      </c>
      <c r="H3325" s="69" t="s">
        <v>8555</v>
      </c>
      <c r="I3325" s="69" t="s">
        <v>13366</v>
      </c>
      <c r="J3325" s="69" t="s">
        <v>13367</v>
      </c>
      <c r="K3325" s="69" t="s">
        <v>4483</v>
      </c>
    </row>
    <row r="3326" spans="1:11" s="1" customFormat="1" ht="15" customHeight="1" x14ac:dyDescent="0.15">
      <c r="A3326" s="69" t="s">
        <v>15422</v>
      </c>
      <c r="B3326" s="69" t="s">
        <v>15423</v>
      </c>
      <c r="C3326" s="77">
        <v>679029</v>
      </c>
      <c r="D3326" s="67" t="s">
        <v>16472</v>
      </c>
      <c r="E3326" s="80">
        <v>6.5000000000000002E-2</v>
      </c>
      <c r="F3326" s="129">
        <v>28</v>
      </c>
      <c r="G3326" s="68">
        <v>1</v>
      </c>
      <c r="H3326" s="69" t="s">
        <v>8553</v>
      </c>
      <c r="I3326" s="69" t="s">
        <v>15754</v>
      </c>
      <c r="J3326" s="69" t="s">
        <v>15835</v>
      </c>
      <c r="K3326" s="69" t="s">
        <v>15422</v>
      </c>
    </row>
    <row r="3327" spans="1:11" s="1" customFormat="1" ht="15" customHeight="1" x14ac:dyDescent="0.15">
      <c r="A3327" s="69" t="s">
        <v>15424</v>
      </c>
      <c r="B3327" s="69" t="s">
        <v>15425</v>
      </c>
      <c r="C3327" s="77">
        <v>679033</v>
      </c>
      <c r="D3327" s="67" t="s">
        <v>16473</v>
      </c>
      <c r="E3327" s="80">
        <v>6.5000000000000002E-2</v>
      </c>
      <c r="F3327" s="129">
        <v>23</v>
      </c>
      <c r="G3327" s="68">
        <v>10</v>
      </c>
      <c r="H3327" s="69" t="s">
        <v>8553</v>
      </c>
      <c r="I3327" s="69" t="s">
        <v>15755</v>
      </c>
      <c r="J3327" s="69" t="s">
        <v>1476</v>
      </c>
      <c r="K3327" s="69" t="s">
        <v>15424</v>
      </c>
    </row>
    <row r="3328" spans="1:11" s="1" customFormat="1" ht="15" customHeight="1" x14ac:dyDescent="0.15">
      <c r="A3328" s="69" t="s">
        <v>15426</v>
      </c>
      <c r="B3328" s="69" t="s">
        <v>15427</v>
      </c>
      <c r="C3328" s="77">
        <v>651288</v>
      </c>
      <c r="D3328" s="67" t="s">
        <v>15652</v>
      </c>
      <c r="E3328" s="80">
        <v>0</v>
      </c>
      <c r="F3328" s="129">
        <v>43</v>
      </c>
      <c r="G3328" s="68">
        <v>10</v>
      </c>
      <c r="H3328" s="69" t="s">
        <v>8555</v>
      </c>
      <c r="I3328" s="69" t="s">
        <v>15756</v>
      </c>
      <c r="J3328" s="69" t="s">
        <v>15836</v>
      </c>
      <c r="K3328" s="69" t="s">
        <v>15426</v>
      </c>
    </row>
    <row r="3329" spans="1:11" s="1" customFormat="1" ht="15" customHeight="1" x14ac:dyDescent="0.15">
      <c r="A3329" s="69" t="s">
        <v>15428</v>
      </c>
      <c r="B3329" s="69" t="s">
        <v>15429</v>
      </c>
      <c r="C3329" s="77">
        <v>679028</v>
      </c>
      <c r="D3329" s="67" t="s">
        <v>15653</v>
      </c>
      <c r="E3329" s="80">
        <v>0</v>
      </c>
      <c r="F3329" s="129">
        <v>49.8</v>
      </c>
      <c r="G3329" s="68">
        <v>10</v>
      </c>
      <c r="H3329" s="69" t="s">
        <v>8552</v>
      </c>
      <c r="I3329" s="69" t="s">
        <v>15757</v>
      </c>
      <c r="J3329" s="69" t="s">
        <v>15837</v>
      </c>
      <c r="K3329" s="69" t="s">
        <v>15428</v>
      </c>
    </row>
    <row r="3330" spans="1:11" s="1" customFormat="1" ht="15" customHeight="1" x14ac:dyDescent="0.15">
      <c r="A3330" s="69" t="s">
        <v>968</v>
      </c>
      <c r="B3330" s="69" t="s">
        <v>969</v>
      </c>
      <c r="C3330" s="77">
        <v>651026</v>
      </c>
      <c r="D3330" s="67" t="s">
        <v>15654</v>
      </c>
      <c r="E3330" s="80">
        <v>0</v>
      </c>
      <c r="F3330" s="129">
        <v>30</v>
      </c>
      <c r="G3330" s="68">
        <v>1</v>
      </c>
      <c r="H3330" s="69" t="s">
        <v>8555</v>
      </c>
      <c r="I3330" s="69" t="s">
        <v>13398</v>
      </c>
      <c r="J3330" s="69" t="s">
        <v>13399</v>
      </c>
      <c r="K3330" s="69" t="s">
        <v>968</v>
      </c>
    </row>
    <row r="3331" spans="1:11" s="1" customFormat="1" ht="15" customHeight="1" x14ac:dyDescent="0.15">
      <c r="A3331" s="69" t="s">
        <v>2867</v>
      </c>
      <c r="B3331" s="69" t="s">
        <v>2868</v>
      </c>
      <c r="C3331" s="77">
        <v>651297</v>
      </c>
      <c r="D3331" s="67" t="s">
        <v>15655</v>
      </c>
      <c r="E3331" s="80">
        <v>0</v>
      </c>
      <c r="F3331" s="129">
        <v>135</v>
      </c>
      <c r="G3331" s="68">
        <v>1</v>
      </c>
      <c r="H3331" s="69" t="s">
        <v>8555</v>
      </c>
      <c r="I3331" s="69" t="s">
        <v>13400</v>
      </c>
      <c r="J3331" s="69" t="s">
        <v>13401</v>
      </c>
      <c r="K3331" s="69" t="s">
        <v>2867</v>
      </c>
    </row>
    <row r="3332" spans="1:11" s="1" customFormat="1" ht="15" customHeight="1" x14ac:dyDescent="0.15">
      <c r="A3332" s="69" t="s">
        <v>15430</v>
      </c>
      <c r="B3332" s="69" t="s">
        <v>15431</v>
      </c>
      <c r="C3332" s="77">
        <v>651295</v>
      </c>
      <c r="D3332" s="67" t="s">
        <v>15656</v>
      </c>
      <c r="E3332" s="80">
        <v>0</v>
      </c>
      <c r="F3332" s="129">
        <v>63</v>
      </c>
      <c r="G3332" s="68">
        <v>10</v>
      </c>
      <c r="H3332" s="69" t="s">
        <v>8555</v>
      </c>
      <c r="I3332" s="69" t="s">
        <v>15758</v>
      </c>
      <c r="J3332" s="69" t="s">
        <v>15838</v>
      </c>
      <c r="K3332" s="69" t="s">
        <v>15430</v>
      </c>
    </row>
    <row r="3333" spans="1:11" s="1" customFormat="1" ht="15" customHeight="1" x14ac:dyDescent="0.15">
      <c r="A3333" s="69" t="s">
        <v>15432</v>
      </c>
      <c r="B3333" s="69" t="s">
        <v>15433</v>
      </c>
      <c r="C3333" s="77">
        <v>679030</v>
      </c>
      <c r="D3333" s="67" t="s">
        <v>15657</v>
      </c>
      <c r="E3333" s="80">
        <v>0</v>
      </c>
      <c r="F3333" s="129">
        <v>37.6</v>
      </c>
      <c r="G3333" s="68">
        <v>10</v>
      </c>
      <c r="H3333" s="69" t="s">
        <v>8552</v>
      </c>
      <c r="I3333" s="69" t="s">
        <v>15759</v>
      </c>
      <c r="J3333" s="69" t="s">
        <v>15839</v>
      </c>
      <c r="K3333" s="69" t="s">
        <v>15432</v>
      </c>
    </row>
    <row r="3334" spans="1:11" s="1" customFormat="1" ht="15" customHeight="1" x14ac:dyDescent="0.15">
      <c r="A3334" s="69" t="s">
        <v>15434</v>
      </c>
      <c r="B3334" s="69" t="s">
        <v>15435</v>
      </c>
      <c r="C3334" s="77">
        <v>679031</v>
      </c>
      <c r="D3334" s="67" t="s">
        <v>15658</v>
      </c>
      <c r="E3334" s="80">
        <v>0</v>
      </c>
      <c r="F3334" s="129">
        <v>39</v>
      </c>
      <c r="G3334" s="68">
        <v>5</v>
      </c>
      <c r="H3334" s="69" t="s">
        <v>8552</v>
      </c>
      <c r="I3334" s="69" t="s">
        <v>15760</v>
      </c>
      <c r="J3334" s="69" t="s">
        <v>15840</v>
      </c>
      <c r="K3334" s="69" t="s">
        <v>15434</v>
      </c>
    </row>
    <row r="3335" spans="1:11" s="1" customFormat="1" ht="15" customHeight="1" x14ac:dyDescent="0.15">
      <c r="A3335" s="69" t="s">
        <v>978</v>
      </c>
      <c r="B3335" s="69" t="s">
        <v>979</v>
      </c>
      <c r="C3335" s="77">
        <v>651100</v>
      </c>
      <c r="D3335" s="67" t="s">
        <v>1414</v>
      </c>
      <c r="E3335" s="80">
        <v>0</v>
      </c>
      <c r="F3335" s="129">
        <v>8.4</v>
      </c>
      <c r="G3335" s="68">
        <v>1</v>
      </c>
      <c r="H3335" s="69" t="s">
        <v>8555</v>
      </c>
      <c r="I3335" s="69" t="s">
        <v>13368</v>
      </c>
      <c r="J3335" s="69" t="s">
        <v>1476</v>
      </c>
      <c r="K3335" s="69" t="s">
        <v>978</v>
      </c>
    </row>
    <row r="3336" spans="1:11" s="1" customFormat="1" ht="15" customHeight="1" x14ac:dyDescent="0.15">
      <c r="A3336" s="69" t="s">
        <v>4312</v>
      </c>
      <c r="B3336" s="69" t="s">
        <v>4313</v>
      </c>
      <c r="C3336" s="77">
        <v>652013</v>
      </c>
      <c r="D3336" s="67" t="s">
        <v>4382</v>
      </c>
      <c r="E3336" s="80">
        <v>0</v>
      </c>
      <c r="F3336" s="129">
        <v>41.79</v>
      </c>
      <c r="G3336" s="68">
        <v>10</v>
      </c>
      <c r="H3336" s="69" t="s">
        <v>8555</v>
      </c>
      <c r="I3336" s="69" t="s">
        <v>13369</v>
      </c>
      <c r="J3336" s="69" t="s">
        <v>13370</v>
      </c>
      <c r="K3336" s="69" t="s">
        <v>4312</v>
      </c>
    </row>
    <row r="3337" spans="1:11" s="1" customFormat="1" ht="15" customHeight="1" x14ac:dyDescent="0.15">
      <c r="A3337" s="69" t="s">
        <v>4095</v>
      </c>
      <c r="B3337" s="69" t="s">
        <v>4096</v>
      </c>
      <c r="C3337" s="77">
        <v>652003</v>
      </c>
      <c r="D3337" s="67" t="s">
        <v>4119</v>
      </c>
      <c r="E3337" s="80">
        <v>0</v>
      </c>
      <c r="F3337" s="129">
        <v>96</v>
      </c>
      <c r="G3337" s="68">
        <v>1</v>
      </c>
      <c r="H3337" s="69" t="s">
        <v>8555</v>
      </c>
      <c r="I3337" s="69" t="s">
        <v>13371</v>
      </c>
      <c r="J3337" s="69" t="s">
        <v>13372</v>
      </c>
      <c r="K3337" s="69" t="s">
        <v>4095</v>
      </c>
    </row>
    <row r="3338" spans="1:11" s="1" customFormat="1" ht="15" customHeight="1" x14ac:dyDescent="0.15">
      <c r="A3338" s="69" t="s">
        <v>2985</v>
      </c>
      <c r="B3338" s="69" t="s">
        <v>2986</v>
      </c>
      <c r="C3338" s="77">
        <v>652004</v>
      </c>
      <c r="D3338" s="67" t="s">
        <v>2994</v>
      </c>
      <c r="E3338" s="80">
        <v>0</v>
      </c>
      <c r="F3338" s="129">
        <v>31.5</v>
      </c>
      <c r="G3338" s="68">
        <v>2</v>
      </c>
      <c r="H3338" s="69" t="s">
        <v>8555</v>
      </c>
      <c r="I3338" s="69" t="s">
        <v>13373</v>
      </c>
      <c r="J3338" s="69" t="s">
        <v>13374</v>
      </c>
      <c r="K3338" s="69" t="s">
        <v>2985</v>
      </c>
    </row>
    <row r="3339" spans="1:11" s="1" customFormat="1" ht="15" customHeight="1" x14ac:dyDescent="0.15">
      <c r="A3339" s="69" t="s">
        <v>2987</v>
      </c>
      <c r="B3339" s="69" t="s">
        <v>2988</v>
      </c>
      <c r="C3339" s="77">
        <v>652005</v>
      </c>
      <c r="D3339" s="67" t="s">
        <v>2995</v>
      </c>
      <c r="E3339" s="80">
        <v>0</v>
      </c>
      <c r="F3339" s="129">
        <v>84</v>
      </c>
      <c r="G3339" s="68">
        <v>5</v>
      </c>
      <c r="H3339" s="69" t="s">
        <v>8555</v>
      </c>
      <c r="I3339" s="69" t="s">
        <v>13375</v>
      </c>
      <c r="J3339" s="69" t="s">
        <v>13376</v>
      </c>
      <c r="K3339" s="69" t="s">
        <v>2987</v>
      </c>
    </row>
    <row r="3340" spans="1:11" s="1" customFormat="1" ht="15" customHeight="1" x14ac:dyDescent="0.15">
      <c r="A3340" s="69" t="s">
        <v>4302</v>
      </c>
      <c r="B3340" s="69" t="s">
        <v>4303</v>
      </c>
      <c r="C3340" s="77">
        <v>651271</v>
      </c>
      <c r="D3340" s="67" t="s">
        <v>4377</v>
      </c>
      <c r="E3340" s="80">
        <v>0</v>
      </c>
      <c r="F3340" s="129">
        <v>89</v>
      </c>
      <c r="G3340" s="68">
        <v>12</v>
      </c>
      <c r="H3340" s="69" t="s">
        <v>8555</v>
      </c>
      <c r="I3340" s="69" t="s">
        <v>13377</v>
      </c>
      <c r="J3340" s="69" t="s">
        <v>13378</v>
      </c>
      <c r="K3340" s="69" t="s">
        <v>4302</v>
      </c>
    </row>
    <row r="3341" spans="1:11" s="1" customFormat="1" ht="15" customHeight="1" x14ac:dyDescent="0.15">
      <c r="A3341" s="69" t="s">
        <v>3046</v>
      </c>
      <c r="B3341" s="69" t="s">
        <v>3047</v>
      </c>
      <c r="C3341" s="77">
        <v>652007</v>
      </c>
      <c r="D3341" s="67" t="s">
        <v>5751</v>
      </c>
      <c r="E3341" s="80">
        <v>0</v>
      </c>
      <c r="F3341" s="129">
        <v>113.9</v>
      </c>
      <c r="G3341" s="68">
        <v>5</v>
      </c>
      <c r="H3341" s="69" t="s">
        <v>8555</v>
      </c>
      <c r="I3341" s="69" t="s">
        <v>13379</v>
      </c>
      <c r="J3341" s="69" t="s">
        <v>13380</v>
      </c>
      <c r="K3341" s="69" t="s">
        <v>3046</v>
      </c>
    </row>
    <row r="3342" spans="1:11" s="1" customFormat="1" ht="15" customHeight="1" x14ac:dyDescent="0.15">
      <c r="A3342" s="69" t="s">
        <v>3102</v>
      </c>
      <c r="B3342" s="69" t="s">
        <v>3130</v>
      </c>
      <c r="C3342" s="77">
        <v>652008</v>
      </c>
      <c r="D3342" s="67" t="s">
        <v>3160</v>
      </c>
      <c r="E3342" s="80">
        <v>0</v>
      </c>
      <c r="F3342" s="129">
        <v>86.41</v>
      </c>
      <c r="G3342" s="68">
        <v>5</v>
      </c>
      <c r="H3342" s="69" t="s">
        <v>8555</v>
      </c>
      <c r="I3342" s="69" t="s">
        <v>13381</v>
      </c>
      <c r="J3342" s="69" t="s">
        <v>13382</v>
      </c>
      <c r="K3342" s="69" t="s">
        <v>3102</v>
      </c>
    </row>
    <row r="3343" spans="1:11" s="1" customFormat="1" ht="15" customHeight="1" x14ac:dyDescent="0.15">
      <c r="A3343" s="69" t="s">
        <v>3048</v>
      </c>
      <c r="B3343" s="69" t="s">
        <v>3049</v>
      </c>
      <c r="C3343" s="77">
        <v>652009</v>
      </c>
      <c r="D3343" s="67" t="s">
        <v>3071</v>
      </c>
      <c r="E3343" s="80">
        <v>0</v>
      </c>
      <c r="F3343" s="129">
        <v>86.41</v>
      </c>
      <c r="G3343" s="68">
        <v>5</v>
      </c>
      <c r="H3343" s="69" t="s">
        <v>8555</v>
      </c>
      <c r="I3343" s="69" t="s">
        <v>13383</v>
      </c>
      <c r="J3343" s="69" t="s">
        <v>13384</v>
      </c>
      <c r="K3343" s="69" t="s">
        <v>3048</v>
      </c>
    </row>
    <row r="3344" spans="1:11" s="1" customFormat="1" ht="15" customHeight="1" x14ac:dyDescent="0.15">
      <c r="A3344" s="69" t="s">
        <v>4304</v>
      </c>
      <c r="B3344" s="69" t="s">
        <v>4305</v>
      </c>
      <c r="C3344" s="77">
        <v>651318</v>
      </c>
      <c r="D3344" s="67" t="s">
        <v>4378</v>
      </c>
      <c r="E3344" s="80">
        <v>0</v>
      </c>
      <c r="F3344" s="129">
        <v>47</v>
      </c>
      <c r="G3344" s="68">
        <v>10</v>
      </c>
      <c r="H3344" s="69" t="s">
        <v>8555</v>
      </c>
      <c r="I3344" s="69" t="s">
        <v>13385</v>
      </c>
      <c r="J3344" s="69" t="s">
        <v>13386</v>
      </c>
      <c r="K3344" s="69" t="s">
        <v>4304</v>
      </c>
    </row>
    <row r="3345" spans="1:11" s="1" customFormat="1" ht="15" customHeight="1" x14ac:dyDescent="0.15">
      <c r="A3345" s="69" t="s">
        <v>6977</v>
      </c>
      <c r="B3345" s="69" t="s">
        <v>6978</v>
      </c>
      <c r="C3345" s="77">
        <v>658001</v>
      </c>
      <c r="D3345" s="67" t="s">
        <v>16474</v>
      </c>
      <c r="E3345" s="80">
        <v>0</v>
      </c>
      <c r="F3345" s="129">
        <v>31.25</v>
      </c>
      <c r="G3345" s="68">
        <v>12</v>
      </c>
      <c r="H3345" s="69" t="s">
        <v>8555</v>
      </c>
      <c r="I3345" s="69" t="s">
        <v>13360</v>
      </c>
      <c r="J3345" s="69" t="s">
        <v>13361</v>
      </c>
      <c r="K3345" s="69" t="s">
        <v>6977</v>
      </c>
    </row>
    <row r="3346" spans="1:11" s="1" customFormat="1" ht="15" customHeight="1" x14ac:dyDescent="0.15">
      <c r="A3346" s="69" t="s">
        <v>6979</v>
      </c>
      <c r="B3346" s="69" t="s">
        <v>6980</v>
      </c>
      <c r="C3346" s="77">
        <v>658002</v>
      </c>
      <c r="D3346" s="67" t="s">
        <v>7055</v>
      </c>
      <c r="E3346" s="80">
        <v>0</v>
      </c>
      <c r="F3346" s="129">
        <v>35.5</v>
      </c>
      <c r="G3346" s="68">
        <v>12</v>
      </c>
      <c r="H3346" s="69" t="s">
        <v>8555</v>
      </c>
      <c r="I3346" s="69" t="s">
        <v>13387</v>
      </c>
      <c r="J3346" s="69" t="s">
        <v>13388</v>
      </c>
      <c r="K3346" s="69" t="s">
        <v>6979</v>
      </c>
    </row>
    <row r="3347" spans="1:11" s="1" customFormat="1" ht="15" customHeight="1" x14ac:dyDescent="0.15">
      <c r="A3347" s="69" t="s">
        <v>6981</v>
      </c>
      <c r="B3347" s="69" t="s">
        <v>6982</v>
      </c>
      <c r="C3347" s="77">
        <v>658010</v>
      </c>
      <c r="D3347" s="67" t="s">
        <v>7056</v>
      </c>
      <c r="E3347" s="80">
        <v>0</v>
      </c>
      <c r="F3347" s="129">
        <v>51.66</v>
      </c>
      <c r="G3347" s="68">
        <v>6</v>
      </c>
      <c r="H3347" s="69" t="s">
        <v>8555</v>
      </c>
      <c r="I3347" s="69" t="s">
        <v>13389</v>
      </c>
      <c r="J3347" s="69" t="s">
        <v>13390</v>
      </c>
      <c r="K3347" s="69" t="s">
        <v>6981</v>
      </c>
    </row>
    <row r="3348" spans="1:11" s="1" customFormat="1" ht="15" customHeight="1" x14ac:dyDescent="0.15">
      <c r="A3348" s="69" t="s">
        <v>6819</v>
      </c>
      <c r="B3348" s="69" t="s">
        <v>6820</v>
      </c>
      <c r="C3348" s="77">
        <v>658004</v>
      </c>
      <c r="D3348" s="67" t="s">
        <v>16475</v>
      </c>
      <c r="E3348" s="80">
        <v>0</v>
      </c>
      <c r="F3348" s="129">
        <v>69.55</v>
      </c>
      <c r="G3348" s="68">
        <v>12</v>
      </c>
      <c r="H3348" s="69" t="s">
        <v>8555</v>
      </c>
      <c r="I3348" s="69" t="s">
        <v>13596</v>
      </c>
      <c r="J3348" s="69" t="s">
        <v>13597</v>
      </c>
      <c r="K3348" s="69" t="s">
        <v>6819</v>
      </c>
    </row>
    <row r="3349" spans="1:11" s="1" customFormat="1" ht="15" customHeight="1" x14ac:dyDescent="0.15">
      <c r="A3349" s="69" t="s">
        <v>4306</v>
      </c>
      <c r="B3349" s="69" t="s">
        <v>4307</v>
      </c>
      <c r="C3349" s="77">
        <v>651319</v>
      </c>
      <c r="D3349" s="67" t="s">
        <v>4379</v>
      </c>
      <c r="E3349" s="80">
        <v>0</v>
      </c>
      <c r="F3349" s="129">
        <v>49</v>
      </c>
      <c r="G3349" s="68">
        <v>10</v>
      </c>
      <c r="H3349" s="69" t="s">
        <v>8555</v>
      </c>
      <c r="I3349" s="69" t="s">
        <v>13391</v>
      </c>
      <c r="J3349" s="69" t="s">
        <v>13392</v>
      </c>
      <c r="K3349" s="69" t="s">
        <v>4306</v>
      </c>
    </row>
    <row r="3350" spans="1:11" s="1" customFormat="1" ht="15" customHeight="1" x14ac:dyDescent="0.15">
      <c r="A3350" s="69" t="s">
        <v>7810</v>
      </c>
      <c r="B3350" s="69" t="s">
        <v>7811</v>
      </c>
      <c r="C3350" s="77">
        <v>651242</v>
      </c>
      <c r="D3350" s="67" t="s">
        <v>8028</v>
      </c>
      <c r="E3350" s="80">
        <v>0</v>
      </c>
      <c r="F3350" s="129">
        <v>54</v>
      </c>
      <c r="G3350" s="68">
        <v>50</v>
      </c>
      <c r="H3350" s="69" t="s">
        <v>8555</v>
      </c>
      <c r="I3350" s="69" t="s">
        <v>13393</v>
      </c>
      <c r="J3350" s="69" t="s">
        <v>1476</v>
      </c>
      <c r="K3350" s="69" t="s">
        <v>7810</v>
      </c>
    </row>
    <row r="3351" spans="1:11" s="1" customFormat="1" ht="15" customHeight="1" x14ac:dyDescent="0.15">
      <c r="A3351" s="69" t="s">
        <v>4671</v>
      </c>
      <c r="B3351" s="69" t="s">
        <v>4672</v>
      </c>
      <c r="C3351" s="77">
        <v>651020</v>
      </c>
      <c r="D3351" s="67" t="s">
        <v>4723</v>
      </c>
      <c r="E3351" s="80">
        <v>0</v>
      </c>
      <c r="F3351" s="129">
        <v>36.35</v>
      </c>
      <c r="G3351" s="68">
        <v>6</v>
      </c>
      <c r="H3351" s="69" t="s">
        <v>8555</v>
      </c>
      <c r="I3351" s="69" t="s">
        <v>13394</v>
      </c>
      <c r="J3351" s="69" t="s">
        <v>1476</v>
      </c>
      <c r="K3351" s="69" t="s">
        <v>4671</v>
      </c>
    </row>
    <row r="3352" spans="1:11" s="1" customFormat="1" ht="15" customHeight="1" x14ac:dyDescent="0.15">
      <c r="A3352" s="69" t="s">
        <v>6973</v>
      </c>
      <c r="B3352" s="69" t="s">
        <v>6974</v>
      </c>
      <c r="C3352" s="77">
        <v>651027</v>
      </c>
      <c r="D3352" s="67" t="s">
        <v>7053</v>
      </c>
      <c r="E3352" s="80">
        <v>0</v>
      </c>
      <c r="F3352" s="129">
        <v>30.5</v>
      </c>
      <c r="G3352" s="68">
        <v>12</v>
      </c>
      <c r="H3352" s="69" t="s">
        <v>8555</v>
      </c>
      <c r="I3352" s="69" t="s">
        <v>13395</v>
      </c>
      <c r="J3352" s="69" t="s">
        <v>1476</v>
      </c>
      <c r="K3352" s="69" t="s">
        <v>6973</v>
      </c>
    </row>
    <row r="3353" spans="1:11" s="1" customFormat="1" ht="15" customHeight="1" x14ac:dyDescent="0.15">
      <c r="A3353" s="69" t="s">
        <v>4853</v>
      </c>
      <c r="B3353" s="69" t="s">
        <v>4854</v>
      </c>
      <c r="C3353" s="77">
        <v>651321</v>
      </c>
      <c r="D3353" s="67" t="s">
        <v>8550</v>
      </c>
      <c r="E3353" s="80">
        <v>0</v>
      </c>
      <c r="F3353" s="129">
        <v>16.96</v>
      </c>
      <c r="G3353" s="68">
        <v>10</v>
      </c>
      <c r="H3353" s="69" t="s">
        <v>8555</v>
      </c>
      <c r="I3353" s="69" t="s">
        <v>13396</v>
      </c>
      <c r="J3353" s="69" t="s">
        <v>13397</v>
      </c>
      <c r="K3353" s="69" t="s">
        <v>4853</v>
      </c>
    </row>
    <row r="3354" spans="1:11" s="1" customFormat="1" ht="15" customHeight="1" x14ac:dyDescent="0.15">
      <c r="A3354" s="69" t="s">
        <v>6468</v>
      </c>
      <c r="B3354" s="69" t="s">
        <v>6469</v>
      </c>
      <c r="C3354" s="77">
        <v>651359</v>
      </c>
      <c r="D3354" s="67" t="s">
        <v>6483</v>
      </c>
      <c r="E3354" s="80">
        <v>0</v>
      </c>
      <c r="F3354" s="129">
        <v>19.899999999999999</v>
      </c>
      <c r="G3354" s="68">
        <v>6</v>
      </c>
      <c r="H3354" s="69" t="s">
        <v>8555</v>
      </c>
      <c r="I3354" s="69" t="s">
        <v>13402</v>
      </c>
      <c r="J3354" s="69" t="s">
        <v>13403</v>
      </c>
      <c r="K3354" s="69" t="s">
        <v>6468</v>
      </c>
    </row>
    <row r="3355" spans="1:11" s="1" customFormat="1" ht="15" customHeight="1" x14ac:dyDescent="0.15">
      <c r="A3355" s="69" t="s">
        <v>4010</v>
      </c>
      <c r="B3355" s="69" t="s">
        <v>4011</v>
      </c>
      <c r="C3355" s="77">
        <v>651309</v>
      </c>
      <c r="D3355" s="67" t="s">
        <v>6484</v>
      </c>
      <c r="E3355" s="80">
        <v>0</v>
      </c>
      <c r="F3355" s="129">
        <v>276.64999999999998</v>
      </c>
      <c r="G3355" s="68">
        <v>60</v>
      </c>
      <c r="H3355" s="69" t="s">
        <v>8555</v>
      </c>
      <c r="I3355" s="69" t="s">
        <v>13404</v>
      </c>
      <c r="J3355" s="69" t="s">
        <v>13405</v>
      </c>
      <c r="K3355" s="69" t="s">
        <v>4010</v>
      </c>
    </row>
    <row r="3356" spans="1:11" s="1" customFormat="1" ht="15" customHeight="1" x14ac:dyDescent="0.15">
      <c r="A3356" s="69" t="s">
        <v>4167</v>
      </c>
      <c r="B3356" s="69" t="s">
        <v>4168</v>
      </c>
      <c r="C3356" s="77">
        <v>651322</v>
      </c>
      <c r="D3356" s="67" t="s">
        <v>4177</v>
      </c>
      <c r="E3356" s="80">
        <v>0</v>
      </c>
      <c r="F3356" s="129">
        <v>69.5</v>
      </c>
      <c r="G3356" s="68">
        <v>10</v>
      </c>
      <c r="H3356" s="69" t="s">
        <v>8555</v>
      </c>
      <c r="I3356" s="69" t="s">
        <v>13406</v>
      </c>
      <c r="J3356" s="69" t="s">
        <v>13407</v>
      </c>
      <c r="K3356" s="69" t="s">
        <v>4167</v>
      </c>
    </row>
    <row r="3357" spans="1:11" s="1" customFormat="1" ht="15" customHeight="1" x14ac:dyDescent="0.15">
      <c r="A3357" s="69" t="s">
        <v>6801</v>
      </c>
      <c r="B3357" s="69" t="s">
        <v>6802</v>
      </c>
      <c r="C3357" s="77">
        <v>659001</v>
      </c>
      <c r="D3357" s="67" t="s">
        <v>6803</v>
      </c>
      <c r="E3357" s="80">
        <v>0</v>
      </c>
      <c r="F3357" s="129">
        <v>49.25</v>
      </c>
      <c r="G3357" s="68">
        <v>5</v>
      </c>
      <c r="H3357" s="69" t="s">
        <v>8555</v>
      </c>
      <c r="I3357" s="69" t="s">
        <v>13408</v>
      </c>
      <c r="J3357" s="69" t="s">
        <v>13409</v>
      </c>
      <c r="K3357" s="69" t="s">
        <v>6801</v>
      </c>
    </row>
    <row r="3358" spans="1:11" s="1" customFormat="1" ht="15" customHeight="1" x14ac:dyDescent="0.15">
      <c r="A3358" s="69" t="s">
        <v>6804</v>
      </c>
      <c r="B3358" s="69" t="s">
        <v>6805</v>
      </c>
      <c r="C3358" s="77">
        <v>659002</v>
      </c>
      <c r="D3358" s="67" t="s">
        <v>6806</v>
      </c>
      <c r="E3358" s="80">
        <v>0</v>
      </c>
      <c r="F3358" s="129">
        <v>49.25</v>
      </c>
      <c r="G3358" s="68">
        <v>5</v>
      </c>
      <c r="H3358" s="69" t="s">
        <v>8555</v>
      </c>
      <c r="I3358" s="69" t="s">
        <v>13410</v>
      </c>
      <c r="J3358" s="69" t="s">
        <v>13411</v>
      </c>
      <c r="K3358" s="69" t="s">
        <v>6804</v>
      </c>
    </row>
    <row r="3359" spans="1:11" s="1" customFormat="1" ht="15" customHeight="1" x14ac:dyDescent="0.15">
      <c r="A3359" s="69" t="s">
        <v>6807</v>
      </c>
      <c r="B3359" s="69" t="s">
        <v>6808</v>
      </c>
      <c r="C3359" s="77">
        <v>659004</v>
      </c>
      <c r="D3359" s="67" t="s">
        <v>6809</v>
      </c>
      <c r="E3359" s="80">
        <v>0</v>
      </c>
      <c r="F3359" s="129">
        <v>49.25</v>
      </c>
      <c r="G3359" s="68">
        <v>5</v>
      </c>
      <c r="H3359" s="69" t="s">
        <v>8555</v>
      </c>
      <c r="I3359" s="69" t="s">
        <v>13412</v>
      </c>
      <c r="J3359" s="69" t="s">
        <v>13413</v>
      </c>
      <c r="K3359" s="69" t="s">
        <v>6807</v>
      </c>
    </row>
    <row r="3360" spans="1:11" s="1" customFormat="1" ht="15" customHeight="1" x14ac:dyDescent="0.15">
      <c r="A3360" s="69" t="s">
        <v>6810</v>
      </c>
      <c r="B3360" s="69" t="s">
        <v>6811</v>
      </c>
      <c r="C3360" s="77">
        <v>659005</v>
      </c>
      <c r="D3360" s="67" t="s">
        <v>6812</v>
      </c>
      <c r="E3360" s="80">
        <v>0</v>
      </c>
      <c r="F3360" s="129">
        <v>49.25</v>
      </c>
      <c r="G3360" s="68">
        <v>5</v>
      </c>
      <c r="H3360" s="69" t="s">
        <v>8555</v>
      </c>
      <c r="I3360" s="69" t="s">
        <v>13414</v>
      </c>
      <c r="J3360" s="69" t="s">
        <v>13415</v>
      </c>
      <c r="K3360" s="69" t="s">
        <v>6810</v>
      </c>
    </row>
    <row r="3361" spans="1:11" s="1" customFormat="1" ht="15" customHeight="1" x14ac:dyDescent="0.15">
      <c r="A3361" s="69" t="s">
        <v>6813</v>
      </c>
      <c r="B3361" s="69" t="s">
        <v>6814</v>
      </c>
      <c r="C3361" s="77">
        <v>659007</v>
      </c>
      <c r="D3361" s="67" t="s">
        <v>6815</v>
      </c>
      <c r="E3361" s="80">
        <v>0</v>
      </c>
      <c r="F3361" s="129">
        <v>49.25</v>
      </c>
      <c r="G3361" s="68">
        <v>5</v>
      </c>
      <c r="H3361" s="69" t="s">
        <v>8555</v>
      </c>
      <c r="I3361" s="69" t="s">
        <v>13416</v>
      </c>
      <c r="J3361" s="69" t="s">
        <v>13417</v>
      </c>
      <c r="K3361" s="69" t="s">
        <v>6813</v>
      </c>
    </row>
    <row r="3362" spans="1:11" s="1" customFormat="1" ht="15" customHeight="1" x14ac:dyDescent="0.15">
      <c r="A3362" s="69" t="s">
        <v>6816</v>
      </c>
      <c r="B3362" s="69" t="s">
        <v>6817</v>
      </c>
      <c r="C3362" s="77">
        <v>659008</v>
      </c>
      <c r="D3362" s="67" t="s">
        <v>6818</v>
      </c>
      <c r="E3362" s="80">
        <v>0</v>
      </c>
      <c r="F3362" s="129">
        <v>49.25</v>
      </c>
      <c r="G3362" s="68">
        <v>5</v>
      </c>
      <c r="H3362" s="69" t="s">
        <v>8555</v>
      </c>
      <c r="I3362" s="69" t="s">
        <v>13418</v>
      </c>
      <c r="J3362" s="69" t="s">
        <v>13419</v>
      </c>
      <c r="K3362" s="69" t="s">
        <v>6816</v>
      </c>
    </row>
    <row r="3363" spans="1:11" s="1" customFormat="1" ht="15" customHeight="1" x14ac:dyDescent="0.15">
      <c r="A3363" s="69" t="s">
        <v>4485</v>
      </c>
      <c r="B3363" s="69" t="s">
        <v>4486</v>
      </c>
      <c r="C3363" s="77">
        <v>651340</v>
      </c>
      <c r="D3363" s="67" t="s">
        <v>15659</v>
      </c>
      <c r="E3363" s="80">
        <v>0</v>
      </c>
      <c r="F3363" s="129">
        <v>58.9</v>
      </c>
      <c r="G3363" s="68">
        <v>6</v>
      </c>
      <c r="H3363" s="69" t="s">
        <v>8555</v>
      </c>
      <c r="I3363" s="69" t="s">
        <v>13420</v>
      </c>
      <c r="J3363" s="69" t="s">
        <v>13421</v>
      </c>
      <c r="K3363" s="69" t="s">
        <v>4485</v>
      </c>
    </row>
    <row r="3364" spans="1:11" s="1" customFormat="1" ht="15" customHeight="1" x14ac:dyDescent="0.15">
      <c r="A3364" s="69" t="s">
        <v>7812</v>
      </c>
      <c r="B3364" s="69" t="s">
        <v>7813</v>
      </c>
      <c r="C3364" s="77">
        <v>651031</v>
      </c>
      <c r="D3364" s="67" t="s">
        <v>8029</v>
      </c>
      <c r="E3364" s="80">
        <v>0</v>
      </c>
      <c r="F3364" s="129">
        <v>34</v>
      </c>
      <c r="G3364" s="68">
        <v>24</v>
      </c>
      <c r="H3364" s="69" t="s">
        <v>8555</v>
      </c>
      <c r="I3364" s="69" t="s">
        <v>13422</v>
      </c>
      <c r="J3364" s="69" t="s">
        <v>13423</v>
      </c>
      <c r="K3364" s="69" t="s">
        <v>7812</v>
      </c>
    </row>
    <row r="3365" spans="1:11" s="1" customFormat="1" ht="15" customHeight="1" x14ac:dyDescent="0.15">
      <c r="A3365" s="69" t="s">
        <v>7814</v>
      </c>
      <c r="B3365" s="69" t="s">
        <v>7815</v>
      </c>
      <c r="C3365" s="77">
        <v>651360</v>
      </c>
      <c r="D3365" s="67" t="s">
        <v>8030</v>
      </c>
      <c r="E3365" s="80">
        <v>0</v>
      </c>
      <c r="F3365" s="129">
        <v>39.5</v>
      </c>
      <c r="G3365" s="68">
        <v>5</v>
      </c>
      <c r="H3365" s="69" t="s">
        <v>8552</v>
      </c>
      <c r="I3365" s="69" t="s">
        <v>13424</v>
      </c>
      <c r="J3365" s="69" t="s">
        <v>13425</v>
      </c>
      <c r="K3365" s="69" t="s">
        <v>7814</v>
      </c>
    </row>
    <row r="3366" spans="1:11" s="1" customFormat="1" ht="15" customHeight="1" x14ac:dyDescent="0.15">
      <c r="A3366" s="69" t="s">
        <v>7816</v>
      </c>
      <c r="B3366" s="69" t="s">
        <v>7817</v>
      </c>
      <c r="C3366" s="77">
        <v>651361</v>
      </c>
      <c r="D3366" s="67" t="s">
        <v>8031</v>
      </c>
      <c r="E3366" s="80">
        <v>0</v>
      </c>
      <c r="F3366" s="129">
        <v>39.5</v>
      </c>
      <c r="G3366" s="68">
        <v>5</v>
      </c>
      <c r="H3366" s="69" t="s">
        <v>8552</v>
      </c>
      <c r="I3366" s="69" t="s">
        <v>13426</v>
      </c>
      <c r="J3366" s="69" t="s">
        <v>13427</v>
      </c>
      <c r="K3366" s="69" t="s">
        <v>7816</v>
      </c>
    </row>
    <row r="3367" spans="1:11" s="1" customFormat="1" ht="15" customHeight="1" x14ac:dyDescent="0.15">
      <c r="A3367" s="69" t="s">
        <v>7818</v>
      </c>
      <c r="B3367" s="69" t="s">
        <v>7819</v>
      </c>
      <c r="C3367" s="77">
        <v>651362</v>
      </c>
      <c r="D3367" s="67" t="s">
        <v>8032</v>
      </c>
      <c r="E3367" s="80">
        <v>0</v>
      </c>
      <c r="F3367" s="129">
        <v>39.5</v>
      </c>
      <c r="G3367" s="68">
        <v>5</v>
      </c>
      <c r="H3367" s="69" t="s">
        <v>8552</v>
      </c>
      <c r="I3367" s="69" t="s">
        <v>13428</v>
      </c>
      <c r="J3367" s="69" t="s">
        <v>13429</v>
      </c>
      <c r="K3367" s="69" t="s">
        <v>7818</v>
      </c>
    </row>
    <row r="3368" spans="1:11" s="1" customFormat="1" ht="15" customHeight="1" x14ac:dyDescent="0.15">
      <c r="A3368" s="69" t="s">
        <v>7820</v>
      </c>
      <c r="B3368" s="69" t="s">
        <v>7821</v>
      </c>
      <c r="C3368" s="77">
        <v>651363</v>
      </c>
      <c r="D3368" s="67" t="s">
        <v>8033</v>
      </c>
      <c r="E3368" s="80">
        <v>0</v>
      </c>
      <c r="F3368" s="129">
        <v>39.5</v>
      </c>
      <c r="G3368" s="68">
        <v>5</v>
      </c>
      <c r="H3368" s="69" t="s">
        <v>8552</v>
      </c>
      <c r="I3368" s="69" t="s">
        <v>13430</v>
      </c>
      <c r="J3368" s="69" t="s">
        <v>13431</v>
      </c>
      <c r="K3368" s="69" t="s">
        <v>7820</v>
      </c>
    </row>
    <row r="3369" spans="1:11" s="1" customFormat="1" ht="15" customHeight="1" x14ac:dyDescent="0.15">
      <c r="A3369" s="69" t="s">
        <v>7822</v>
      </c>
      <c r="B3369" s="69" t="s">
        <v>7823</v>
      </c>
      <c r="C3369" s="77">
        <v>651364</v>
      </c>
      <c r="D3369" s="67" t="s">
        <v>8034</v>
      </c>
      <c r="E3369" s="80">
        <v>0</v>
      </c>
      <c r="F3369" s="129">
        <v>39.5</v>
      </c>
      <c r="G3369" s="68">
        <v>5</v>
      </c>
      <c r="H3369" s="69" t="s">
        <v>8552</v>
      </c>
      <c r="I3369" s="69" t="s">
        <v>13432</v>
      </c>
      <c r="J3369" s="69" t="s">
        <v>13433</v>
      </c>
      <c r="K3369" s="69" t="s">
        <v>7822</v>
      </c>
    </row>
    <row r="3370" spans="1:11" s="1" customFormat="1" ht="15" customHeight="1" x14ac:dyDescent="0.15">
      <c r="A3370" s="69" t="s">
        <v>7824</v>
      </c>
      <c r="B3370" s="69" t="s">
        <v>7825</v>
      </c>
      <c r="C3370" s="77">
        <v>651365</v>
      </c>
      <c r="D3370" s="67" t="s">
        <v>8035</v>
      </c>
      <c r="E3370" s="80">
        <v>0</v>
      </c>
      <c r="F3370" s="129">
        <v>39.5</v>
      </c>
      <c r="G3370" s="68">
        <v>5</v>
      </c>
      <c r="H3370" s="69" t="s">
        <v>8552</v>
      </c>
      <c r="I3370" s="69" t="s">
        <v>13434</v>
      </c>
      <c r="J3370" s="69" t="s">
        <v>13435</v>
      </c>
      <c r="K3370" s="69" t="s">
        <v>7824</v>
      </c>
    </row>
    <row r="3371" spans="1:11" s="1" customFormat="1" ht="15" customHeight="1" x14ac:dyDescent="0.15">
      <c r="A3371" s="69" t="s">
        <v>7826</v>
      </c>
      <c r="B3371" s="69" t="s">
        <v>7827</v>
      </c>
      <c r="C3371" s="77">
        <v>651366</v>
      </c>
      <c r="D3371" s="67" t="s">
        <v>8036</v>
      </c>
      <c r="E3371" s="80">
        <v>0</v>
      </c>
      <c r="F3371" s="129">
        <v>39.5</v>
      </c>
      <c r="G3371" s="68">
        <v>5</v>
      </c>
      <c r="H3371" s="69" t="s">
        <v>8552</v>
      </c>
      <c r="I3371" s="69" t="s">
        <v>13436</v>
      </c>
      <c r="J3371" s="69" t="s">
        <v>13437</v>
      </c>
      <c r="K3371" s="69" t="s">
        <v>7826</v>
      </c>
    </row>
    <row r="3372" spans="1:11" s="1" customFormat="1" ht="15" customHeight="1" x14ac:dyDescent="0.15">
      <c r="A3372" s="69" t="s">
        <v>7828</v>
      </c>
      <c r="B3372" s="69" t="s">
        <v>7829</v>
      </c>
      <c r="C3372" s="77">
        <v>651367</v>
      </c>
      <c r="D3372" s="67" t="s">
        <v>8037</v>
      </c>
      <c r="E3372" s="80">
        <v>0</v>
      </c>
      <c r="F3372" s="129">
        <v>39.5</v>
      </c>
      <c r="G3372" s="68">
        <v>5</v>
      </c>
      <c r="H3372" s="69" t="s">
        <v>8552</v>
      </c>
      <c r="I3372" s="69" t="s">
        <v>13438</v>
      </c>
      <c r="J3372" s="69" t="s">
        <v>13439</v>
      </c>
      <c r="K3372" s="69" t="s">
        <v>7828</v>
      </c>
    </row>
    <row r="3373" spans="1:11" s="1" customFormat="1" ht="15" customHeight="1" x14ac:dyDescent="0.15">
      <c r="A3373" s="69" t="s">
        <v>7830</v>
      </c>
      <c r="B3373" s="69" t="s">
        <v>7831</v>
      </c>
      <c r="C3373" s="77">
        <v>651368</v>
      </c>
      <c r="D3373" s="67" t="s">
        <v>8038</v>
      </c>
      <c r="E3373" s="80">
        <v>0</v>
      </c>
      <c r="F3373" s="129">
        <v>32</v>
      </c>
      <c r="G3373" s="68">
        <v>5</v>
      </c>
      <c r="H3373" s="69" t="s">
        <v>8552</v>
      </c>
      <c r="I3373" s="69" t="s">
        <v>13440</v>
      </c>
      <c r="J3373" s="69" t="s">
        <v>13441</v>
      </c>
      <c r="K3373" s="69" t="s">
        <v>7830</v>
      </c>
    </row>
    <row r="3374" spans="1:11" s="1" customFormat="1" ht="15" customHeight="1" x14ac:dyDescent="0.15">
      <c r="A3374" s="69" t="s">
        <v>7832</v>
      </c>
      <c r="B3374" s="69" t="s">
        <v>7833</v>
      </c>
      <c r="C3374" s="77">
        <v>651369</v>
      </c>
      <c r="D3374" s="67" t="s">
        <v>8039</v>
      </c>
      <c r="E3374" s="80">
        <v>0</v>
      </c>
      <c r="F3374" s="129">
        <v>32</v>
      </c>
      <c r="G3374" s="68">
        <v>5</v>
      </c>
      <c r="H3374" s="69" t="s">
        <v>8552</v>
      </c>
      <c r="I3374" s="69" t="s">
        <v>13442</v>
      </c>
      <c r="J3374" s="69" t="s">
        <v>13443</v>
      </c>
      <c r="K3374" s="69" t="s">
        <v>7832</v>
      </c>
    </row>
    <row r="3375" spans="1:11" s="1" customFormat="1" ht="15" customHeight="1" x14ac:dyDescent="0.15">
      <c r="A3375" s="69" t="s">
        <v>7834</v>
      </c>
      <c r="B3375" s="69" t="s">
        <v>7835</v>
      </c>
      <c r="C3375" s="77">
        <v>651370</v>
      </c>
      <c r="D3375" s="67" t="s">
        <v>8040</v>
      </c>
      <c r="E3375" s="80">
        <v>0</v>
      </c>
      <c r="F3375" s="129">
        <v>32</v>
      </c>
      <c r="G3375" s="68">
        <v>5</v>
      </c>
      <c r="H3375" s="69" t="s">
        <v>8552</v>
      </c>
      <c r="I3375" s="69" t="s">
        <v>13444</v>
      </c>
      <c r="J3375" s="69" t="s">
        <v>13445</v>
      </c>
      <c r="K3375" s="69" t="s">
        <v>7834</v>
      </c>
    </row>
    <row r="3376" spans="1:11" ht="15" customHeight="1" x14ac:dyDescent="0.15">
      <c r="A3376" s="69" t="s">
        <v>7836</v>
      </c>
      <c r="B3376" s="69" t="s">
        <v>7837</v>
      </c>
      <c r="C3376" s="77">
        <v>651371</v>
      </c>
      <c r="D3376" s="67" t="s">
        <v>8041</v>
      </c>
      <c r="E3376" s="80">
        <v>0</v>
      </c>
      <c r="F3376" s="129">
        <v>29.5</v>
      </c>
      <c r="G3376" s="68">
        <v>5</v>
      </c>
      <c r="H3376" s="69" t="s">
        <v>8552</v>
      </c>
      <c r="I3376" s="69" t="s">
        <v>13446</v>
      </c>
      <c r="J3376" s="69" t="s">
        <v>13447</v>
      </c>
      <c r="K3376" s="69" t="s">
        <v>7836</v>
      </c>
    </row>
    <row r="3377" spans="1:13" s="1" customFormat="1" ht="15" customHeight="1" x14ac:dyDescent="0.15">
      <c r="A3377" s="69" t="s">
        <v>7838</v>
      </c>
      <c r="B3377" s="69" t="s">
        <v>7839</v>
      </c>
      <c r="C3377" s="77">
        <v>651372</v>
      </c>
      <c r="D3377" s="67" t="s">
        <v>8042</v>
      </c>
      <c r="E3377" s="80">
        <v>0</v>
      </c>
      <c r="F3377" s="129">
        <v>29.5</v>
      </c>
      <c r="G3377" s="68">
        <v>5</v>
      </c>
      <c r="H3377" s="69" t="s">
        <v>8552</v>
      </c>
      <c r="I3377" s="69" t="s">
        <v>13448</v>
      </c>
      <c r="J3377" s="69" t="s">
        <v>13449</v>
      </c>
      <c r="K3377" s="69" t="s">
        <v>7838</v>
      </c>
      <c r="M3377"/>
    </row>
    <row r="3378" spans="1:13" s="1" customFormat="1" ht="15" customHeight="1" x14ac:dyDescent="0.15">
      <c r="A3378" s="69" t="s">
        <v>7840</v>
      </c>
      <c r="B3378" s="69" t="s">
        <v>7841</v>
      </c>
      <c r="C3378" s="77">
        <v>651373</v>
      </c>
      <c r="D3378" s="67" t="s">
        <v>8043</v>
      </c>
      <c r="E3378" s="80">
        <v>0</v>
      </c>
      <c r="F3378" s="129">
        <v>29.5</v>
      </c>
      <c r="G3378" s="68">
        <v>5</v>
      </c>
      <c r="H3378" s="69" t="s">
        <v>8552</v>
      </c>
      <c r="I3378" s="69" t="s">
        <v>13450</v>
      </c>
      <c r="J3378" s="69" t="s">
        <v>13451</v>
      </c>
      <c r="K3378" s="69" t="s">
        <v>7840</v>
      </c>
      <c r="M3378"/>
    </row>
    <row r="3379" spans="1:13" s="1" customFormat="1" ht="15" customHeight="1" x14ac:dyDescent="0.15">
      <c r="A3379" s="69" t="s">
        <v>4093</v>
      </c>
      <c r="B3379" s="69" t="s">
        <v>4094</v>
      </c>
      <c r="C3379" s="77">
        <v>651120</v>
      </c>
      <c r="D3379" s="67" t="s">
        <v>4118</v>
      </c>
      <c r="E3379" s="80">
        <v>0</v>
      </c>
      <c r="F3379" s="129">
        <v>8.82</v>
      </c>
      <c r="G3379" s="68">
        <v>1</v>
      </c>
      <c r="H3379" s="69" t="s">
        <v>8555</v>
      </c>
      <c r="I3379" s="69" t="s">
        <v>13452</v>
      </c>
      <c r="J3379" s="69" t="s">
        <v>1476</v>
      </c>
      <c r="K3379" s="69" t="s">
        <v>4093</v>
      </c>
      <c r="M3379"/>
    </row>
    <row r="3380" spans="1:13" s="1" customFormat="1" ht="15" customHeight="1" x14ac:dyDescent="0.15">
      <c r="A3380" s="69" t="s">
        <v>1948</v>
      </c>
      <c r="B3380" s="69" t="s">
        <v>1949</v>
      </c>
      <c r="C3380" s="77">
        <v>651121</v>
      </c>
      <c r="D3380" s="67" t="s">
        <v>1952</v>
      </c>
      <c r="E3380" s="80">
        <v>0</v>
      </c>
      <c r="F3380" s="129">
        <v>8.82</v>
      </c>
      <c r="G3380" s="68">
        <v>1</v>
      </c>
      <c r="H3380" s="69" t="s">
        <v>8555</v>
      </c>
      <c r="I3380" s="69" t="s">
        <v>13453</v>
      </c>
      <c r="J3380" s="69" t="s">
        <v>1476</v>
      </c>
      <c r="K3380" s="69" t="s">
        <v>1948</v>
      </c>
      <c r="M3380"/>
    </row>
    <row r="3381" spans="1:13" s="1" customFormat="1" ht="15" customHeight="1" x14ac:dyDescent="0.15">
      <c r="A3381" s="69" t="s">
        <v>980</v>
      </c>
      <c r="B3381" s="69" t="s">
        <v>981</v>
      </c>
      <c r="C3381" s="77">
        <v>651122</v>
      </c>
      <c r="D3381" s="67" t="s">
        <v>1415</v>
      </c>
      <c r="E3381" s="80">
        <v>0</v>
      </c>
      <c r="F3381" s="129">
        <v>8.82</v>
      </c>
      <c r="G3381" s="68">
        <v>1</v>
      </c>
      <c r="H3381" s="69" t="s">
        <v>8555</v>
      </c>
      <c r="I3381" s="69" t="s">
        <v>13454</v>
      </c>
      <c r="J3381" s="69" t="s">
        <v>1476</v>
      </c>
      <c r="K3381" s="69" t="s">
        <v>980</v>
      </c>
      <c r="M3381"/>
    </row>
    <row r="3382" spans="1:13" s="1" customFormat="1" ht="15" customHeight="1" x14ac:dyDescent="0.15">
      <c r="A3382" s="69" t="s">
        <v>982</v>
      </c>
      <c r="B3382" s="69" t="s">
        <v>983</v>
      </c>
      <c r="C3382" s="77">
        <v>651123</v>
      </c>
      <c r="D3382" s="67" t="s">
        <v>1416</v>
      </c>
      <c r="E3382" s="80">
        <v>0</v>
      </c>
      <c r="F3382" s="129">
        <v>8.82</v>
      </c>
      <c r="G3382" s="68">
        <v>1</v>
      </c>
      <c r="H3382" s="69" t="s">
        <v>8555</v>
      </c>
      <c r="I3382" s="69" t="s">
        <v>13455</v>
      </c>
      <c r="J3382" s="69" t="s">
        <v>1476</v>
      </c>
      <c r="K3382" s="69" t="s">
        <v>982</v>
      </c>
      <c r="M3382"/>
    </row>
    <row r="3383" spans="1:13" s="1" customFormat="1" ht="15" customHeight="1" x14ac:dyDescent="0.15">
      <c r="A3383" s="69" t="s">
        <v>1950</v>
      </c>
      <c r="B3383" s="69" t="s">
        <v>1951</v>
      </c>
      <c r="C3383" s="77">
        <v>651124</v>
      </c>
      <c r="D3383" s="67" t="s">
        <v>1953</v>
      </c>
      <c r="E3383" s="80">
        <v>0</v>
      </c>
      <c r="F3383" s="129">
        <v>8.82</v>
      </c>
      <c r="G3383" s="68">
        <v>1</v>
      </c>
      <c r="H3383" s="69" t="s">
        <v>8555</v>
      </c>
      <c r="I3383" s="69" t="s">
        <v>13456</v>
      </c>
      <c r="J3383" s="69" t="s">
        <v>1476</v>
      </c>
      <c r="K3383" s="69" t="s">
        <v>1950</v>
      </c>
      <c r="M3383"/>
    </row>
    <row r="3384" spans="1:13" s="1" customFormat="1" ht="15" customHeight="1" x14ac:dyDescent="0.15">
      <c r="A3384" s="69" t="s">
        <v>6168</v>
      </c>
      <c r="B3384" s="69" t="s">
        <v>6255</v>
      </c>
      <c r="C3384" s="77">
        <v>651325</v>
      </c>
      <c r="D3384" s="67" t="s">
        <v>6408</v>
      </c>
      <c r="E3384" s="80">
        <v>0</v>
      </c>
      <c r="F3384" s="129">
        <v>298</v>
      </c>
      <c r="G3384" s="68">
        <v>24</v>
      </c>
      <c r="H3384" s="69" t="s">
        <v>8555</v>
      </c>
      <c r="I3384" s="69" t="s">
        <v>13457</v>
      </c>
      <c r="J3384" s="69" t="s">
        <v>13458</v>
      </c>
      <c r="K3384" s="69" t="s">
        <v>6168</v>
      </c>
      <c r="M3384"/>
    </row>
    <row r="3385" spans="1:13" s="1" customFormat="1" ht="15" customHeight="1" x14ac:dyDescent="0.15">
      <c r="A3385" s="69" t="s">
        <v>6169</v>
      </c>
      <c r="B3385" s="69" t="s">
        <v>6256</v>
      </c>
      <c r="C3385" s="77">
        <v>651326</v>
      </c>
      <c r="D3385" s="67" t="s">
        <v>6409</v>
      </c>
      <c r="E3385" s="80">
        <v>0</v>
      </c>
      <c r="F3385" s="129">
        <v>298</v>
      </c>
      <c r="G3385" s="68">
        <v>24</v>
      </c>
      <c r="H3385" s="69" t="s">
        <v>8555</v>
      </c>
      <c r="I3385" s="69" t="s">
        <v>13459</v>
      </c>
      <c r="J3385" s="69" t="s">
        <v>13460</v>
      </c>
      <c r="K3385" s="69" t="s">
        <v>6169</v>
      </c>
      <c r="M3385"/>
    </row>
    <row r="3386" spans="1:13" s="1" customFormat="1" ht="15" customHeight="1" x14ac:dyDescent="0.15">
      <c r="A3386" s="69" t="s">
        <v>7197</v>
      </c>
      <c r="B3386" s="69" t="s">
        <v>7198</v>
      </c>
      <c r="C3386" s="77">
        <v>655040</v>
      </c>
      <c r="D3386" s="67" t="s">
        <v>7286</v>
      </c>
      <c r="E3386" s="80">
        <v>0</v>
      </c>
      <c r="F3386" s="129">
        <v>45</v>
      </c>
      <c r="G3386" s="68">
        <v>6</v>
      </c>
      <c r="H3386" s="69" t="s">
        <v>8555</v>
      </c>
      <c r="I3386" s="69" t="s">
        <v>13461</v>
      </c>
      <c r="J3386" s="69" t="s">
        <v>13462</v>
      </c>
      <c r="K3386" s="69" t="s">
        <v>7197</v>
      </c>
      <c r="M3386"/>
    </row>
    <row r="3387" spans="1:13" s="1" customFormat="1" ht="15" customHeight="1" x14ac:dyDescent="0.15">
      <c r="A3387" s="69" t="s">
        <v>3804</v>
      </c>
      <c r="B3387" s="69" t="s">
        <v>3805</v>
      </c>
      <c r="C3387" s="77">
        <v>655013</v>
      </c>
      <c r="D3387" s="67" t="s">
        <v>3836</v>
      </c>
      <c r="E3387" s="80">
        <v>0</v>
      </c>
      <c r="F3387" s="129">
        <v>177.45</v>
      </c>
      <c r="G3387" s="68">
        <v>15</v>
      </c>
      <c r="H3387" s="69" t="s">
        <v>8555</v>
      </c>
      <c r="I3387" s="69" t="s">
        <v>13463</v>
      </c>
      <c r="J3387" s="69" t="s">
        <v>13464</v>
      </c>
      <c r="K3387" s="69" t="s">
        <v>3804</v>
      </c>
      <c r="M3387"/>
    </row>
    <row r="3388" spans="1:13" s="1" customFormat="1" ht="15" customHeight="1" x14ac:dyDescent="0.15">
      <c r="A3388" s="69" t="s">
        <v>4990</v>
      </c>
      <c r="B3388" s="69" t="s">
        <v>4991</v>
      </c>
      <c r="C3388" s="77">
        <v>655033</v>
      </c>
      <c r="D3388" s="67" t="s">
        <v>4992</v>
      </c>
      <c r="E3388" s="80">
        <v>0</v>
      </c>
      <c r="F3388" s="129">
        <v>101.64</v>
      </c>
      <c r="G3388" s="68">
        <v>12</v>
      </c>
      <c r="H3388" s="69" t="s">
        <v>8555</v>
      </c>
      <c r="I3388" s="69" t="s">
        <v>13465</v>
      </c>
      <c r="J3388" s="69" t="s">
        <v>13466</v>
      </c>
      <c r="K3388" s="69" t="s">
        <v>4990</v>
      </c>
      <c r="M3388"/>
    </row>
    <row r="3389" spans="1:13" s="1" customFormat="1" ht="15" customHeight="1" x14ac:dyDescent="0.15">
      <c r="A3389" s="69" t="s">
        <v>7199</v>
      </c>
      <c r="B3389" s="69" t="s">
        <v>7200</v>
      </c>
      <c r="C3389" s="77">
        <v>655019</v>
      </c>
      <c r="D3389" s="67" t="s">
        <v>7287</v>
      </c>
      <c r="E3389" s="80">
        <v>0</v>
      </c>
      <c r="F3389" s="129">
        <v>49.35</v>
      </c>
      <c r="G3389" s="68">
        <v>10</v>
      </c>
      <c r="H3389" s="69" t="s">
        <v>8555</v>
      </c>
      <c r="I3389" s="69" t="s">
        <v>13467</v>
      </c>
      <c r="J3389" s="69" t="s">
        <v>13468</v>
      </c>
      <c r="K3389" s="69" t="s">
        <v>7199</v>
      </c>
      <c r="M3389"/>
    </row>
    <row r="3390" spans="1:13" s="1" customFormat="1" ht="15" customHeight="1" x14ac:dyDescent="0.15">
      <c r="A3390" s="69" t="s">
        <v>3826</v>
      </c>
      <c r="B3390" s="69" t="s">
        <v>3827</v>
      </c>
      <c r="C3390" s="77">
        <v>655030</v>
      </c>
      <c r="D3390" s="67" t="s">
        <v>7288</v>
      </c>
      <c r="E3390" s="80">
        <v>0</v>
      </c>
      <c r="F3390" s="129">
        <v>48</v>
      </c>
      <c r="G3390" s="68">
        <v>40</v>
      </c>
      <c r="H3390" s="69" t="s">
        <v>8555</v>
      </c>
      <c r="I3390" s="69" t="s">
        <v>13469</v>
      </c>
      <c r="J3390" s="69" t="s">
        <v>13470</v>
      </c>
      <c r="K3390" s="69" t="s">
        <v>3826</v>
      </c>
      <c r="M3390"/>
    </row>
    <row r="3391" spans="1:13" s="1" customFormat="1" ht="15" customHeight="1" x14ac:dyDescent="0.15">
      <c r="A3391" s="69" t="s">
        <v>3888</v>
      </c>
      <c r="B3391" s="69" t="s">
        <v>3889</v>
      </c>
      <c r="C3391" s="77">
        <v>655014</v>
      </c>
      <c r="D3391" s="67" t="s">
        <v>3904</v>
      </c>
      <c r="E3391" s="80">
        <v>0</v>
      </c>
      <c r="F3391" s="129">
        <v>177.45</v>
      </c>
      <c r="G3391" s="68">
        <v>15</v>
      </c>
      <c r="H3391" s="69" t="s">
        <v>8555</v>
      </c>
      <c r="I3391" s="69" t="s">
        <v>13471</v>
      </c>
      <c r="J3391" s="69" t="s">
        <v>13472</v>
      </c>
      <c r="K3391" s="69" t="s">
        <v>3888</v>
      </c>
      <c r="M3391"/>
    </row>
    <row r="3392" spans="1:13" s="1" customFormat="1" ht="15" customHeight="1" x14ac:dyDescent="0.15">
      <c r="A3392" s="69" t="s">
        <v>3798</v>
      </c>
      <c r="B3392" s="69" t="s">
        <v>3799</v>
      </c>
      <c r="C3392" s="77">
        <v>651300</v>
      </c>
      <c r="D3392" s="67" t="s">
        <v>15660</v>
      </c>
      <c r="E3392" s="80">
        <v>0</v>
      </c>
      <c r="F3392" s="129">
        <v>259</v>
      </c>
      <c r="G3392" s="68">
        <v>24</v>
      </c>
      <c r="H3392" s="69" t="s">
        <v>8555</v>
      </c>
      <c r="I3392" s="69" t="s">
        <v>13473</v>
      </c>
      <c r="J3392" s="69" t="s">
        <v>13474</v>
      </c>
      <c r="K3392" s="69" t="s">
        <v>3798</v>
      </c>
      <c r="M3392"/>
    </row>
    <row r="3393" spans="1:13" s="1" customFormat="1" ht="15" customHeight="1" x14ac:dyDescent="0.15">
      <c r="A3393" s="69" t="s">
        <v>7201</v>
      </c>
      <c r="B3393" s="69" t="s">
        <v>7202</v>
      </c>
      <c r="C3393" s="77">
        <v>655020</v>
      </c>
      <c r="D3393" s="67" t="s">
        <v>7289</v>
      </c>
      <c r="E3393" s="80">
        <v>0</v>
      </c>
      <c r="F3393" s="129">
        <v>49.35</v>
      </c>
      <c r="G3393" s="68">
        <v>10</v>
      </c>
      <c r="H3393" s="69" t="s">
        <v>8555</v>
      </c>
      <c r="I3393" s="69" t="s">
        <v>13475</v>
      </c>
      <c r="J3393" s="69" t="s">
        <v>13476</v>
      </c>
      <c r="K3393" s="69" t="s">
        <v>7201</v>
      </c>
      <c r="M3393"/>
    </row>
    <row r="3394" spans="1:13" s="1" customFormat="1" ht="15" customHeight="1" x14ac:dyDescent="0.15">
      <c r="A3394" s="69" t="s">
        <v>3806</v>
      </c>
      <c r="B3394" s="69" t="s">
        <v>3807</v>
      </c>
      <c r="C3394" s="77">
        <v>655015</v>
      </c>
      <c r="D3394" s="67" t="s">
        <v>3837</v>
      </c>
      <c r="E3394" s="80">
        <v>0</v>
      </c>
      <c r="F3394" s="129">
        <v>177.45</v>
      </c>
      <c r="G3394" s="68">
        <v>15</v>
      </c>
      <c r="H3394" s="69" t="s">
        <v>8555</v>
      </c>
      <c r="I3394" s="69" t="s">
        <v>13477</v>
      </c>
      <c r="J3394" s="69" t="s">
        <v>13478</v>
      </c>
      <c r="K3394" s="69" t="s">
        <v>3806</v>
      </c>
      <c r="M3394"/>
    </row>
    <row r="3395" spans="1:13" s="1" customFormat="1" ht="15" customHeight="1" x14ac:dyDescent="0.15">
      <c r="A3395" s="69" t="s">
        <v>2875</v>
      </c>
      <c r="B3395" s="69" t="s">
        <v>2876</v>
      </c>
      <c r="C3395" s="77">
        <v>651301</v>
      </c>
      <c r="D3395" s="67" t="s">
        <v>2880</v>
      </c>
      <c r="E3395" s="80">
        <v>0</v>
      </c>
      <c r="F3395" s="129">
        <v>259</v>
      </c>
      <c r="G3395" s="68">
        <v>24</v>
      </c>
      <c r="H3395" s="69" t="s">
        <v>8555</v>
      </c>
      <c r="I3395" s="69" t="s">
        <v>13479</v>
      </c>
      <c r="J3395" s="69" t="s">
        <v>13480</v>
      </c>
      <c r="K3395" s="69" t="s">
        <v>2875</v>
      </c>
      <c r="M3395"/>
    </row>
    <row r="3396" spans="1:13" s="1" customFormat="1" ht="15" customHeight="1" x14ac:dyDescent="0.15">
      <c r="A3396" s="69" t="s">
        <v>3800</v>
      </c>
      <c r="B3396" s="69" t="s">
        <v>3801</v>
      </c>
      <c r="C3396" s="77">
        <v>655003</v>
      </c>
      <c r="D3396" s="67" t="s">
        <v>3834</v>
      </c>
      <c r="E3396" s="80">
        <v>0</v>
      </c>
      <c r="F3396" s="129">
        <v>89</v>
      </c>
      <c r="G3396" s="68">
        <v>3</v>
      </c>
      <c r="H3396" s="69" t="s">
        <v>8555</v>
      </c>
      <c r="I3396" s="69" t="s">
        <v>13481</v>
      </c>
      <c r="J3396" s="69" t="s">
        <v>13482</v>
      </c>
      <c r="K3396" s="69" t="s">
        <v>3800</v>
      </c>
      <c r="M3396"/>
    </row>
    <row r="3397" spans="1:13" s="1" customFormat="1" ht="15" customHeight="1" x14ac:dyDescent="0.15">
      <c r="A3397" s="69" t="s">
        <v>3814</v>
      </c>
      <c r="B3397" s="69" t="s">
        <v>3815</v>
      </c>
      <c r="C3397" s="77">
        <v>655022</v>
      </c>
      <c r="D3397" s="67" t="s">
        <v>3841</v>
      </c>
      <c r="E3397" s="80">
        <v>0</v>
      </c>
      <c r="F3397" s="129">
        <v>179</v>
      </c>
      <c r="G3397" s="68">
        <v>6</v>
      </c>
      <c r="H3397" s="69" t="s">
        <v>8555</v>
      </c>
      <c r="I3397" s="69" t="s">
        <v>13483</v>
      </c>
      <c r="J3397" s="69" t="s">
        <v>13484</v>
      </c>
      <c r="K3397" s="69" t="s">
        <v>3814</v>
      </c>
      <c r="M3397"/>
    </row>
    <row r="3398" spans="1:13" s="1" customFormat="1" ht="15" customHeight="1" x14ac:dyDescent="0.15">
      <c r="A3398" s="69" t="s">
        <v>3816</v>
      </c>
      <c r="B3398" s="69" t="s">
        <v>3817</v>
      </c>
      <c r="C3398" s="77">
        <v>655023</v>
      </c>
      <c r="D3398" s="67" t="s">
        <v>3842</v>
      </c>
      <c r="E3398" s="80">
        <v>0</v>
      </c>
      <c r="F3398" s="129">
        <v>156</v>
      </c>
      <c r="G3398" s="68">
        <v>6</v>
      </c>
      <c r="H3398" s="69" t="s">
        <v>8555</v>
      </c>
      <c r="I3398" s="69" t="s">
        <v>13485</v>
      </c>
      <c r="J3398" s="69" t="s">
        <v>13486</v>
      </c>
      <c r="K3398" s="69" t="s">
        <v>3816</v>
      </c>
      <c r="M3398"/>
    </row>
    <row r="3399" spans="1:13" s="1" customFormat="1" ht="15" customHeight="1" x14ac:dyDescent="0.15">
      <c r="A3399" s="69" t="s">
        <v>3818</v>
      </c>
      <c r="B3399" s="69" t="s">
        <v>3819</v>
      </c>
      <c r="C3399" s="77">
        <v>655024</v>
      </c>
      <c r="D3399" s="67" t="s">
        <v>15661</v>
      </c>
      <c r="E3399" s="80">
        <v>0</v>
      </c>
      <c r="F3399" s="129">
        <v>69</v>
      </c>
      <c r="G3399" s="68">
        <v>6</v>
      </c>
      <c r="H3399" s="69" t="s">
        <v>8555</v>
      </c>
      <c r="I3399" s="69" t="s">
        <v>13487</v>
      </c>
      <c r="J3399" s="69" t="s">
        <v>13488</v>
      </c>
      <c r="K3399" s="69" t="s">
        <v>3818</v>
      </c>
      <c r="M3399"/>
    </row>
    <row r="3400" spans="1:13" s="1" customFormat="1" ht="15" customHeight="1" x14ac:dyDescent="0.15">
      <c r="A3400" s="69" t="s">
        <v>4993</v>
      </c>
      <c r="B3400" s="69" t="s">
        <v>4994</v>
      </c>
      <c r="C3400" s="77">
        <v>655034</v>
      </c>
      <c r="D3400" s="67" t="s">
        <v>4995</v>
      </c>
      <c r="E3400" s="80">
        <v>0</v>
      </c>
      <c r="F3400" s="129">
        <v>192</v>
      </c>
      <c r="G3400" s="68">
        <v>8</v>
      </c>
      <c r="H3400" s="69" t="s">
        <v>8555</v>
      </c>
      <c r="I3400" s="69" t="s">
        <v>13489</v>
      </c>
      <c r="J3400" s="69" t="s">
        <v>13490</v>
      </c>
      <c r="K3400" s="69" t="s">
        <v>4993</v>
      </c>
      <c r="M3400"/>
    </row>
    <row r="3401" spans="1:13" s="1" customFormat="1" ht="15" customHeight="1" x14ac:dyDescent="0.15">
      <c r="A3401" s="69" t="s">
        <v>7203</v>
      </c>
      <c r="B3401" s="69" t="s">
        <v>7204</v>
      </c>
      <c r="C3401" s="77">
        <v>655036</v>
      </c>
      <c r="D3401" s="67" t="s">
        <v>7290</v>
      </c>
      <c r="E3401" s="80">
        <v>0</v>
      </c>
      <c r="F3401" s="129">
        <v>114</v>
      </c>
      <c r="G3401" s="68">
        <v>10</v>
      </c>
      <c r="H3401" s="69" t="s">
        <v>8555</v>
      </c>
      <c r="I3401" s="69" t="s">
        <v>13491</v>
      </c>
      <c r="J3401" s="69" t="s">
        <v>13492</v>
      </c>
      <c r="K3401" s="69" t="s">
        <v>7203</v>
      </c>
      <c r="M3401"/>
    </row>
    <row r="3402" spans="1:13" s="1" customFormat="1" ht="15" customHeight="1" x14ac:dyDescent="0.15">
      <c r="A3402" s="69" t="s">
        <v>3808</v>
      </c>
      <c r="B3402" s="69" t="s">
        <v>3809</v>
      </c>
      <c r="C3402" s="77">
        <v>655016</v>
      </c>
      <c r="D3402" s="67" t="s">
        <v>3838</v>
      </c>
      <c r="E3402" s="80">
        <v>0</v>
      </c>
      <c r="F3402" s="129">
        <v>248.33</v>
      </c>
      <c r="G3402" s="68">
        <v>15</v>
      </c>
      <c r="H3402" s="69" t="s">
        <v>8555</v>
      </c>
      <c r="I3402" s="69" t="s">
        <v>13493</v>
      </c>
      <c r="J3402" s="69" t="s">
        <v>13494</v>
      </c>
      <c r="K3402" s="69" t="s">
        <v>3808</v>
      </c>
      <c r="M3402"/>
    </row>
    <row r="3403" spans="1:13" s="1" customFormat="1" ht="15" customHeight="1" x14ac:dyDescent="0.15">
      <c r="A3403" s="69" t="s">
        <v>4996</v>
      </c>
      <c r="B3403" s="69" t="s">
        <v>4997</v>
      </c>
      <c r="C3403" s="77">
        <v>655037</v>
      </c>
      <c r="D3403" s="67" t="s">
        <v>4998</v>
      </c>
      <c r="E3403" s="80">
        <v>0</v>
      </c>
      <c r="F3403" s="129">
        <v>217.8</v>
      </c>
      <c r="G3403" s="68">
        <v>10</v>
      </c>
      <c r="H3403" s="69" t="s">
        <v>8555</v>
      </c>
      <c r="I3403" s="69" t="s">
        <v>13495</v>
      </c>
      <c r="J3403" s="69" t="s">
        <v>13496</v>
      </c>
      <c r="K3403" s="69" t="s">
        <v>4996</v>
      </c>
      <c r="M3403"/>
    </row>
    <row r="3404" spans="1:13" s="1" customFormat="1" ht="15" customHeight="1" x14ac:dyDescent="0.15">
      <c r="A3404" s="69" t="s">
        <v>7205</v>
      </c>
      <c r="B3404" s="69" t="s">
        <v>7206</v>
      </c>
      <c r="C3404" s="77">
        <v>655035</v>
      </c>
      <c r="D3404" s="67" t="s">
        <v>7291</v>
      </c>
      <c r="E3404" s="80">
        <v>0</v>
      </c>
      <c r="F3404" s="129">
        <v>230</v>
      </c>
      <c r="G3404" s="68">
        <v>8</v>
      </c>
      <c r="H3404" s="69" t="s">
        <v>8555</v>
      </c>
      <c r="I3404" s="69" t="s">
        <v>13497</v>
      </c>
      <c r="J3404" s="69" t="s">
        <v>13498</v>
      </c>
      <c r="K3404" s="69" t="s">
        <v>7205</v>
      </c>
      <c r="M3404"/>
    </row>
    <row r="3405" spans="1:13" s="1" customFormat="1" ht="15" customHeight="1" x14ac:dyDescent="0.15">
      <c r="A3405" s="69" t="s">
        <v>7207</v>
      </c>
      <c r="B3405" s="69" t="s">
        <v>7208</v>
      </c>
      <c r="C3405" s="77">
        <v>655007</v>
      </c>
      <c r="D3405" s="67" t="s">
        <v>7292</v>
      </c>
      <c r="E3405" s="80">
        <v>0</v>
      </c>
      <c r="F3405" s="129">
        <v>108</v>
      </c>
      <c r="G3405" s="68">
        <v>3</v>
      </c>
      <c r="H3405" s="69" t="s">
        <v>8555</v>
      </c>
      <c r="I3405" s="69" t="s">
        <v>13499</v>
      </c>
      <c r="J3405" s="69" t="s">
        <v>13500</v>
      </c>
      <c r="K3405" s="69" t="s">
        <v>7207</v>
      </c>
      <c r="M3405"/>
    </row>
    <row r="3406" spans="1:13" s="1" customFormat="1" ht="15" customHeight="1" x14ac:dyDescent="0.15">
      <c r="A3406" s="69" t="s">
        <v>4999</v>
      </c>
      <c r="B3406" s="69" t="s">
        <v>5000</v>
      </c>
      <c r="C3406" s="77">
        <v>655032</v>
      </c>
      <c r="D3406" s="67" t="s">
        <v>5001</v>
      </c>
      <c r="E3406" s="80">
        <v>0</v>
      </c>
      <c r="F3406" s="129">
        <v>96.8</v>
      </c>
      <c r="G3406" s="68">
        <v>10</v>
      </c>
      <c r="H3406" s="69" t="s">
        <v>8555</v>
      </c>
      <c r="I3406" s="69" t="s">
        <v>13501</v>
      </c>
      <c r="J3406" s="69" t="s">
        <v>13502</v>
      </c>
      <c r="K3406" s="69" t="s">
        <v>4999</v>
      </c>
      <c r="M3406"/>
    </row>
    <row r="3407" spans="1:13" s="1" customFormat="1" ht="15" customHeight="1" x14ac:dyDescent="0.15">
      <c r="A3407" s="69" t="s">
        <v>7209</v>
      </c>
      <c r="B3407" s="69" t="s">
        <v>7210</v>
      </c>
      <c r="C3407" s="77">
        <v>655042</v>
      </c>
      <c r="D3407" s="67" t="s">
        <v>7293</v>
      </c>
      <c r="E3407" s="80">
        <v>0</v>
      </c>
      <c r="F3407" s="129">
        <v>89</v>
      </c>
      <c r="G3407" s="68">
        <v>6</v>
      </c>
      <c r="H3407" s="69" t="s">
        <v>8555</v>
      </c>
      <c r="I3407" s="69" t="s">
        <v>13503</v>
      </c>
      <c r="J3407" s="69" t="s">
        <v>13504</v>
      </c>
      <c r="K3407" s="69" t="s">
        <v>7209</v>
      </c>
      <c r="M3407"/>
    </row>
    <row r="3408" spans="1:13" s="1" customFormat="1" ht="15" customHeight="1" x14ac:dyDescent="0.15">
      <c r="A3408" s="69" t="s">
        <v>3810</v>
      </c>
      <c r="B3408" s="69" t="s">
        <v>3811</v>
      </c>
      <c r="C3408" s="77">
        <v>655017</v>
      </c>
      <c r="D3408" s="67" t="s">
        <v>3839</v>
      </c>
      <c r="E3408" s="80">
        <v>0</v>
      </c>
      <c r="F3408" s="129">
        <v>144.9</v>
      </c>
      <c r="G3408" s="68">
        <v>15</v>
      </c>
      <c r="H3408" s="69" t="s">
        <v>8555</v>
      </c>
      <c r="I3408" s="69" t="s">
        <v>13505</v>
      </c>
      <c r="J3408" s="69" t="s">
        <v>13506</v>
      </c>
      <c r="K3408" s="69" t="s">
        <v>3810</v>
      </c>
      <c r="M3408"/>
    </row>
    <row r="3409" spans="1:13" s="1" customFormat="1" ht="15" customHeight="1" x14ac:dyDescent="0.15">
      <c r="A3409" s="69" t="s">
        <v>3802</v>
      </c>
      <c r="B3409" s="69" t="s">
        <v>3803</v>
      </c>
      <c r="C3409" s="77">
        <v>655009</v>
      </c>
      <c r="D3409" s="67" t="s">
        <v>3835</v>
      </c>
      <c r="E3409" s="80">
        <v>0</v>
      </c>
      <c r="F3409" s="129">
        <v>152.25</v>
      </c>
      <c r="G3409" s="68">
        <v>10</v>
      </c>
      <c r="H3409" s="69" t="s">
        <v>8555</v>
      </c>
      <c r="I3409" s="69" t="s">
        <v>13507</v>
      </c>
      <c r="J3409" s="69" t="s">
        <v>13508</v>
      </c>
      <c r="K3409" s="69" t="s">
        <v>3802</v>
      </c>
      <c r="M3409"/>
    </row>
    <row r="3410" spans="1:13" s="1" customFormat="1" ht="15" customHeight="1" x14ac:dyDescent="0.15">
      <c r="A3410" s="69" t="s">
        <v>7211</v>
      </c>
      <c r="B3410" s="69" t="s">
        <v>7212</v>
      </c>
      <c r="C3410" s="77">
        <v>655038</v>
      </c>
      <c r="D3410" s="67" t="s">
        <v>7294</v>
      </c>
      <c r="E3410" s="80">
        <v>0</v>
      </c>
      <c r="F3410" s="129">
        <v>45</v>
      </c>
      <c r="G3410" s="68">
        <v>3</v>
      </c>
      <c r="H3410" s="69" t="s">
        <v>8555</v>
      </c>
      <c r="I3410" s="69" t="s">
        <v>13509</v>
      </c>
      <c r="J3410" s="69" t="s">
        <v>13510</v>
      </c>
      <c r="K3410" s="69" t="s">
        <v>7211</v>
      </c>
      <c r="M3410"/>
    </row>
    <row r="3411" spans="1:13" s="1" customFormat="1" ht="15" customHeight="1" x14ac:dyDescent="0.15">
      <c r="A3411" s="69" t="s">
        <v>7413</v>
      </c>
      <c r="B3411" s="69" t="s">
        <v>7414</v>
      </c>
      <c r="C3411" s="77">
        <v>655043</v>
      </c>
      <c r="D3411" s="67" t="s">
        <v>7415</v>
      </c>
      <c r="E3411" s="80">
        <v>0</v>
      </c>
      <c r="F3411" s="129">
        <v>35</v>
      </c>
      <c r="G3411" s="68">
        <v>3</v>
      </c>
      <c r="H3411" s="69" t="s">
        <v>8555</v>
      </c>
      <c r="I3411" s="69" t="s">
        <v>13511</v>
      </c>
      <c r="J3411" s="69" t="s">
        <v>13512</v>
      </c>
      <c r="K3411" s="69" t="s">
        <v>7413</v>
      </c>
      <c r="M3411"/>
    </row>
    <row r="3412" spans="1:13" s="1" customFormat="1" ht="15" customHeight="1" x14ac:dyDescent="0.15">
      <c r="A3412" s="69" t="s">
        <v>7213</v>
      </c>
      <c r="B3412" s="69" t="s">
        <v>7214</v>
      </c>
      <c r="C3412" s="77">
        <v>655011</v>
      </c>
      <c r="D3412" s="67" t="s">
        <v>7295</v>
      </c>
      <c r="E3412" s="80">
        <v>0</v>
      </c>
      <c r="F3412" s="129">
        <v>58.9</v>
      </c>
      <c r="G3412" s="68">
        <v>3</v>
      </c>
      <c r="H3412" s="69" t="s">
        <v>8555</v>
      </c>
      <c r="I3412" s="69" t="s">
        <v>13513</v>
      </c>
      <c r="J3412" s="69" t="s">
        <v>13514</v>
      </c>
      <c r="K3412" s="69" t="s">
        <v>7213</v>
      </c>
      <c r="M3412"/>
    </row>
    <row r="3413" spans="1:13" s="1" customFormat="1" ht="15" customHeight="1" x14ac:dyDescent="0.15">
      <c r="A3413" s="69" t="s">
        <v>7215</v>
      </c>
      <c r="B3413" s="69" t="s">
        <v>7216</v>
      </c>
      <c r="C3413" s="77">
        <v>655026</v>
      </c>
      <c r="D3413" s="67" t="s">
        <v>7296</v>
      </c>
      <c r="E3413" s="80">
        <v>0</v>
      </c>
      <c r="F3413" s="129">
        <v>24.9</v>
      </c>
      <c r="G3413" s="68">
        <v>1</v>
      </c>
      <c r="H3413" s="69" t="s">
        <v>8555</v>
      </c>
      <c r="I3413" s="69" t="s">
        <v>13515</v>
      </c>
      <c r="J3413" s="69" t="s">
        <v>13516</v>
      </c>
      <c r="K3413" s="69" t="s">
        <v>7215</v>
      </c>
      <c r="M3413"/>
    </row>
    <row r="3414" spans="1:13" s="1" customFormat="1" ht="15" customHeight="1" x14ac:dyDescent="0.15">
      <c r="A3414" s="69" t="s">
        <v>5002</v>
      </c>
      <c r="B3414" s="69" t="s">
        <v>5003</v>
      </c>
      <c r="C3414" s="77">
        <v>655031</v>
      </c>
      <c r="D3414" s="67" t="s">
        <v>5004</v>
      </c>
      <c r="E3414" s="80">
        <v>0</v>
      </c>
      <c r="F3414" s="129">
        <v>147.84</v>
      </c>
      <c r="G3414" s="68">
        <v>12</v>
      </c>
      <c r="H3414" s="69" t="s">
        <v>8555</v>
      </c>
      <c r="I3414" s="69" t="s">
        <v>13517</v>
      </c>
      <c r="J3414" s="69" t="s">
        <v>13518</v>
      </c>
      <c r="K3414" s="69" t="s">
        <v>5002</v>
      </c>
      <c r="M3414"/>
    </row>
    <row r="3415" spans="1:13" s="1" customFormat="1" ht="15" customHeight="1" x14ac:dyDescent="0.15">
      <c r="A3415" s="69" t="s">
        <v>3820</v>
      </c>
      <c r="B3415" s="69" t="s">
        <v>3821</v>
      </c>
      <c r="C3415" s="77">
        <v>655027</v>
      </c>
      <c r="D3415" s="67" t="s">
        <v>3843</v>
      </c>
      <c r="E3415" s="80">
        <v>0</v>
      </c>
      <c r="F3415" s="129">
        <v>69.72</v>
      </c>
      <c r="G3415" s="68">
        <v>10</v>
      </c>
      <c r="H3415" s="69" t="s">
        <v>8555</v>
      </c>
      <c r="I3415" s="69" t="s">
        <v>13519</v>
      </c>
      <c r="J3415" s="69" t="s">
        <v>13520</v>
      </c>
      <c r="K3415" s="69" t="s">
        <v>3820</v>
      </c>
      <c r="M3415"/>
    </row>
    <row r="3416" spans="1:13" s="1" customFormat="1" ht="15" customHeight="1" x14ac:dyDescent="0.15">
      <c r="A3416" s="69" t="s">
        <v>3822</v>
      </c>
      <c r="B3416" s="69" t="s">
        <v>3823</v>
      </c>
      <c r="C3416" s="77">
        <v>655028</v>
      </c>
      <c r="D3416" s="67" t="s">
        <v>3844</v>
      </c>
      <c r="E3416" s="80">
        <v>0</v>
      </c>
      <c r="F3416" s="129">
        <v>22.8</v>
      </c>
      <c r="G3416" s="68">
        <v>3</v>
      </c>
      <c r="H3416" s="69" t="s">
        <v>8555</v>
      </c>
      <c r="I3416" s="69" t="s">
        <v>13521</v>
      </c>
      <c r="J3416" s="69" t="s">
        <v>13522</v>
      </c>
      <c r="K3416" s="69" t="s">
        <v>3822</v>
      </c>
      <c r="M3416"/>
    </row>
    <row r="3417" spans="1:13" s="1" customFormat="1" ht="15" customHeight="1" x14ac:dyDescent="0.15">
      <c r="A3417" s="69" t="s">
        <v>7217</v>
      </c>
      <c r="B3417" s="69" t="s">
        <v>7218</v>
      </c>
      <c r="C3417" s="77">
        <v>655039</v>
      </c>
      <c r="D3417" s="67" t="s">
        <v>7297</v>
      </c>
      <c r="E3417" s="80">
        <v>0</v>
      </c>
      <c r="F3417" s="129">
        <v>22.8</v>
      </c>
      <c r="G3417" s="68">
        <v>3</v>
      </c>
      <c r="H3417" s="69" t="s">
        <v>8555</v>
      </c>
      <c r="I3417" s="69" t="s">
        <v>13523</v>
      </c>
      <c r="J3417" s="69" t="s">
        <v>13524</v>
      </c>
      <c r="K3417" s="69" t="s">
        <v>7217</v>
      </c>
      <c r="M3417"/>
    </row>
    <row r="3418" spans="1:13" s="1" customFormat="1" ht="15" customHeight="1" x14ac:dyDescent="0.15">
      <c r="A3418" s="69" t="s">
        <v>3824</v>
      </c>
      <c r="B3418" s="69" t="s">
        <v>3825</v>
      </c>
      <c r="C3418" s="77">
        <v>655029</v>
      </c>
      <c r="D3418" s="67" t="s">
        <v>3845</v>
      </c>
      <c r="E3418" s="80">
        <v>0</v>
      </c>
      <c r="F3418" s="129">
        <v>44.73</v>
      </c>
      <c r="G3418" s="68">
        <v>10</v>
      </c>
      <c r="H3418" s="69" t="s">
        <v>8555</v>
      </c>
      <c r="I3418" s="69" t="s">
        <v>13525</v>
      </c>
      <c r="J3418" s="69" t="s">
        <v>13526</v>
      </c>
      <c r="K3418" s="69" t="s">
        <v>3824</v>
      </c>
      <c r="M3418"/>
    </row>
    <row r="3419" spans="1:13" s="1" customFormat="1" ht="15" customHeight="1" x14ac:dyDescent="0.15">
      <c r="A3419" s="69" t="s">
        <v>3812</v>
      </c>
      <c r="B3419" s="69" t="s">
        <v>3813</v>
      </c>
      <c r="C3419" s="77">
        <v>655018</v>
      </c>
      <c r="D3419" s="67" t="s">
        <v>3840</v>
      </c>
      <c r="E3419" s="80">
        <v>0</v>
      </c>
      <c r="F3419" s="129">
        <v>144.9</v>
      </c>
      <c r="G3419" s="68">
        <v>15</v>
      </c>
      <c r="H3419" s="69" t="s">
        <v>8555</v>
      </c>
      <c r="I3419" s="69" t="s">
        <v>13527</v>
      </c>
      <c r="J3419" s="69" t="s">
        <v>13528</v>
      </c>
      <c r="K3419" s="69" t="s">
        <v>3812</v>
      </c>
      <c r="M3419"/>
    </row>
    <row r="3420" spans="1:13" s="1" customFormat="1" ht="15" customHeight="1" x14ac:dyDescent="0.15">
      <c r="A3420" s="69" t="s">
        <v>7842</v>
      </c>
      <c r="B3420" s="69" t="s">
        <v>7843</v>
      </c>
      <c r="C3420" s="77">
        <v>651274</v>
      </c>
      <c r="D3420" s="67" t="s">
        <v>8044</v>
      </c>
      <c r="E3420" s="80">
        <v>0</v>
      </c>
      <c r="F3420" s="129">
        <v>45</v>
      </c>
      <c r="G3420" s="68">
        <v>12</v>
      </c>
      <c r="H3420" s="69" t="s">
        <v>8555</v>
      </c>
      <c r="I3420" s="69" t="s">
        <v>13529</v>
      </c>
      <c r="J3420" s="69" t="s">
        <v>13530</v>
      </c>
      <c r="K3420" s="69" t="s">
        <v>7842</v>
      </c>
      <c r="M3420"/>
    </row>
    <row r="3421" spans="1:13" s="1" customFormat="1" ht="15" customHeight="1" x14ac:dyDescent="0.15">
      <c r="A3421" s="69" t="s">
        <v>7844</v>
      </c>
      <c r="B3421" s="69" t="s">
        <v>7845</v>
      </c>
      <c r="C3421" s="77">
        <v>654013</v>
      </c>
      <c r="D3421" s="67" t="s">
        <v>8045</v>
      </c>
      <c r="E3421" s="80">
        <v>0</v>
      </c>
      <c r="F3421" s="129">
        <v>39</v>
      </c>
      <c r="G3421" s="68">
        <v>5</v>
      </c>
      <c r="H3421" s="69" t="s">
        <v>8555</v>
      </c>
      <c r="I3421" s="69" t="s">
        <v>13531</v>
      </c>
      <c r="J3421" s="69" t="s">
        <v>13532</v>
      </c>
      <c r="K3421" s="69" t="s">
        <v>7844</v>
      </c>
      <c r="M3421"/>
    </row>
    <row r="3422" spans="1:13" s="1" customFormat="1" ht="15" customHeight="1" x14ac:dyDescent="0.15">
      <c r="A3422" s="69" t="s">
        <v>7846</v>
      </c>
      <c r="B3422" s="69" t="s">
        <v>7847</v>
      </c>
      <c r="C3422" s="77">
        <v>654009</v>
      </c>
      <c r="D3422" s="67" t="s">
        <v>8046</v>
      </c>
      <c r="E3422" s="80">
        <v>0</v>
      </c>
      <c r="F3422" s="129">
        <v>25.49</v>
      </c>
      <c r="G3422" s="68">
        <v>5</v>
      </c>
      <c r="H3422" s="69" t="s">
        <v>8555</v>
      </c>
      <c r="I3422" s="69" t="s">
        <v>13533</v>
      </c>
      <c r="J3422" s="69" t="s">
        <v>13534</v>
      </c>
      <c r="K3422" s="69" t="s">
        <v>7846</v>
      </c>
      <c r="M3422"/>
    </row>
    <row r="3423" spans="1:13" s="1" customFormat="1" ht="15" customHeight="1" x14ac:dyDescent="0.15">
      <c r="A3423" s="69" t="s">
        <v>7848</v>
      </c>
      <c r="B3423" s="69" t="s">
        <v>7849</v>
      </c>
      <c r="C3423" s="77">
        <v>654003</v>
      </c>
      <c r="D3423" s="67" t="s">
        <v>8047</v>
      </c>
      <c r="E3423" s="80">
        <v>0</v>
      </c>
      <c r="F3423" s="129">
        <v>21</v>
      </c>
      <c r="G3423" s="68">
        <v>6</v>
      </c>
      <c r="H3423" s="69" t="s">
        <v>8555</v>
      </c>
      <c r="I3423" s="69" t="s">
        <v>13535</v>
      </c>
      <c r="J3423" s="69" t="s">
        <v>13536</v>
      </c>
      <c r="K3423" s="69" t="s">
        <v>7848</v>
      </c>
      <c r="M3423"/>
    </row>
    <row r="3424" spans="1:13" s="1" customFormat="1" ht="15" customHeight="1" x14ac:dyDescent="0.15">
      <c r="A3424" s="69" t="s">
        <v>7850</v>
      </c>
      <c r="B3424" s="69" t="s">
        <v>7851</v>
      </c>
      <c r="C3424" s="77">
        <v>654004</v>
      </c>
      <c r="D3424" s="67" t="s">
        <v>8048</v>
      </c>
      <c r="E3424" s="80">
        <v>0</v>
      </c>
      <c r="F3424" s="129">
        <v>72.45</v>
      </c>
      <c r="G3424" s="68">
        <v>6</v>
      </c>
      <c r="H3424" s="69" t="s">
        <v>8555</v>
      </c>
      <c r="I3424" s="69" t="s">
        <v>13537</v>
      </c>
      <c r="J3424" s="69" t="s">
        <v>13538</v>
      </c>
      <c r="K3424" s="69" t="s">
        <v>7850</v>
      </c>
      <c r="M3424"/>
    </row>
    <row r="3425" spans="1:13" s="1" customFormat="1" ht="15" customHeight="1" x14ac:dyDescent="0.15">
      <c r="A3425" s="69" t="s">
        <v>17084</v>
      </c>
      <c r="B3425" s="69" t="s">
        <v>17085</v>
      </c>
      <c r="C3425" s="77">
        <v>654005</v>
      </c>
      <c r="D3425" s="67" t="s">
        <v>16945</v>
      </c>
      <c r="E3425" s="80">
        <v>0</v>
      </c>
      <c r="F3425" s="129">
        <v>49</v>
      </c>
      <c r="G3425" s="68">
        <v>6</v>
      </c>
      <c r="H3425" s="69" t="s">
        <v>8555</v>
      </c>
      <c r="I3425" s="69" t="s">
        <v>17184</v>
      </c>
      <c r="J3425" s="69" t="s">
        <v>17254</v>
      </c>
      <c r="K3425" s="69" t="s">
        <v>17084</v>
      </c>
      <c r="M3425"/>
    </row>
    <row r="3426" spans="1:13" s="1" customFormat="1" ht="15" customHeight="1" x14ac:dyDescent="0.15">
      <c r="A3426" s="69" t="s">
        <v>7852</v>
      </c>
      <c r="B3426" s="69" t="s">
        <v>7853</v>
      </c>
      <c r="C3426" s="77">
        <v>654010</v>
      </c>
      <c r="D3426" s="67" t="s">
        <v>8049</v>
      </c>
      <c r="E3426" s="80">
        <v>0</v>
      </c>
      <c r="F3426" s="129">
        <v>42</v>
      </c>
      <c r="G3426" s="68">
        <v>5</v>
      </c>
      <c r="H3426" s="69" t="s">
        <v>8555</v>
      </c>
      <c r="I3426" s="69" t="s">
        <v>13539</v>
      </c>
      <c r="J3426" s="69" t="s">
        <v>13540</v>
      </c>
      <c r="K3426" s="69" t="s">
        <v>7852</v>
      </c>
      <c r="M3426"/>
    </row>
    <row r="3427" spans="1:13" s="1" customFormat="1" ht="15" customHeight="1" x14ac:dyDescent="0.15">
      <c r="A3427" s="69" t="s">
        <v>7854</v>
      </c>
      <c r="B3427" s="69" t="s">
        <v>7855</v>
      </c>
      <c r="C3427" s="77">
        <v>654011</v>
      </c>
      <c r="D3427" s="67" t="s">
        <v>8050</v>
      </c>
      <c r="E3427" s="80">
        <v>0</v>
      </c>
      <c r="F3427" s="129">
        <v>64.680000000000007</v>
      </c>
      <c r="G3427" s="68">
        <v>10</v>
      </c>
      <c r="H3427" s="69" t="s">
        <v>8555</v>
      </c>
      <c r="I3427" s="69" t="s">
        <v>13541</v>
      </c>
      <c r="J3427" s="69" t="s">
        <v>13542</v>
      </c>
      <c r="K3427" s="69" t="s">
        <v>7854</v>
      </c>
      <c r="M3427"/>
    </row>
    <row r="3428" spans="1:13" s="1" customFormat="1" ht="15" customHeight="1" x14ac:dyDescent="0.15">
      <c r="A3428" s="69" t="s">
        <v>7856</v>
      </c>
      <c r="B3428" s="69" t="s">
        <v>7857</v>
      </c>
      <c r="C3428" s="77">
        <v>654012</v>
      </c>
      <c r="D3428" s="67" t="s">
        <v>15662</v>
      </c>
      <c r="E3428" s="80">
        <v>0</v>
      </c>
      <c r="F3428" s="129">
        <v>64</v>
      </c>
      <c r="G3428" s="68">
        <v>10</v>
      </c>
      <c r="H3428" s="69" t="s">
        <v>8555</v>
      </c>
      <c r="I3428" s="69" t="s">
        <v>13543</v>
      </c>
      <c r="J3428" s="69" t="s">
        <v>13544</v>
      </c>
      <c r="K3428" s="69" t="s">
        <v>7856</v>
      </c>
      <c r="M3428"/>
    </row>
    <row r="3429" spans="1:13" s="1" customFormat="1" ht="15" customHeight="1" x14ac:dyDescent="0.15">
      <c r="A3429" s="69" t="s">
        <v>7858</v>
      </c>
      <c r="B3429" s="69" t="s">
        <v>7859</v>
      </c>
      <c r="C3429" s="77">
        <v>654001</v>
      </c>
      <c r="D3429" s="67" t="s">
        <v>8051</v>
      </c>
      <c r="E3429" s="80">
        <v>0</v>
      </c>
      <c r="F3429" s="129">
        <v>54</v>
      </c>
      <c r="G3429" s="68">
        <v>10</v>
      </c>
      <c r="H3429" s="69" t="s">
        <v>8555</v>
      </c>
      <c r="I3429" s="69" t="s">
        <v>13545</v>
      </c>
      <c r="J3429" s="69" t="s">
        <v>13546</v>
      </c>
      <c r="K3429" s="69" t="s">
        <v>7858</v>
      </c>
      <c r="M3429"/>
    </row>
    <row r="3430" spans="1:13" s="1" customFormat="1" ht="15" customHeight="1" x14ac:dyDescent="0.15">
      <c r="A3430" s="69" t="s">
        <v>7860</v>
      </c>
      <c r="B3430" s="69" t="s">
        <v>7861</v>
      </c>
      <c r="C3430" s="77">
        <v>654007</v>
      </c>
      <c r="D3430" s="67" t="s">
        <v>8052</v>
      </c>
      <c r="E3430" s="80">
        <v>0</v>
      </c>
      <c r="F3430" s="129">
        <v>139</v>
      </c>
      <c r="G3430" s="68">
        <v>12</v>
      </c>
      <c r="H3430" s="69" t="s">
        <v>8555</v>
      </c>
      <c r="I3430" s="69" t="s">
        <v>13547</v>
      </c>
      <c r="J3430" s="69" t="s">
        <v>13548</v>
      </c>
      <c r="K3430" s="69" t="s">
        <v>7860</v>
      </c>
      <c r="M3430"/>
    </row>
    <row r="3431" spans="1:13" s="1" customFormat="1" ht="15" customHeight="1" x14ac:dyDescent="0.15">
      <c r="A3431" s="69" t="s">
        <v>7862</v>
      </c>
      <c r="B3431" s="69" t="s">
        <v>7863</v>
      </c>
      <c r="C3431" s="77">
        <v>654008</v>
      </c>
      <c r="D3431" s="67" t="s">
        <v>15663</v>
      </c>
      <c r="E3431" s="80">
        <v>0</v>
      </c>
      <c r="F3431" s="129">
        <v>39</v>
      </c>
      <c r="G3431" s="68">
        <v>10</v>
      </c>
      <c r="H3431" s="69" t="s">
        <v>8555</v>
      </c>
      <c r="I3431" s="69" t="s">
        <v>13549</v>
      </c>
      <c r="J3431" s="69" t="s">
        <v>13550</v>
      </c>
      <c r="K3431" s="69" t="s">
        <v>7862</v>
      </c>
      <c r="M3431"/>
    </row>
    <row r="3432" spans="1:13" s="1" customFormat="1" ht="15" customHeight="1" x14ac:dyDescent="0.15">
      <c r="A3432" s="69" t="s">
        <v>2496</v>
      </c>
      <c r="B3432" s="69" t="s">
        <v>2497</v>
      </c>
      <c r="C3432" s="77">
        <v>651036</v>
      </c>
      <c r="D3432" s="67" t="s">
        <v>2505</v>
      </c>
      <c r="E3432" s="80">
        <v>0</v>
      </c>
      <c r="F3432" s="129">
        <v>169</v>
      </c>
      <c r="G3432" s="68">
        <v>12</v>
      </c>
      <c r="H3432" s="69" t="s">
        <v>8555</v>
      </c>
      <c r="I3432" s="69" t="s">
        <v>13551</v>
      </c>
      <c r="J3432" s="69" t="s">
        <v>13552</v>
      </c>
      <c r="K3432" s="69" t="s">
        <v>2496</v>
      </c>
      <c r="M3432"/>
    </row>
    <row r="3433" spans="1:13" s="1" customFormat="1" ht="15" customHeight="1" x14ac:dyDescent="0.15">
      <c r="A3433" s="69" t="s">
        <v>4308</v>
      </c>
      <c r="B3433" s="69" t="s">
        <v>4309</v>
      </c>
      <c r="C3433" s="77">
        <v>651327</v>
      </c>
      <c r="D3433" s="67" t="s">
        <v>4380</v>
      </c>
      <c r="E3433" s="80">
        <v>0</v>
      </c>
      <c r="F3433" s="129">
        <v>111</v>
      </c>
      <c r="G3433" s="68">
        <v>10</v>
      </c>
      <c r="H3433" s="69" t="s">
        <v>8555</v>
      </c>
      <c r="I3433" s="69" t="s">
        <v>13553</v>
      </c>
      <c r="J3433" s="69" t="s">
        <v>13554</v>
      </c>
      <c r="K3433" s="69" t="s">
        <v>4308</v>
      </c>
      <c r="M3433"/>
    </row>
    <row r="3434" spans="1:13" s="1" customFormat="1" ht="15" customHeight="1" x14ac:dyDescent="0.15">
      <c r="A3434" s="69" t="s">
        <v>4310</v>
      </c>
      <c r="B3434" s="69" t="s">
        <v>4311</v>
      </c>
      <c r="C3434" s="77">
        <v>651329</v>
      </c>
      <c r="D3434" s="67" t="s">
        <v>4381</v>
      </c>
      <c r="E3434" s="80">
        <v>0</v>
      </c>
      <c r="F3434" s="129">
        <v>89.25</v>
      </c>
      <c r="G3434" s="68">
        <v>10</v>
      </c>
      <c r="H3434" s="69" t="s">
        <v>8555</v>
      </c>
      <c r="I3434" s="69" t="s">
        <v>13555</v>
      </c>
      <c r="J3434" s="69" t="s">
        <v>13556</v>
      </c>
      <c r="K3434" s="69" t="s">
        <v>4310</v>
      </c>
      <c r="M3434"/>
    </row>
    <row r="3435" spans="1:13" s="1" customFormat="1" ht="15" customHeight="1" x14ac:dyDescent="0.15">
      <c r="A3435" s="69" t="s">
        <v>17086</v>
      </c>
      <c r="B3435" s="69" t="s">
        <v>17087</v>
      </c>
      <c r="C3435" s="77">
        <v>651038</v>
      </c>
      <c r="D3435" s="67" t="s">
        <v>16946</v>
      </c>
      <c r="E3435" s="80">
        <v>0</v>
      </c>
      <c r="F3435" s="129">
        <v>44</v>
      </c>
      <c r="G3435" s="68">
        <v>3</v>
      </c>
      <c r="H3435" s="69" t="s">
        <v>8555</v>
      </c>
      <c r="I3435" s="69" t="s">
        <v>17185</v>
      </c>
      <c r="J3435" s="69" t="s">
        <v>17255</v>
      </c>
      <c r="K3435" s="69" t="s">
        <v>17086</v>
      </c>
      <c r="M3435"/>
    </row>
    <row r="3436" spans="1:13" s="1" customFormat="1" ht="15" customHeight="1" x14ac:dyDescent="0.15">
      <c r="A3436" s="69" t="s">
        <v>984</v>
      </c>
      <c r="B3436" s="69" t="s">
        <v>985</v>
      </c>
      <c r="C3436" s="77">
        <v>651135</v>
      </c>
      <c r="D3436" s="67" t="s">
        <v>1417</v>
      </c>
      <c r="E3436" s="80">
        <v>0</v>
      </c>
      <c r="F3436" s="129">
        <v>11.76</v>
      </c>
      <c r="G3436" s="68">
        <v>1</v>
      </c>
      <c r="H3436" s="69" t="s">
        <v>8555</v>
      </c>
      <c r="I3436" s="69" t="s">
        <v>13557</v>
      </c>
      <c r="J3436" s="69" t="s">
        <v>1476</v>
      </c>
      <c r="K3436" s="69" t="s">
        <v>984</v>
      </c>
      <c r="M3436"/>
    </row>
    <row r="3437" spans="1:13" s="1" customFormat="1" ht="15" customHeight="1" x14ac:dyDescent="0.15">
      <c r="A3437" s="69" t="s">
        <v>986</v>
      </c>
      <c r="B3437" s="69" t="s">
        <v>987</v>
      </c>
      <c r="C3437" s="77">
        <v>651136</v>
      </c>
      <c r="D3437" s="67" t="s">
        <v>1418</v>
      </c>
      <c r="E3437" s="80">
        <v>0</v>
      </c>
      <c r="F3437" s="129">
        <v>11.76</v>
      </c>
      <c r="G3437" s="68">
        <v>1</v>
      </c>
      <c r="H3437" s="69" t="s">
        <v>8555</v>
      </c>
      <c r="I3437" s="69" t="s">
        <v>13558</v>
      </c>
      <c r="J3437" s="69" t="s">
        <v>1476</v>
      </c>
      <c r="K3437" s="69" t="s">
        <v>986</v>
      </c>
      <c r="M3437"/>
    </row>
    <row r="3438" spans="1:13" s="1" customFormat="1" ht="15" customHeight="1" x14ac:dyDescent="0.15">
      <c r="A3438" s="69" t="s">
        <v>970</v>
      </c>
      <c r="B3438" s="69" t="s">
        <v>971</v>
      </c>
      <c r="C3438" s="77">
        <v>651048</v>
      </c>
      <c r="D3438" s="67" t="s">
        <v>1430</v>
      </c>
      <c r="E3438" s="80">
        <v>0</v>
      </c>
      <c r="F3438" s="129">
        <v>17.850000000000001</v>
      </c>
      <c r="G3438" s="68">
        <v>1</v>
      </c>
      <c r="H3438" s="69" t="s">
        <v>8555</v>
      </c>
      <c r="I3438" s="69" t="s">
        <v>13559</v>
      </c>
      <c r="J3438" s="69" t="s">
        <v>1476</v>
      </c>
      <c r="K3438" s="69" t="s">
        <v>970</v>
      </c>
      <c r="M3438"/>
    </row>
    <row r="3439" spans="1:13" s="1" customFormat="1" ht="15" customHeight="1" x14ac:dyDescent="0.15">
      <c r="A3439" s="69" t="s">
        <v>972</v>
      </c>
      <c r="B3439" s="69" t="s">
        <v>973</v>
      </c>
      <c r="C3439" s="77">
        <v>651052</v>
      </c>
      <c r="D3439" s="67" t="s">
        <v>2990</v>
      </c>
      <c r="E3439" s="80">
        <v>0</v>
      </c>
      <c r="F3439" s="129">
        <v>28</v>
      </c>
      <c r="G3439" s="68">
        <v>6</v>
      </c>
      <c r="H3439" s="69" t="s">
        <v>8555</v>
      </c>
      <c r="I3439" s="69" t="s">
        <v>13560</v>
      </c>
      <c r="J3439" s="69" t="s">
        <v>13561</v>
      </c>
      <c r="K3439" s="69" t="s">
        <v>972</v>
      </c>
      <c r="M3439"/>
    </row>
    <row r="3440" spans="1:13" s="1" customFormat="1" ht="15" customHeight="1" x14ac:dyDescent="0.15">
      <c r="A3440" s="69" t="s">
        <v>4300</v>
      </c>
      <c r="B3440" s="69" t="s">
        <v>4301</v>
      </c>
      <c r="C3440" s="77">
        <v>651140</v>
      </c>
      <c r="D3440" s="67" t="s">
        <v>4376</v>
      </c>
      <c r="E3440" s="80">
        <v>0</v>
      </c>
      <c r="F3440" s="129">
        <v>2.52</v>
      </c>
      <c r="G3440" s="68">
        <v>1</v>
      </c>
      <c r="H3440" s="69" t="s">
        <v>8555</v>
      </c>
      <c r="I3440" s="69" t="s">
        <v>13562</v>
      </c>
      <c r="J3440" s="69" t="s">
        <v>1476</v>
      </c>
      <c r="K3440" s="69" t="s">
        <v>4300</v>
      </c>
      <c r="M3440"/>
    </row>
    <row r="3441" spans="1:13" s="1" customFormat="1" ht="15" customHeight="1" x14ac:dyDescent="0.15">
      <c r="A3441" s="69" t="s">
        <v>3796</v>
      </c>
      <c r="B3441" s="69" t="s">
        <v>3797</v>
      </c>
      <c r="C3441" s="77">
        <v>651144</v>
      </c>
      <c r="D3441" s="67" t="s">
        <v>3833</v>
      </c>
      <c r="E3441" s="80">
        <v>0</v>
      </c>
      <c r="F3441" s="129">
        <v>2.39</v>
      </c>
      <c r="G3441" s="68">
        <v>1</v>
      </c>
      <c r="H3441" s="69" t="s">
        <v>8555</v>
      </c>
      <c r="I3441" s="69" t="s">
        <v>13563</v>
      </c>
      <c r="J3441" s="69" t="s">
        <v>1476</v>
      </c>
      <c r="K3441" s="69" t="s">
        <v>3796</v>
      </c>
      <c r="M3441"/>
    </row>
    <row r="3442" spans="1:13" s="1" customFormat="1" ht="15" customHeight="1" x14ac:dyDescent="0.15">
      <c r="A3442" s="69" t="s">
        <v>988</v>
      </c>
      <c r="B3442" s="69" t="s">
        <v>989</v>
      </c>
      <c r="C3442" s="77">
        <v>651146</v>
      </c>
      <c r="D3442" s="67" t="s">
        <v>1419</v>
      </c>
      <c r="E3442" s="80">
        <v>0</v>
      </c>
      <c r="F3442" s="129">
        <v>11.55</v>
      </c>
      <c r="G3442" s="68">
        <v>1</v>
      </c>
      <c r="H3442" s="69" t="s">
        <v>8555</v>
      </c>
      <c r="I3442" s="69" t="s">
        <v>13564</v>
      </c>
      <c r="J3442" s="69" t="s">
        <v>1476</v>
      </c>
      <c r="K3442" s="69" t="s">
        <v>988</v>
      </c>
      <c r="M3442"/>
    </row>
    <row r="3443" spans="1:13" s="1" customFormat="1" ht="15" customHeight="1" x14ac:dyDescent="0.15">
      <c r="A3443" s="69" t="s">
        <v>990</v>
      </c>
      <c r="B3443" s="69" t="s">
        <v>991</v>
      </c>
      <c r="C3443" s="77">
        <v>651147</v>
      </c>
      <c r="D3443" s="67" t="s">
        <v>1420</v>
      </c>
      <c r="E3443" s="80">
        <v>0</v>
      </c>
      <c r="F3443" s="129">
        <v>11.55</v>
      </c>
      <c r="G3443" s="68">
        <v>1</v>
      </c>
      <c r="H3443" s="69" t="s">
        <v>8555</v>
      </c>
      <c r="I3443" s="69" t="s">
        <v>13565</v>
      </c>
      <c r="J3443" s="69" t="s">
        <v>1476</v>
      </c>
      <c r="K3443" s="69" t="s">
        <v>990</v>
      </c>
      <c r="M3443"/>
    </row>
    <row r="3444" spans="1:13" s="1" customFormat="1" ht="15" customHeight="1" x14ac:dyDescent="0.15">
      <c r="A3444" s="69" t="s">
        <v>15436</v>
      </c>
      <c r="B3444" s="69" t="s">
        <v>15437</v>
      </c>
      <c r="C3444" s="77">
        <v>651391</v>
      </c>
      <c r="D3444" s="67" t="s">
        <v>15664</v>
      </c>
      <c r="E3444" s="80">
        <v>0</v>
      </c>
      <c r="F3444" s="129">
        <v>1.98</v>
      </c>
      <c r="G3444" s="68">
        <v>1</v>
      </c>
      <c r="H3444" s="69" t="s">
        <v>8555</v>
      </c>
      <c r="I3444" s="69" t="s">
        <v>15761</v>
      </c>
      <c r="J3444" s="69" t="s">
        <v>1476</v>
      </c>
      <c r="K3444" s="69" t="s">
        <v>15436</v>
      </c>
      <c r="M3444"/>
    </row>
    <row r="3445" spans="1:13" s="1" customFormat="1" ht="15" customHeight="1" x14ac:dyDescent="0.15">
      <c r="A3445" s="69" t="s">
        <v>15438</v>
      </c>
      <c r="B3445" s="69" t="s">
        <v>15439</v>
      </c>
      <c r="C3445" s="77">
        <v>651390</v>
      </c>
      <c r="D3445" s="67" t="s">
        <v>15665</v>
      </c>
      <c r="E3445" s="80">
        <v>0</v>
      </c>
      <c r="F3445" s="129">
        <v>1.98</v>
      </c>
      <c r="G3445" s="68">
        <v>1</v>
      </c>
      <c r="H3445" s="69" t="s">
        <v>8555</v>
      </c>
      <c r="I3445" s="69" t="s">
        <v>15762</v>
      </c>
      <c r="J3445" s="69" t="s">
        <v>1476</v>
      </c>
      <c r="K3445" s="69" t="s">
        <v>15438</v>
      </c>
      <c r="M3445"/>
    </row>
    <row r="3446" spans="1:13" s="1" customFormat="1" ht="15" customHeight="1" x14ac:dyDescent="0.15">
      <c r="A3446" s="69" t="s">
        <v>7572</v>
      </c>
      <c r="B3446" s="69" t="s">
        <v>7573</v>
      </c>
      <c r="C3446" s="77">
        <v>656003</v>
      </c>
      <c r="D3446" s="67" t="s">
        <v>7574</v>
      </c>
      <c r="E3446" s="80">
        <v>0</v>
      </c>
      <c r="F3446" s="129">
        <v>79.900000000000006</v>
      </c>
      <c r="G3446" s="68">
        <v>12</v>
      </c>
      <c r="H3446" s="69" t="s">
        <v>8555</v>
      </c>
      <c r="I3446" s="69" t="s">
        <v>13566</v>
      </c>
      <c r="J3446" s="69" t="s">
        <v>13567</v>
      </c>
      <c r="K3446" s="69" t="s">
        <v>7572</v>
      </c>
      <c r="M3446"/>
    </row>
    <row r="3447" spans="1:13" s="1" customFormat="1" ht="15" customHeight="1" x14ac:dyDescent="0.15">
      <c r="A3447" s="69" t="s">
        <v>7575</v>
      </c>
      <c r="B3447" s="69" t="s">
        <v>7576</v>
      </c>
      <c r="C3447" s="77">
        <v>656019</v>
      </c>
      <c r="D3447" s="67" t="s">
        <v>7577</v>
      </c>
      <c r="E3447" s="80">
        <v>0</v>
      </c>
      <c r="F3447" s="129">
        <v>139.9</v>
      </c>
      <c r="G3447" s="68">
        <v>10</v>
      </c>
      <c r="H3447" s="69" t="s">
        <v>8555</v>
      </c>
      <c r="I3447" s="69" t="s">
        <v>13568</v>
      </c>
      <c r="J3447" s="69" t="s">
        <v>13569</v>
      </c>
      <c r="K3447" s="69" t="s">
        <v>7575</v>
      </c>
      <c r="M3447"/>
    </row>
    <row r="3448" spans="1:13" s="1" customFormat="1" ht="15" customHeight="1" x14ac:dyDescent="0.15">
      <c r="A3448" s="69" t="s">
        <v>14380</v>
      </c>
      <c r="B3448" s="69" t="s">
        <v>14381</v>
      </c>
      <c r="C3448" s="77">
        <v>656020</v>
      </c>
      <c r="D3448" s="67" t="s">
        <v>14677</v>
      </c>
      <c r="E3448" s="80">
        <v>0</v>
      </c>
      <c r="F3448" s="129">
        <v>139.9</v>
      </c>
      <c r="G3448" s="68">
        <v>10</v>
      </c>
      <c r="H3448" s="69" t="s">
        <v>8555</v>
      </c>
      <c r="I3448" s="69" t="s">
        <v>15281</v>
      </c>
      <c r="J3448" s="69" t="s">
        <v>15282</v>
      </c>
      <c r="K3448" s="69" t="s">
        <v>14380</v>
      </c>
      <c r="M3448"/>
    </row>
    <row r="3449" spans="1:13" s="1" customFormat="1" ht="15" customHeight="1" x14ac:dyDescent="0.15">
      <c r="A3449" s="69" t="s">
        <v>7578</v>
      </c>
      <c r="B3449" s="69" t="s">
        <v>7579</v>
      </c>
      <c r="C3449" s="77">
        <v>656021</v>
      </c>
      <c r="D3449" s="67" t="s">
        <v>7580</v>
      </c>
      <c r="E3449" s="80">
        <v>0</v>
      </c>
      <c r="F3449" s="129">
        <v>139.9</v>
      </c>
      <c r="G3449" s="68">
        <v>10</v>
      </c>
      <c r="H3449" s="69" t="s">
        <v>8555</v>
      </c>
      <c r="I3449" s="69" t="s">
        <v>13570</v>
      </c>
      <c r="J3449" s="69" t="s">
        <v>13571</v>
      </c>
      <c r="K3449" s="69" t="s">
        <v>7578</v>
      </c>
      <c r="M3449"/>
    </row>
    <row r="3450" spans="1:13" s="1" customFormat="1" ht="15" customHeight="1" x14ac:dyDescent="0.15">
      <c r="A3450" s="69" t="s">
        <v>7581</v>
      </c>
      <c r="B3450" s="69" t="s">
        <v>7582</v>
      </c>
      <c r="C3450" s="77">
        <v>656022</v>
      </c>
      <c r="D3450" s="67" t="s">
        <v>7583</v>
      </c>
      <c r="E3450" s="80">
        <v>0</v>
      </c>
      <c r="F3450" s="129">
        <v>139.9</v>
      </c>
      <c r="G3450" s="68">
        <v>10</v>
      </c>
      <c r="H3450" s="69" t="s">
        <v>8555</v>
      </c>
      <c r="I3450" s="69" t="s">
        <v>13572</v>
      </c>
      <c r="J3450" s="69" t="s">
        <v>13573</v>
      </c>
      <c r="K3450" s="69" t="s">
        <v>7581</v>
      </c>
      <c r="M3450"/>
    </row>
    <row r="3451" spans="1:13" s="1" customFormat="1" ht="15" customHeight="1" x14ac:dyDescent="0.15">
      <c r="A3451" s="69" t="s">
        <v>7584</v>
      </c>
      <c r="B3451" s="69" t="s">
        <v>7585</v>
      </c>
      <c r="C3451" s="77">
        <v>656023</v>
      </c>
      <c r="D3451" s="67" t="s">
        <v>7586</v>
      </c>
      <c r="E3451" s="80">
        <v>0</v>
      </c>
      <c r="F3451" s="129">
        <v>139.9</v>
      </c>
      <c r="G3451" s="68">
        <v>10</v>
      </c>
      <c r="H3451" s="69" t="s">
        <v>8555</v>
      </c>
      <c r="I3451" s="69" t="s">
        <v>13574</v>
      </c>
      <c r="J3451" s="69" t="s">
        <v>13575</v>
      </c>
      <c r="K3451" s="69" t="s">
        <v>7584</v>
      </c>
      <c r="M3451"/>
    </row>
    <row r="3452" spans="1:13" s="1" customFormat="1" ht="15" customHeight="1" x14ac:dyDescent="0.15">
      <c r="A3452" s="69" t="s">
        <v>7587</v>
      </c>
      <c r="B3452" s="69" t="s">
        <v>7588</v>
      </c>
      <c r="C3452" s="77">
        <v>656024</v>
      </c>
      <c r="D3452" s="67" t="s">
        <v>7589</v>
      </c>
      <c r="E3452" s="80">
        <v>0</v>
      </c>
      <c r="F3452" s="129">
        <v>139.9</v>
      </c>
      <c r="G3452" s="68">
        <v>10</v>
      </c>
      <c r="H3452" s="69" t="s">
        <v>8555</v>
      </c>
      <c r="I3452" s="69" t="s">
        <v>13576</v>
      </c>
      <c r="J3452" s="69" t="s">
        <v>13577</v>
      </c>
      <c r="K3452" s="69" t="s">
        <v>7587</v>
      </c>
      <c r="M3452"/>
    </row>
    <row r="3453" spans="1:13" s="1" customFormat="1" ht="15" customHeight="1" x14ac:dyDescent="0.15">
      <c r="A3453" s="69" t="s">
        <v>6470</v>
      </c>
      <c r="B3453" s="69" t="s">
        <v>6471</v>
      </c>
      <c r="C3453" s="77">
        <v>651276</v>
      </c>
      <c r="D3453" s="67" t="s">
        <v>16476</v>
      </c>
      <c r="E3453" s="80">
        <v>0</v>
      </c>
      <c r="F3453" s="129">
        <v>36.9</v>
      </c>
      <c r="G3453" s="68">
        <v>10</v>
      </c>
      <c r="H3453" s="69" t="s">
        <v>8555</v>
      </c>
      <c r="I3453" s="69" t="s">
        <v>13578</v>
      </c>
      <c r="J3453" s="69" t="s">
        <v>7298</v>
      </c>
      <c r="K3453" s="69" t="s">
        <v>6470</v>
      </c>
      <c r="M3453"/>
    </row>
    <row r="3454" spans="1:13" s="1" customFormat="1" ht="15" customHeight="1" x14ac:dyDescent="0.15">
      <c r="A3454" s="69" t="s">
        <v>4314</v>
      </c>
      <c r="B3454" s="69" t="s">
        <v>4315</v>
      </c>
      <c r="C3454" s="77">
        <v>653001</v>
      </c>
      <c r="D3454" s="67" t="s">
        <v>15287</v>
      </c>
      <c r="E3454" s="80">
        <v>0</v>
      </c>
      <c r="F3454" s="129">
        <v>73.900000000000006</v>
      </c>
      <c r="G3454" s="68">
        <v>10</v>
      </c>
      <c r="H3454" s="69" t="s">
        <v>8555</v>
      </c>
      <c r="I3454" s="69" t="s">
        <v>13579</v>
      </c>
      <c r="J3454" s="69" t="s">
        <v>13580</v>
      </c>
      <c r="K3454" s="69" t="s">
        <v>4314</v>
      </c>
      <c r="M3454"/>
    </row>
    <row r="3455" spans="1:13" s="1" customFormat="1" ht="15" customHeight="1" x14ac:dyDescent="0.15">
      <c r="A3455" s="69" t="s">
        <v>4316</v>
      </c>
      <c r="B3455" s="69" t="s">
        <v>4317</v>
      </c>
      <c r="C3455" s="77">
        <v>653002</v>
      </c>
      <c r="D3455" s="67" t="s">
        <v>4383</v>
      </c>
      <c r="E3455" s="80">
        <v>0</v>
      </c>
      <c r="F3455" s="129">
        <v>32.9</v>
      </c>
      <c r="G3455" s="68">
        <v>5</v>
      </c>
      <c r="H3455" s="69" t="s">
        <v>8555</v>
      </c>
      <c r="I3455" s="69" t="s">
        <v>13581</v>
      </c>
      <c r="J3455" s="69" t="s">
        <v>13582</v>
      </c>
      <c r="K3455" s="69" t="s">
        <v>4316</v>
      </c>
      <c r="M3455"/>
    </row>
    <row r="3456" spans="1:13" s="1" customFormat="1" ht="15" customHeight="1" x14ac:dyDescent="0.15">
      <c r="A3456" s="69" t="s">
        <v>7219</v>
      </c>
      <c r="B3456" s="69" t="s">
        <v>7220</v>
      </c>
      <c r="C3456" s="77">
        <v>653003</v>
      </c>
      <c r="D3456" s="67" t="s">
        <v>14678</v>
      </c>
      <c r="E3456" s="80">
        <v>0</v>
      </c>
      <c r="F3456" s="129">
        <v>32.9</v>
      </c>
      <c r="G3456" s="68">
        <v>3</v>
      </c>
      <c r="H3456" s="69" t="s">
        <v>8555</v>
      </c>
      <c r="I3456" s="69" t="s">
        <v>13585</v>
      </c>
      <c r="J3456" s="69" t="s">
        <v>13586</v>
      </c>
      <c r="K3456" s="69" t="s">
        <v>7219</v>
      </c>
      <c r="M3456"/>
    </row>
    <row r="3457" spans="1:13" s="1" customFormat="1" ht="15" customHeight="1" x14ac:dyDescent="0.15">
      <c r="A3457" s="69" t="s">
        <v>6508</v>
      </c>
      <c r="B3457" s="69" t="s">
        <v>6509</v>
      </c>
      <c r="C3457" s="77">
        <v>653009</v>
      </c>
      <c r="D3457" s="67" t="s">
        <v>6517</v>
      </c>
      <c r="E3457" s="80">
        <v>0</v>
      </c>
      <c r="F3457" s="129">
        <v>39</v>
      </c>
      <c r="G3457" s="68">
        <v>3</v>
      </c>
      <c r="H3457" s="69" t="s">
        <v>8555</v>
      </c>
      <c r="I3457" s="69" t="s">
        <v>13583</v>
      </c>
      <c r="J3457" s="69" t="s">
        <v>13584</v>
      </c>
      <c r="K3457" s="69" t="s">
        <v>6508</v>
      </c>
      <c r="M3457"/>
    </row>
    <row r="3458" spans="1:13" s="1" customFormat="1" ht="15" customHeight="1" x14ac:dyDescent="0.15">
      <c r="A3458" s="69" t="s">
        <v>14382</v>
      </c>
      <c r="B3458" s="69" t="s">
        <v>14383</v>
      </c>
      <c r="C3458" s="77">
        <v>653010</v>
      </c>
      <c r="D3458" s="67" t="s">
        <v>14679</v>
      </c>
      <c r="E3458" s="80">
        <v>0</v>
      </c>
      <c r="F3458" s="129">
        <v>49</v>
      </c>
      <c r="G3458" s="68">
        <v>3</v>
      </c>
      <c r="H3458" s="69" t="s">
        <v>8555</v>
      </c>
      <c r="I3458" s="69" t="s">
        <v>15283</v>
      </c>
      <c r="J3458" s="69" t="s">
        <v>15284</v>
      </c>
      <c r="K3458" s="69" t="s">
        <v>14382</v>
      </c>
      <c r="M3458"/>
    </row>
    <row r="3459" spans="1:13" s="1" customFormat="1" ht="15" customHeight="1" x14ac:dyDescent="0.15">
      <c r="A3459" s="69" t="s">
        <v>4318</v>
      </c>
      <c r="B3459" s="69" t="s">
        <v>4319</v>
      </c>
      <c r="C3459" s="77">
        <v>653004</v>
      </c>
      <c r="D3459" s="67" t="s">
        <v>14680</v>
      </c>
      <c r="E3459" s="80">
        <v>0</v>
      </c>
      <c r="F3459" s="129">
        <v>35.9</v>
      </c>
      <c r="G3459" s="68">
        <v>5</v>
      </c>
      <c r="H3459" s="69" t="s">
        <v>8555</v>
      </c>
      <c r="I3459" s="69" t="s">
        <v>13587</v>
      </c>
      <c r="J3459" s="69" t="s">
        <v>13588</v>
      </c>
      <c r="K3459" s="69" t="s">
        <v>4318</v>
      </c>
      <c r="M3459"/>
    </row>
    <row r="3460" spans="1:13" s="1" customFormat="1" ht="15" customHeight="1" x14ac:dyDescent="0.15">
      <c r="A3460" s="69" t="s">
        <v>6975</v>
      </c>
      <c r="B3460" s="69" t="s">
        <v>6976</v>
      </c>
      <c r="C3460" s="77">
        <v>653007</v>
      </c>
      <c r="D3460" s="67" t="s">
        <v>7054</v>
      </c>
      <c r="E3460" s="80">
        <v>0</v>
      </c>
      <c r="F3460" s="129">
        <v>23.9</v>
      </c>
      <c r="G3460" s="68">
        <v>10</v>
      </c>
      <c r="H3460" s="69" t="s">
        <v>8555</v>
      </c>
      <c r="I3460" s="69" t="s">
        <v>13589</v>
      </c>
      <c r="J3460" s="69" t="s">
        <v>13590</v>
      </c>
      <c r="K3460" s="69" t="s">
        <v>6975</v>
      </c>
      <c r="M3460"/>
    </row>
    <row r="3461" spans="1:13" s="1" customFormat="1" ht="15" customHeight="1" x14ac:dyDescent="0.15">
      <c r="A3461" s="69" t="s">
        <v>4320</v>
      </c>
      <c r="B3461" s="69" t="s">
        <v>4321</v>
      </c>
      <c r="C3461" s="77">
        <v>653008</v>
      </c>
      <c r="D3461" s="67" t="s">
        <v>4384</v>
      </c>
      <c r="E3461" s="80">
        <v>0</v>
      </c>
      <c r="F3461" s="129">
        <v>44.9</v>
      </c>
      <c r="G3461" s="68">
        <v>12</v>
      </c>
      <c r="H3461" s="69" t="s">
        <v>8555</v>
      </c>
      <c r="I3461" s="69" t="s">
        <v>13591</v>
      </c>
      <c r="J3461" s="69" t="s">
        <v>13592</v>
      </c>
      <c r="K3461" s="69" t="s">
        <v>4320</v>
      </c>
      <c r="M3461"/>
    </row>
    <row r="3462" spans="1:13" s="1" customFormat="1" ht="15" customHeight="1" x14ac:dyDescent="0.15">
      <c r="A3462" s="69" t="s">
        <v>7864</v>
      </c>
      <c r="B3462" s="69" t="s">
        <v>7865</v>
      </c>
      <c r="C3462" s="77">
        <v>654006</v>
      </c>
      <c r="D3462" s="67" t="s">
        <v>8053</v>
      </c>
      <c r="E3462" s="80">
        <v>0</v>
      </c>
      <c r="F3462" s="129">
        <v>68.45</v>
      </c>
      <c r="G3462" s="68">
        <v>5</v>
      </c>
      <c r="H3462" s="69" t="s">
        <v>8555</v>
      </c>
      <c r="I3462" s="69" t="s">
        <v>13593</v>
      </c>
      <c r="J3462" s="69" t="s">
        <v>13594</v>
      </c>
      <c r="K3462" s="69" t="s">
        <v>7864</v>
      </c>
      <c r="M3462"/>
    </row>
    <row r="3463" spans="1:13" s="1" customFormat="1" ht="15" customHeight="1" x14ac:dyDescent="0.15">
      <c r="A3463" s="69" t="s">
        <v>974</v>
      </c>
      <c r="B3463" s="69" t="s">
        <v>975</v>
      </c>
      <c r="C3463" s="77">
        <v>651065</v>
      </c>
      <c r="D3463" s="67" t="s">
        <v>1412</v>
      </c>
      <c r="E3463" s="80">
        <v>0</v>
      </c>
      <c r="F3463" s="129">
        <v>3.78</v>
      </c>
      <c r="G3463" s="68">
        <v>1</v>
      </c>
      <c r="H3463" s="69" t="s">
        <v>8555</v>
      </c>
      <c r="I3463" s="69" t="s">
        <v>13595</v>
      </c>
      <c r="J3463" s="69" t="s">
        <v>1476</v>
      </c>
      <c r="K3463" s="69" t="s">
        <v>974</v>
      </c>
      <c r="M3463"/>
    </row>
    <row r="3464" spans="1:13" s="1" customFormat="1" ht="15" customHeight="1" x14ac:dyDescent="0.15">
      <c r="A3464" s="69" t="s">
        <v>7866</v>
      </c>
      <c r="B3464" s="69" t="s">
        <v>7867</v>
      </c>
      <c r="C3464" s="77">
        <v>651388</v>
      </c>
      <c r="D3464" s="67" t="s">
        <v>8054</v>
      </c>
      <c r="E3464" s="80">
        <v>0</v>
      </c>
      <c r="F3464" s="129">
        <v>32</v>
      </c>
      <c r="G3464" s="68">
        <v>3</v>
      </c>
      <c r="H3464" s="69" t="s">
        <v>8555</v>
      </c>
      <c r="I3464" s="69" t="s">
        <v>13598</v>
      </c>
      <c r="J3464" s="69" t="s">
        <v>13599</v>
      </c>
      <c r="K3464" s="69" t="s">
        <v>7866</v>
      </c>
      <c r="M3464"/>
    </row>
    <row r="3465" spans="1:13" s="1" customFormat="1" ht="15" customHeight="1" x14ac:dyDescent="0.15">
      <c r="A3465" s="69" t="s">
        <v>7868</v>
      </c>
      <c r="B3465" s="69" t="s">
        <v>7869</v>
      </c>
      <c r="C3465" s="77">
        <v>651389</v>
      </c>
      <c r="D3465" s="67" t="s">
        <v>8055</v>
      </c>
      <c r="E3465" s="80">
        <v>0</v>
      </c>
      <c r="F3465" s="129">
        <v>68</v>
      </c>
      <c r="G3465" s="68">
        <v>3</v>
      </c>
      <c r="H3465" s="69" t="s">
        <v>8555</v>
      </c>
      <c r="I3465" s="69" t="s">
        <v>13600</v>
      </c>
      <c r="J3465" s="69" t="s">
        <v>13601</v>
      </c>
      <c r="K3465" s="69" t="s">
        <v>7868</v>
      </c>
      <c r="M3465"/>
    </row>
    <row r="3466" spans="1:13" s="1" customFormat="1" ht="15" customHeight="1" x14ac:dyDescent="0.15">
      <c r="A3466" s="69" t="s">
        <v>5749</v>
      </c>
      <c r="B3466" s="69" t="s">
        <v>5750</v>
      </c>
      <c r="C3466" s="77">
        <v>657009</v>
      </c>
      <c r="D3466" s="67" t="s">
        <v>5752</v>
      </c>
      <c r="E3466" s="80">
        <v>0</v>
      </c>
      <c r="F3466" s="129">
        <v>30.66</v>
      </c>
      <c r="G3466" s="68">
        <v>10</v>
      </c>
      <c r="H3466" s="69" t="s">
        <v>8555</v>
      </c>
      <c r="I3466" s="69" t="s">
        <v>13602</v>
      </c>
      <c r="J3466" s="69" t="s">
        <v>13603</v>
      </c>
      <c r="K3466" s="69" t="s">
        <v>5749</v>
      </c>
      <c r="M3466"/>
    </row>
    <row r="3467" spans="1:13" s="1" customFormat="1" ht="15" customHeight="1" x14ac:dyDescent="0.15">
      <c r="A3467" s="69" t="s">
        <v>4675</v>
      </c>
      <c r="B3467" s="69" t="s">
        <v>4676</v>
      </c>
      <c r="C3467" s="77">
        <v>657010</v>
      </c>
      <c r="D3467" s="67" t="s">
        <v>4725</v>
      </c>
      <c r="E3467" s="80">
        <v>0</v>
      </c>
      <c r="F3467" s="129">
        <v>30.66</v>
      </c>
      <c r="G3467" s="68">
        <v>10</v>
      </c>
      <c r="H3467" s="69" t="s">
        <v>8555</v>
      </c>
      <c r="I3467" s="69" t="s">
        <v>13604</v>
      </c>
      <c r="J3467" s="69" t="s">
        <v>13605</v>
      </c>
      <c r="K3467" s="69" t="s">
        <v>4675</v>
      </c>
      <c r="M3467"/>
    </row>
    <row r="3468" spans="1:13" s="1" customFormat="1" ht="15" customHeight="1" x14ac:dyDescent="0.15">
      <c r="A3468" s="69" t="s">
        <v>8123</v>
      </c>
      <c r="B3468" s="69" t="s">
        <v>8126</v>
      </c>
      <c r="C3468" s="77">
        <v>657015</v>
      </c>
      <c r="D3468" s="67" t="s">
        <v>8129</v>
      </c>
      <c r="E3468" s="80">
        <v>0</v>
      </c>
      <c r="F3468" s="129">
        <v>86.1</v>
      </c>
      <c r="G3468" s="68">
        <v>10</v>
      </c>
      <c r="H3468" s="69" t="s">
        <v>8555</v>
      </c>
      <c r="I3468" s="69" t="s">
        <v>13606</v>
      </c>
      <c r="J3468" s="69" t="s">
        <v>13607</v>
      </c>
      <c r="K3468" s="69" t="s">
        <v>8123</v>
      </c>
      <c r="M3468"/>
    </row>
    <row r="3469" spans="1:13" s="1" customFormat="1" ht="15" customHeight="1" x14ac:dyDescent="0.15">
      <c r="A3469" s="69" t="s">
        <v>8113</v>
      </c>
      <c r="B3469" s="69" t="s">
        <v>8116</v>
      </c>
      <c r="C3469" s="77">
        <v>657016</v>
      </c>
      <c r="D3469" s="67" t="s">
        <v>8120</v>
      </c>
      <c r="E3469" s="80">
        <v>0</v>
      </c>
      <c r="F3469" s="129">
        <v>86.1</v>
      </c>
      <c r="G3469" s="68">
        <v>10</v>
      </c>
      <c r="H3469" s="69" t="s">
        <v>8555</v>
      </c>
      <c r="I3469" s="69" t="s">
        <v>13608</v>
      </c>
      <c r="J3469" s="69" t="s">
        <v>13609</v>
      </c>
      <c r="K3469" s="69" t="s">
        <v>8113</v>
      </c>
      <c r="M3469"/>
    </row>
    <row r="3470" spans="1:13" s="1" customFormat="1" ht="15" customHeight="1" x14ac:dyDescent="0.15">
      <c r="A3470" s="69" t="s">
        <v>4097</v>
      </c>
      <c r="B3470" s="69" t="s">
        <v>4098</v>
      </c>
      <c r="C3470" s="77">
        <v>657011</v>
      </c>
      <c r="D3470" s="67" t="s">
        <v>4120</v>
      </c>
      <c r="E3470" s="80">
        <v>0</v>
      </c>
      <c r="F3470" s="129">
        <v>82.9</v>
      </c>
      <c r="G3470" s="68">
        <v>42</v>
      </c>
      <c r="H3470" s="69" t="s">
        <v>8555</v>
      </c>
      <c r="I3470" s="69" t="s">
        <v>13610</v>
      </c>
      <c r="J3470" s="69" t="s">
        <v>13611</v>
      </c>
      <c r="K3470" s="69" t="s">
        <v>4097</v>
      </c>
      <c r="M3470"/>
    </row>
    <row r="3471" spans="1:13" s="1" customFormat="1" ht="15" customHeight="1" x14ac:dyDescent="0.15">
      <c r="A3471" s="69" t="s">
        <v>4673</v>
      </c>
      <c r="B3471" s="69" t="s">
        <v>4674</v>
      </c>
      <c r="C3471" s="77">
        <v>651343</v>
      </c>
      <c r="D3471" s="67" t="s">
        <v>4724</v>
      </c>
      <c r="E3471" s="80">
        <v>0</v>
      </c>
      <c r="F3471" s="129">
        <v>26.25</v>
      </c>
      <c r="G3471" s="68">
        <v>1</v>
      </c>
      <c r="H3471" s="69" t="s">
        <v>8555</v>
      </c>
      <c r="I3471" s="69" t="s">
        <v>13612</v>
      </c>
      <c r="J3471" s="69" t="s">
        <v>13613</v>
      </c>
      <c r="K3471" s="69" t="s">
        <v>4673</v>
      </c>
      <c r="M3471"/>
    </row>
    <row r="3472" spans="1:13" s="1" customFormat="1" ht="15" customHeight="1" x14ac:dyDescent="0.15">
      <c r="A3472" s="69" t="s">
        <v>4012</v>
      </c>
      <c r="B3472" s="69" t="s">
        <v>4013</v>
      </c>
      <c r="C3472" s="77">
        <v>651313</v>
      </c>
      <c r="D3472" s="67" t="s">
        <v>6485</v>
      </c>
      <c r="E3472" s="80">
        <v>0</v>
      </c>
      <c r="F3472" s="129">
        <v>82.9</v>
      </c>
      <c r="G3472" s="68">
        <v>42</v>
      </c>
      <c r="H3472" s="69" t="s">
        <v>8555</v>
      </c>
      <c r="I3472" s="69" t="s">
        <v>13614</v>
      </c>
      <c r="J3472" s="69" t="s">
        <v>13615</v>
      </c>
      <c r="K3472" s="69" t="s">
        <v>4012</v>
      </c>
      <c r="M3472"/>
    </row>
    <row r="3473" spans="1:13" s="1" customFormat="1" ht="15" customHeight="1" x14ac:dyDescent="0.15">
      <c r="A3473" s="69" t="s">
        <v>3072</v>
      </c>
      <c r="B3473" s="69" t="s">
        <v>3073</v>
      </c>
      <c r="C3473" s="77">
        <v>651080</v>
      </c>
      <c r="D3473" s="67" t="s">
        <v>3074</v>
      </c>
      <c r="E3473" s="80">
        <v>0</v>
      </c>
      <c r="F3473" s="129">
        <v>227</v>
      </c>
      <c r="G3473" s="68">
        <v>24</v>
      </c>
      <c r="H3473" s="69" t="s">
        <v>8555</v>
      </c>
      <c r="I3473" s="69" t="s">
        <v>13616</v>
      </c>
      <c r="J3473" s="69" t="s">
        <v>13617</v>
      </c>
      <c r="K3473" s="69" t="s">
        <v>3072</v>
      </c>
      <c r="M3473"/>
    </row>
    <row r="3474" spans="1:13" s="1" customFormat="1" ht="15" customHeight="1" x14ac:dyDescent="0.15">
      <c r="A3474" s="69" t="s">
        <v>6472</v>
      </c>
      <c r="B3474" s="69" t="s">
        <v>6473</v>
      </c>
      <c r="C3474" s="77">
        <v>651352</v>
      </c>
      <c r="D3474" s="67" t="s">
        <v>6486</v>
      </c>
      <c r="E3474" s="80">
        <v>0</v>
      </c>
      <c r="F3474" s="129">
        <v>237</v>
      </c>
      <c r="G3474" s="68">
        <v>24</v>
      </c>
      <c r="H3474" s="69" t="s">
        <v>8555</v>
      </c>
      <c r="I3474" s="69" t="s">
        <v>13618</v>
      </c>
      <c r="J3474" s="69" t="s">
        <v>13619</v>
      </c>
      <c r="K3474" s="69" t="s">
        <v>6472</v>
      </c>
      <c r="M3474"/>
    </row>
    <row r="3475" spans="1:13" s="1" customFormat="1" ht="15" customHeight="1" x14ac:dyDescent="0.15">
      <c r="A3475" s="69" t="s">
        <v>5823</v>
      </c>
      <c r="B3475" s="69" t="s">
        <v>5947</v>
      </c>
      <c r="C3475" s="77">
        <v>651248</v>
      </c>
      <c r="D3475" s="67" t="s">
        <v>6071</v>
      </c>
      <c r="E3475" s="80">
        <v>0</v>
      </c>
      <c r="F3475" s="129">
        <v>227</v>
      </c>
      <c r="G3475" s="68">
        <v>24</v>
      </c>
      <c r="H3475" s="69" t="s">
        <v>8555</v>
      </c>
      <c r="I3475" s="69" t="s">
        <v>13620</v>
      </c>
      <c r="J3475" s="69" t="s">
        <v>13621</v>
      </c>
      <c r="K3475" s="69" t="s">
        <v>5823</v>
      </c>
      <c r="M3475"/>
    </row>
    <row r="3476" spans="1:13" s="1" customFormat="1" ht="15" customHeight="1" x14ac:dyDescent="0.15">
      <c r="A3476" s="69" t="s">
        <v>15440</v>
      </c>
      <c r="B3476" s="69" t="s">
        <v>15441</v>
      </c>
      <c r="C3476" s="77">
        <v>651353</v>
      </c>
      <c r="D3476" s="67" t="s">
        <v>15666</v>
      </c>
      <c r="E3476" s="80">
        <v>0</v>
      </c>
      <c r="F3476" s="129">
        <v>237</v>
      </c>
      <c r="G3476" s="68">
        <v>1</v>
      </c>
      <c r="H3476" s="69" t="s">
        <v>8555</v>
      </c>
      <c r="I3476" s="69" t="s">
        <v>15763</v>
      </c>
      <c r="J3476" s="69" t="s">
        <v>15841</v>
      </c>
      <c r="K3476" s="69" t="s">
        <v>15440</v>
      </c>
      <c r="M3476"/>
    </row>
    <row r="3477" spans="1:13" s="1" customFormat="1" ht="15" customHeight="1" x14ac:dyDescent="0.15">
      <c r="A3477" s="69" t="s">
        <v>6170</v>
      </c>
      <c r="B3477" s="69" t="s">
        <v>6257</v>
      </c>
      <c r="C3477" s="77">
        <v>651354</v>
      </c>
      <c r="D3477" s="67" t="s">
        <v>6410</v>
      </c>
      <c r="E3477" s="80">
        <v>0</v>
      </c>
      <c r="F3477" s="129">
        <v>237</v>
      </c>
      <c r="G3477" s="68">
        <v>24</v>
      </c>
      <c r="H3477" s="69" t="s">
        <v>8555</v>
      </c>
      <c r="I3477" s="69" t="s">
        <v>13622</v>
      </c>
      <c r="J3477" s="69" t="s">
        <v>13623</v>
      </c>
      <c r="K3477" s="69" t="s">
        <v>6170</v>
      </c>
      <c r="M3477"/>
    </row>
    <row r="3478" spans="1:13" s="1" customFormat="1" ht="15" customHeight="1" x14ac:dyDescent="0.15">
      <c r="A3478" s="69" t="s">
        <v>2983</v>
      </c>
      <c r="B3478" s="69" t="s">
        <v>2984</v>
      </c>
      <c r="C3478" s="77">
        <v>651302</v>
      </c>
      <c r="D3478" s="67" t="s">
        <v>2993</v>
      </c>
      <c r="E3478" s="80">
        <v>0</v>
      </c>
      <c r="F3478" s="129">
        <v>227</v>
      </c>
      <c r="G3478" s="68">
        <v>24</v>
      </c>
      <c r="H3478" s="69" t="s">
        <v>8555</v>
      </c>
      <c r="I3478" s="69" t="s">
        <v>13624</v>
      </c>
      <c r="J3478" s="69" t="s">
        <v>13625</v>
      </c>
      <c r="K3478" s="69" t="s">
        <v>2983</v>
      </c>
      <c r="M3478"/>
    </row>
    <row r="3479" spans="1:13" s="1" customFormat="1" ht="15" customHeight="1" x14ac:dyDescent="0.15">
      <c r="A3479" s="69" t="s">
        <v>6173</v>
      </c>
      <c r="B3479" s="69" t="s">
        <v>6260</v>
      </c>
      <c r="C3479" s="77">
        <v>651358</v>
      </c>
      <c r="D3479" s="67" t="s">
        <v>6413</v>
      </c>
      <c r="E3479" s="80">
        <v>0</v>
      </c>
      <c r="F3479" s="129">
        <v>237</v>
      </c>
      <c r="G3479" s="68">
        <v>24</v>
      </c>
      <c r="H3479" s="69" t="s">
        <v>8555</v>
      </c>
      <c r="I3479" s="69" t="s">
        <v>13626</v>
      </c>
      <c r="J3479" s="69" t="s">
        <v>13627</v>
      </c>
      <c r="K3479" s="69" t="s">
        <v>6173</v>
      </c>
      <c r="M3479"/>
    </row>
    <row r="3480" spans="1:13" s="1" customFormat="1" ht="15" customHeight="1" x14ac:dyDescent="0.15">
      <c r="A3480" s="69" t="s">
        <v>15442</v>
      </c>
      <c r="B3480" s="69" t="s">
        <v>15443</v>
      </c>
      <c r="C3480" s="77">
        <v>679032</v>
      </c>
      <c r="D3480" s="67" t="s">
        <v>15667</v>
      </c>
      <c r="E3480" s="80">
        <v>0</v>
      </c>
      <c r="F3480" s="129">
        <v>237</v>
      </c>
      <c r="G3480" s="68">
        <v>1</v>
      </c>
      <c r="H3480" s="69" t="s">
        <v>8555</v>
      </c>
      <c r="I3480" s="69" t="s">
        <v>15764</v>
      </c>
      <c r="J3480" s="69" t="s">
        <v>15842</v>
      </c>
      <c r="K3480" s="69" t="s">
        <v>15442</v>
      </c>
      <c r="M3480"/>
    </row>
    <row r="3481" spans="1:13" s="1" customFormat="1" ht="15" customHeight="1" x14ac:dyDescent="0.15">
      <c r="A3481" s="69" t="s">
        <v>6171</v>
      </c>
      <c r="B3481" s="69" t="s">
        <v>6258</v>
      </c>
      <c r="C3481" s="77">
        <v>651356</v>
      </c>
      <c r="D3481" s="67" t="s">
        <v>6411</v>
      </c>
      <c r="E3481" s="80">
        <v>0</v>
      </c>
      <c r="F3481" s="129">
        <v>237</v>
      </c>
      <c r="G3481" s="68">
        <v>24</v>
      </c>
      <c r="H3481" s="69" t="s">
        <v>8555</v>
      </c>
      <c r="I3481" s="69" t="s">
        <v>13628</v>
      </c>
      <c r="J3481" s="69" t="s">
        <v>13629</v>
      </c>
      <c r="K3481" s="69" t="s">
        <v>6171</v>
      </c>
      <c r="M3481"/>
    </row>
    <row r="3482" spans="1:13" s="1" customFormat="1" ht="15" customHeight="1" x14ac:dyDescent="0.15">
      <c r="A3482" s="69" t="s">
        <v>6172</v>
      </c>
      <c r="B3482" s="69" t="s">
        <v>6259</v>
      </c>
      <c r="C3482" s="77">
        <v>651357</v>
      </c>
      <c r="D3482" s="67" t="s">
        <v>6412</v>
      </c>
      <c r="E3482" s="80">
        <v>0</v>
      </c>
      <c r="F3482" s="129">
        <v>237</v>
      </c>
      <c r="G3482" s="68">
        <v>24</v>
      </c>
      <c r="H3482" s="69" t="s">
        <v>8555</v>
      </c>
      <c r="I3482" s="69" t="s">
        <v>13630</v>
      </c>
      <c r="J3482" s="69" t="s">
        <v>13631</v>
      </c>
      <c r="K3482" s="69" t="s">
        <v>6172</v>
      </c>
      <c r="M3482"/>
    </row>
    <row r="3483" spans="1:13" s="1" customFormat="1" ht="15" customHeight="1" x14ac:dyDescent="0.15">
      <c r="A3483" s="69" t="s">
        <v>992</v>
      </c>
      <c r="B3483" s="69" t="s">
        <v>993</v>
      </c>
      <c r="C3483" s="77">
        <v>651156</v>
      </c>
      <c r="D3483" s="67" t="s">
        <v>1421</v>
      </c>
      <c r="E3483" s="80">
        <v>0</v>
      </c>
      <c r="F3483" s="129">
        <v>8.19</v>
      </c>
      <c r="G3483" s="68">
        <v>1</v>
      </c>
      <c r="H3483" s="69" t="s">
        <v>8555</v>
      </c>
      <c r="I3483" s="69" t="s">
        <v>13632</v>
      </c>
      <c r="J3483" s="69" t="s">
        <v>1476</v>
      </c>
      <c r="K3483" s="69" t="s">
        <v>992</v>
      </c>
      <c r="M3483"/>
    </row>
    <row r="3484" spans="1:13" s="1" customFormat="1" ht="15" customHeight="1" x14ac:dyDescent="0.15">
      <c r="A3484" s="69" t="s">
        <v>3588</v>
      </c>
      <c r="B3484" s="69" t="s">
        <v>3589</v>
      </c>
      <c r="C3484" s="77">
        <v>651157</v>
      </c>
      <c r="D3484" s="67" t="s">
        <v>3784</v>
      </c>
      <c r="E3484" s="80">
        <v>0</v>
      </c>
      <c r="F3484" s="129">
        <v>8.19</v>
      </c>
      <c r="G3484" s="68">
        <v>1</v>
      </c>
      <c r="H3484" s="69" t="s">
        <v>8555</v>
      </c>
      <c r="I3484" s="69" t="s">
        <v>13633</v>
      </c>
      <c r="J3484" s="69" t="s">
        <v>1476</v>
      </c>
      <c r="K3484" s="69" t="s">
        <v>3588</v>
      </c>
      <c r="M3484"/>
    </row>
    <row r="3485" spans="1:13" s="1" customFormat="1" ht="15" customHeight="1" x14ac:dyDescent="0.15">
      <c r="A3485" s="69" t="s">
        <v>3590</v>
      </c>
      <c r="B3485" s="69" t="s">
        <v>3591</v>
      </c>
      <c r="C3485" s="77">
        <v>651158</v>
      </c>
      <c r="D3485" s="67" t="s">
        <v>3785</v>
      </c>
      <c r="E3485" s="80">
        <v>0</v>
      </c>
      <c r="F3485" s="129">
        <v>8.19</v>
      </c>
      <c r="G3485" s="68">
        <v>1</v>
      </c>
      <c r="H3485" s="69" t="s">
        <v>8555</v>
      </c>
      <c r="I3485" s="69" t="s">
        <v>13634</v>
      </c>
      <c r="J3485" s="69" t="s">
        <v>1476</v>
      </c>
      <c r="K3485" s="69" t="s">
        <v>3590</v>
      </c>
      <c r="M3485"/>
    </row>
    <row r="3486" spans="1:13" s="1" customFormat="1" ht="15" customHeight="1" x14ac:dyDescent="0.15">
      <c r="A3486" s="69" t="s">
        <v>994</v>
      </c>
      <c r="B3486" s="69" t="s">
        <v>995</v>
      </c>
      <c r="C3486" s="77">
        <v>651161</v>
      </c>
      <c r="D3486" s="67" t="s">
        <v>1422</v>
      </c>
      <c r="E3486" s="80">
        <v>0</v>
      </c>
      <c r="F3486" s="129">
        <v>8.19</v>
      </c>
      <c r="G3486" s="68">
        <v>1</v>
      </c>
      <c r="H3486" s="69" t="s">
        <v>8555</v>
      </c>
      <c r="I3486" s="69" t="s">
        <v>13635</v>
      </c>
      <c r="J3486" s="69" t="s">
        <v>1476</v>
      </c>
      <c r="K3486" s="69" t="s">
        <v>994</v>
      </c>
      <c r="M3486"/>
    </row>
    <row r="3487" spans="1:13" s="1" customFormat="1" ht="15" customHeight="1" x14ac:dyDescent="0.15">
      <c r="A3487" s="69" t="s">
        <v>4849</v>
      </c>
      <c r="B3487" s="69" t="s">
        <v>4850</v>
      </c>
      <c r="C3487" s="77">
        <v>651162</v>
      </c>
      <c r="D3487" s="67" t="s">
        <v>4915</v>
      </c>
      <c r="E3487" s="80">
        <v>0</v>
      </c>
      <c r="F3487" s="129">
        <v>8.19</v>
      </c>
      <c r="G3487" s="68">
        <v>1</v>
      </c>
      <c r="H3487" s="69" t="s">
        <v>8555</v>
      </c>
      <c r="I3487" s="69" t="s">
        <v>13636</v>
      </c>
      <c r="J3487" s="69" t="s">
        <v>1476</v>
      </c>
      <c r="K3487" s="69" t="s">
        <v>4849</v>
      </c>
      <c r="M3487"/>
    </row>
    <row r="3488" spans="1:13" ht="15" customHeight="1" x14ac:dyDescent="0.15">
      <c r="A3488" s="69" t="s">
        <v>4851</v>
      </c>
      <c r="B3488" s="69" t="s">
        <v>4852</v>
      </c>
      <c r="C3488" s="77">
        <v>651164</v>
      </c>
      <c r="D3488" s="67" t="s">
        <v>4916</v>
      </c>
      <c r="E3488" s="80">
        <v>0</v>
      </c>
      <c r="F3488" s="129">
        <v>8.19</v>
      </c>
      <c r="G3488" s="68">
        <v>1</v>
      </c>
      <c r="H3488" s="69" t="s">
        <v>8555</v>
      </c>
      <c r="I3488" s="69" t="s">
        <v>13637</v>
      </c>
      <c r="J3488" s="69" t="s">
        <v>1476</v>
      </c>
      <c r="K3488" s="69" t="s">
        <v>4851</v>
      </c>
    </row>
    <row r="3489" spans="1:11" ht="15" customHeight="1" x14ac:dyDescent="0.15">
      <c r="A3489" s="69" t="s">
        <v>976</v>
      </c>
      <c r="B3489" s="69" t="s">
        <v>977</v>
      </c>
      <c r="C3489" s="77">
        <v>651092</v>
      </c>
      <c r="D3489" s="67" t="s">
        <v>1413</v>
      </c>
      <c r="E3489" s="80">
        <v>0</v>
      </c>
      <c r="F3489" s="129">
        <v>5.25</v>
      </c>
      <c r="G3489" s="68">
        <v>1</v>
      </c>
      <c r="H3489" s="69" t="s">
        <v>8555</v>
      </c>
      <c r="I3489" s="69" t="s">
        <v>13638</v>
      </c>
      <c r="J3489" s="69" t="s">
        <v>1476</v>
      </c>
      <c r="K3489" s="69" t="s">
        <v>976</v>
      </c>
    </row>
    <row r="3490" spans="1:11" ht="15" customHeight="1" x14ac:dyDescent="0.15">
      <c r="A3490" s="69" t="s">
        <v>4169</v>
      </c>
      <c r="B3490" s="69" t="s">
        <v>4170</v>
      </c>
      <c r="C3490" s="77">
        <v>651334</v>
      </c>
      <c r="D3490" s="67" t="s">
        <v>4178</v>
      </c>
      <c r="E3490" s="80">
        <v>0</v>
      </c>
      <c r="F3490" s="129">
        <v>95.97</v>
      </c>
      <c r="G3490" s="68">
        <v>10</v>
      </c>
      <c r="H3490" s="69" t="s">
        <v>8555</v>
      </c>
      <c r="I3490" s="69" t="s">
        <v>13639</v>
      </c>
      <c r="J3490" s="69" t="s">
        <v>13640</v>
      </c>
      <c r="K3490" s="69" t="s">
        <v>4169</v>
      </c>
    </row>
    <row r="3491" spans="1:11" ht="15" customHeight="1" x14ac:dyDescent="0.15">
      <c r="A3491" s="69" t="s">
        <v>4171</v>
      </c>
      <c r="B3491" s="69" t="s">
        <v>4172</v>
      </c>
      <c r="C3491" s="77">
        <v>651335</v>
      </c>
      <c r="D3491" s="67" t="s">
        <v>4179</v>
      </c>
      <c r="E3491" s="80">
        <v>0</v>
      </c>
      <c r="F3491" s="129">
        <v>95.97</v>
      </c>
      <c r="G3491" s="68">
        <v>10</v>
      </c>
      <c r="H3491" s="69" t="s">
        <v>8555</v>
      </c>
      <c r="I3491" s="69" t="s">
        <v>13641</v>
      </c>
      <c r="J3491" s="69" t="s">
        <v>13642</v>
      </c>
      <c r="K3491" s="69" t="s">
        <v>4171</v>
      </c>
    </row>
    <row r="3492" spans="1:11" ht="15" customHeight="1" x14ac:dyDescent="0.15">
      <c r="A3492" s="69" t="s">
        <v>4173</v>
      </c>
      <c r="B3492" s="69" t="s">
        <v>4174</v>
      </c>
      <c r="C3492" s="77">
        <v>651336</v>
      </c>
      <c r="D3492" s="67" t="s">
        <v>4180</v>
      </c>
      <c r="E3492" s="80">
        <v>0</v>
      </c>
      <c r="F3492" s="129">
        <v>95.97</v>
      </c>
      <c r="G3492" s="68">
        <v>10</v>
      </c>
      <c r="H3492" s="69" t="s">
        <v>8555</v>
      </c>
      <c r="I3492" s="69" t="s">
        <v>13643</v>
      </c>
      <c r="J3492" s="69" t="s">
        <v>13644</v>
      </c>
      <c r="K3492" s="69" t="s">
        <v>4173</v>
      </c>
    </row>
    <row r="3493" spans="1:11" ht="15" customHeight="1" x14ac:dyDescent="0.15">
      <c r="A3493" s="69" t="s">
        <v>2979</v>
      </c>
      <c r="B3493" s="69" t="s">
        <v>2980</v>
      </c>
      <c r="C3493" s="77">
        <v>651174</v>
      </c>
      <c r="D3493" s="67" t="s">
        <v>2991</v>
      </c>
      <c r="E3493" s="80">
        <v>0</v>
      </c>
      <c r="F3493" s="129">
        <v>2.68</v>
      </c>
      <c r="G3493" s="68">
        <v>1</v>
      </c>
      <c r="H3493" s="69" t="s">
        <v>8555</v>
      </c>
      <c r="I3493" s="69" t="s">
        <v>13645</v>
      </c>
      <c r="J3493" s="69" t="s">
        <v>1476</v>
      </c>
      <c r="K3493" s="69" t="s">
        <v>2979</v>
      </c>
    </row>
    <row r="3494" spans="1:11" ht="15" customHeight="1" x14ac:dyDescent="0.15">
      <c r="A3494" s="69" t="s">
        <v>2981</v>
      </c>
      <c r="B3494" s="69" t="s">
        <v>2982</v>
      </c>
      <c r="C3494" s="77">
        <v>651175</v>
      </c>
      <c r="D3494" s="67" t="s">
        <v>2992</v>
      </c>
      <c r="E3494" s="80">
        <v>0</v>
      </c>
      <c r="F3494" s="129">
        <v>2.68</v>
      </c>
      <c r="G3494" s="68">
        <v>1</v>
      </c>
      <c r="H3494" s="69" t="s">
        <v>8555</v>
      </c>
      <c r="I3494" s="69" t="s">
        <v>13646</v>
      </c>
      <c r="J3494" s="69" t="s">
        <v>1476</v>
      </c>
      <c r="K3494" s="69" t="s">
        <v>2981</v>
      </c>
    </row>
    <row r="3495" spans="1:11" ht="15" customHeight="1" x14ac:dyDescent="0.15">
      <c r="A3495" s="69" t="s">
        <v>996</v>
      </c>
      <c r="B3495" s="69" t="s">
        <v>997</v>
      </c>
      <c r="C3495" s="77">
        <v>651178</v>
      </c>
      <c r="D3495" s="67" t="s">
        <v>1423</v>
      </c>
      <c r="E3495" s="80">
        <v>0</v>
      </c>
      <c r="F3495" s="129">
        <v>2.68</v>
      </c>
      <c r="G3495" s="68">
        <v>1</v>
      </c>
      <c r="H3495" s="69" t="s">
        <v>8555</v>
      </c>
      <c r="I3495" s="69" t="s">
        <v>13647</v>
      </c>
      <c r="J3495" s="69" t="s">
        <v>1476</v>
      </c>
      <c r="K3495" s="69" t="s">
        <v>996</v>
      </c>
    </row>
    <row r="3496" spans="1:11" ht="15" customHeight="1" x14ac:dyDescent="0.15">
      <c r="A3496" s="69" t="s">
        <v>998</v>
      </c>
      <c r="B3496" s="69" t="s">
        <v>999</v>
      </c>
      <c r="C3496" s="77">
        <v>651179</v>
      </c>
      <c r="D3496" s="67" t="s">
        <v>1424</v>
      </c>
      <c r="E3496" s="80">
        <v>0</v>
      </c>
      <c r="F3496" s="129">
        <v>2.68</v>
      </c>
      <c r="G3496" s="68">
        <v>1</v>
      </c>
      <c r="H3496" s="69" t="s">
        <v>8555</v>
      </c>
      <c r="I3496" s="69" t="s">
        <v>13648</v>
      </c>
      <c r="J3496" s="69" t="s">
        <v>1476</v>
      </c>
      <c r="K3496" s="69" t="s">
        <v>998</v>
      </c>
    </row>
    <row r="3497" spans="1:11" ht="15" customHeight="1" x14ac:dyDescent="0.15">
      <c r="A3497" s="69" t="s">
        <v>1000</v>
      </c>
      <c r="B3497" s="69" t="s">
        <v>1001</v>
      </c>
      <c r="C3497" s="77">
        <v>651180</v>
      </c>
      <c r="D3497" s="67" t="s">
        <v>1425</v>
      </c>
      <c r="E3497" s="80">
        <v>0</v>
      </c>
      <c r="F3497" s="129">
        <v>2.68</v>
      </c>
      <c r="G3497" s="68">
        <v>1</v>
      </c>
      <c r="H3497" s="69" t="s">
        <v>8555</v>
      </c>
      <c r="I3497" s="69" t="s">
        <v>13649</v>
      </c>
      <c r="J3497" s="69" t="s">
        <v>1476</v>
      </c>
      <c r="K3497" s="69" t="s">
        <v>1000</v>
      </c>
    </row>
    <row r="3498" spans="1:11" ht="15" customHeight="1" x14ac:dyDescent="0.15">
      <c r="A3498" s="69" t="s">
        <v>1002</v>
      </c>
      <c r="B3498" s="69" t="s">
        <v>1003</v>
      </c>
      <c r="C3498" s="77">
        <v>651181</v>
      </c>
      <c r="D3498" s="67" t="s">
        <v>1426</v>
      </c>
      <c r="E3498" s="80">
        <v>0</v>
      </c>
      <c r="F3498" s="129">
        <v>2.68</v>
      </c>
      <c r="G3498" s="68">
        <v>1</v>
      </c>
      <c r="H3498" s="69" t="s">
        <v>8555</v>
      </c>
      <c r="I3498" s="69" t="s">
        <v>13650</v>
      </c>
      <c r="J3498" s="69" t="s">
        <v>1476</v>
      </c>
      <c r="K3498" s="69" t="s">
        <v>1002</v>
      </c>
    </row>
    <row r="3499" spans="1:11" ht="15" customHeight="1" x14ac:dyDescent="0.15">
      <c r="A3499" s="69" t="s">
        <v>17088</v>
      </c>
      <c r="B3499" s="69" t="s">
        <v>17089</v>
      </c>
      <c r="C3499" s="77">
        <v>611070</v>
      </c>
      <c r="D3499" s="67" t="s">
        <v>16947</v>
      </c>
      <c r="E3499" s="80">
        <v>6.5000000000000002E-2</v>
      </c>
      <c r="F3499" s="129">
        <v>62</v>
      </c>
      <c r="G3499" s="68">
        <v>20</v>
      </c>
      <c r="H3499" s="69" t="s">
        <v>8553</v>
      </c>
      <c r="I3499" s="69" t="s">
        <v>17186</v>
      </c>
      <c r="J3499" s="69" t="s">
        <v>17256</v>
      </c>
      <c r="K3499" s="69" t="s">
        <v>17088</v>
      </c>
    </row>
    <row r="3500" spans="1:11" ht="15" customHeight="1" x14ac:dyDescent="0.15">
      <c r="A3500" s="69" t="s">
        <v>17090</v>
      </c>
      <c r="B3500" s="69" t="s">
        <v>17091</v>
      </c>
      <c r="C3500" s="77">
        <v>611001</v>
      </c>
      <c r="D3500" s="67" t="s">
        <v>16948</v>
      </c>
      <c r="E3500" s="80">
        <v>6.5000000000000002E-2</v>
      </c>
      <c r="F3500" s="129">
        <v>28</v>
      </c>
      <c r="G3500" s="68">
        <v>20</v>
      </c>
      <c r="H3500" s="69" t="s">
        <v>8553</v>
      </c>
      <c r="I3500" s="69" t="s">
        <v>17187</v>
      </c>
      <c r="J3500" s="69" t="s">
        <v>17257</v>
      </c>
      <c r="K3500" s="69" t="s">
        <v>17090</v>
      </c>
    </row>
    <row r="3501" spans="1:11" ht="15" customHeight="1" x14ac:dyDescent="0.15">
      <c r="A3501" s="69" t="s">
        <v>17092</v>
      </c>
      <c r="B3501" s="69" t="s">
        <v>17093</v>
      </c>
      <c r="C3501" s="77">
        <v>611038</v>
      </c>
      <c r="D3501" s="67" t="s">
        <v>16949</v>
      </c>
      <c r="E3501" s="80">
        <v>6.5000000000000002E-2</v>
      </c>
      <c r="F3501" s="129">
        <v>28</v>
      </c>
      <c r="G3501" s="68">
        <v>20</v>
      </c>
      <c r="H3501" s="69" t="s">
        <v>8553</v>
      </c>
      <c r="I3501" s="69" t="s">
        <v>17188</v>
      </c>
      <c r="J3501" s="69" t="s">
        <v>17258</v>
      </c>
      <c r="K3501" s="69" t="s">
        <v>17092</v>
      </c>
    </row>
    <row r="3502" spans="1:11" ht="15" customHeight="1" x14ac:dyDescent="0.15">
      <c r="A3502" s="69" t="s">
        <v>17094</v>
      </c>
      <c r="B3502" s="69" t="s">
        <v>17095</v>
      </c>
      <c r="C3502" s="77">
        <v>611040</v>
      </c>
      <c r="D3502" s="67" t="s">
        <v>16950</v>
      </c>
      <c r="E3502" s="80">
        <v>6.5000000000000002E-2</v>
      </c>
      <c r="F3502" s="129">
        <v>28</v>
      </c>
      <c r="G3502" s="68">
        <v>20</v>
      </c>
      <c r="H3502" s="69" t="s">
        <v>8553</v>
      </c>
      <c r="I3502" s="69" t="s">
        <v>17189</v>
      </c>
      <c r="J3502" s="69" t="s">
        <v>17259</v>
      </c>
      <c r="K3502" s="69" t="s">
        <v>17094</v>
      </c>
    </row>
    <row r="3503" spans="1:11" ht="15" customHeight="1" x14ac:dyDescent="0.15">
      <c r="A3503" s="69" t="s">
        <v>17096</v>
      </c>
      <c r="B3503" s="69" t="s">
        <v>17097</v>
      </c>
      <c r="C3503" s="77">
        <v>611002</v>
      </c>
      <c r="D3503" s="67" t="s">
        <v>16951</v>
      </c>
      <c r="E3503" s="80">
        <v>6.5000000000000002E-2</v>
      </c>
      <c r="F3503" s="129">
        <v>28</v>
      </c>
      <c r="G3503" s="68">
        <v>20</v>
      </c>
      <c r="H3503" s="69" t="s">
        <v>8553</v>
      </c>
      <c r="I3503" s="69" t="s">
        <v>17190</v>
      </c>
      <c r="J3503" s="69" t="s">
        <v>17260</v>
      </c>
      <c r="K3503" s="69" t="s">
        <v>17096</v>
      </c>
    </row>
    <row r="3504" spans="1:11" ht="15" customHeight="1" x14ac:dyDescent="0.15">
      <c r="A3504" s="69" t="s">
        <v>17098</v>
      </c>
      <c r="B3504" s="69" t="s">
        <v>17099</v>
      </c>
      <c r="C3504" s="77">
        <v>611043</v>
      </c>
      <c r="D3504" s="67" t="s">
        <v>16952</v>
      </c>
      <c r="E3504" s="80">
        <v>6.5000000000000002E-2</v>
      </c>
      <c r="F3504" s="129">
        <v>28</v>
      </c>
      <c r="G3504" s="68">
        <v>20</v>
      </c>
      <c r="H3504" s="69" t="s">
        <v>8553</v>
      </c>
      <c r="I3504" s="69" t="s">
        <v>17191</v>
      </c>
      <c r="J3504" s="69" t="s">
        <v>17261</v>
      </c>
      <c r="K3504" s="69" t="s">
        <v>17098</v>
      </c>
    </row>
    <row r="3505" spans="1:11" ht="15" customHeight="1" x14ac:dyDescent="0.15">
      <c r="A3505" s="69" t="s">
        <v>17100</v>
      </c>
      <c r="B3505" s="69" t="s">
        <v>17101</v>
      </c>
      <c r="C3505" s="77">
        <v>611003</v>
      </c>
      <c r="D3505" s="67" t="s">
        <v>16953</v>
      </c>
      <c r="E3505" s="80">
        <v>6.5000000000000002E-2</v>
      </c>
      <c r="F3505" s="129">
        <v>28</v>
      </c>
      <c r="G3505" s="68">
        <v>20</v>
      </c>
      <c r="H3505" s="69" t="s">
        <v>8553</v>
      </c>
      <c r="I3505" s="69" t="s">
        <v>17192</v>
      </c>
      <c r="J3505" s="69" t="s">
        <v>17262</v>
      </c>
      <c r="K3505" s="69" t="s">
        <v>17100</v>
      </c>
    </row>
    <row r="3506" spans="1:11" ht="15" customHeight="1" x14ac:dyDescent="0.15">
      <c r="A3506" s="69" t="s">
        <v>17102</v>
      </c>
      <c r="B3506" s="69" t="s">
        <v>17103</v>
      </c>
      <c r="C3506" s="77">
        <v>611004</v>
      </c>
      <c r="D3506" s="67" t="s">
        <v>16954</v>
      </c>
      <c r="E3506" s="80">
        <v>6.5000000000000002E-2</v>
      </c>
      <c r="F3506" s="129">
        <v>28</v>
      </c>
      <c r="G3506" s="68">
        <v>20</v>
      </c>
      <c r="H3506" s="69" t="s">
        <v>8553</v>
      </c>
      <c r="I3506" s="69" t="s">
        <v>17193</v>
      </c>
      <c r="J3506" s="69" t="s">
        <v>17263</v>
      </c>
      <c r="K3506" s="69" t="s">
        <v>17102</v>
      </c>
    </row>
    <row r="3507" spans="1:11" ht="15" customHeight="1" x14ac:dyDescent="0.15">
      <c r="A3507" s="69" t="s">
        <v>17104</v>
      </c>
      <c r="B3507" s="69" t="s">
        <v>17105</v>
      </c>
      <c r="C3507" s="77">
        <v>611005</v>
      </c>
      <c r="D3507" s="67" t="s">
        <v>16955</v>
      </c>
      <c r="E3507" s="80">
        <v>6.5000000000000002E-2</v>
      </c>
      <c r="F3507" s="129">
        <v>28</v>
      </c>
      <c r="G3507" s="68">
        <v>20</v>
      </c>
      <c r="H3507" s="69" t="s">
        <v>8553</v>
      </c>
      <c r="I3507" s="69" t="s">
        <v>17194</v>
      </c>
      <c r="J3507" s="69" t="s">
        <v>17264</v>
      </c>
      <c r="K3507" s="69" t="s">
        <v>17104</v>
      </c>
    </row>
    <row r="3508" spans="1:11" ht="15" customHeight="1" x14ac:dyDescent="0.15">
      <c r="A3508" s="69" t="s">
        <v>17106</v>
      </c>
      <c r="B3508" s="69" t="s">
        <v>17107</v>
      </c>
      <c r="C3508" s="77">
        <v>611048</v>
      </c>
      <c r="D3508" s="67" t="s">
        <v>16956</v>
      </c>
      <c r="E3508" s="80">
        <v>6.5000000000000002E-2</v>
      </c>
      <c r="F3508" s="129">
        <v>28</v>
      </c>
      <c r="G3508" s="68">
        <v>20</v>
      </c>
      <c r="H3508" s="69" t="s">
        <v>8553</v>
      </c>
      <c r="I3508" s="69" t="s">
        <v>17195</v>
      </c>
      <c r="J3508" s="69" t="s">
        <v>17265</v>
      </c>
      <c r="K3508" s="69" t="s">
        <v>17106</v>
      </c>
    </row>
    <row r="3509" spans="1:11" ht="15" customHeight="1" x14ac:dyDescent="0.15">
      <c r="A3509" s="69" t="s">
        <v>17108</v>
      </c>
      <c r="B3509" s="69" t="s">
        <v>17109</v>
      </c>
      <c r="C3509" s="77">
        <v>611050</v>
      </c>
      <c r="D3509" s="67" t="s">
        <v>16957</v>
      </c>
      <c r="E3509" s="80">
        <v>6.5000000000000002E-2</v>
      </c>
      <c r="F3509" s="129">
        <v>28</v>
      </c>
      <c r="G3509" s="68">
        <v>20</v>
      </c>
      <c r="H3509" s="69" t="s">
        <v>8553</v>
      </c>
      <c r="I3509" s="69" t="s">
        <v>17196</v>
      </c>
      <c r="J3509" s="69" t="s">
        <v>17266</v>
      </c>
      <c r="K3509" s="69" t="s">
        <v>17108</v>
      </c>
    </row>
    <row r="3510" spans="1:11" ht="15" customHeight="1" x14ac:dyDescent="0.15">
      <c r="A3510" s="69" t="s">
        <v>17110</v>
      </c>
      <c r="B3510" s="69" t="s">
        <v>17111</v>
      </c>
      <c r="C3510" s="77">
        <v>611054</v>
      </c>
      <c r="D3510" s="67" t="s">
        <v>16958</v>
      </c>
      <c r="E3510" s="80">
        <v>6.5000000000000002E-2</v>
      </c>
      <c r="F3510" s="129">
        <v>28</v>
      </c>
      <c r="G3510" s="68">
        <v>20</v>
      </c>
      <c r="H3510" s="69" t="s">
        <v>8553</v>
      </c>
      <c r="I3510" s="69" t="s">
        <v>17197</v>
      </c>
      <c r="J3510" s="69" t="s">
        <v>17267</v>
      </c>
      <c r="K3510" s="69" t="s">
        <v>17110</v>
      </c>
    </row>
    <row r="3511" spans="1:11" ht="15" customHeight="1" x14ac:dyDescent="0.15">
      <c r="A3511" s="69" t="s">
        <v>17112</v>
      </c>
      <c r="B3511" s="69" t="s">
        <v>17113</v>
      </c>
      <c r="C3511" s="77">
        <v>611052</v>
      </c>
      <c r="D3511" s="67" t="s">
        <v>16959</v>
      </c>
      <c r="E3511" s="80">
        <v>6.5000000000000002E-2</v>
      </c>
      <c r="F3511" s="129">
        <v>28</v>
      </c>
      <c r="G3511" s="68">
        <v>20</v>
      </c>
      <c r="H3511" s="69" t="s">
        <v>8553</v>
      </c>
      <c r="I3511" s="69" t="s">
        <v>17198</v>
      </c>
      <c r="J3511" s="69" t="s">
        <v>17268</v>
      </c>
      <c r="K3511" s="69" t="s">
        <v>17112</v>
      </c>
    </row>
    <row r="3512" spans="1:11" ht="15" customHeight="1" x14ac:dyDescent="0.15">
      <c r="A3512" s="69" t="s">
        <v>17114</v>
      </c>
      <c r="B3512" s="69" t="s">
        <v>17115</v>
      </c>
      <c r="C3512" s="77">
        <v>611059</v>
      </c>
      <c r="D3512" s="67" t="s">
        <v>16960</v>
      </c>
      <c r="E3512" s="80">
        <v>6.5000000000000002E-2</v>
      </c>
      <c r="F3512" s="129">
        <v>62</v>
      </c>
      <c r="G3512" s="68">
        <v>20</v>
      </c>
      <c r="H3512" s="69" t="s">
        <v>8553</v>
      </c>
      <c r="I3512" s="69" t="s">
        <v>17199</v>
      </c>
      <c r="J3512" s="69" t="s">
        <v>17269</v>
      </c>
      <c r="K3512" s="69" t="s">
        <v>17114</v>
      </c>
    </row>
    <row r="3513" spans="1:11" ht="15" customHeight="1" x14ac:dyDescent="0.15">
      <c r="A3513" s="69" t="s">
        <v>17116</v>
      </c>
      <c r="B3513" s="69" t="s">
        <v>17117</v>
      </c>
      <c r="C3513" s="77">
        <v>611060</v>
      </c>
      <c r="D3513" s="67" t="s">
        <v>16961</v>
      </c>
      <c r="E3513" s="80">
        <v>6.5000000000000002E-2</v>
      </c>
      <c r="F3513" s="129">
        <v>62</v>
      </c>
      <c r="G3513" s="68">
        <v>20</v>
      </c>
      <c r="H3513" s="69" t="s">
        <v>8553</v>
      </c>
      <c r="I3513" s="69" t="s">
        <v>17200</v>
      </c>
      <c r="J3513" s="69" t="s">
        <v>17270</v>
      </c>
      <c r="K3513" s="69" t="s">
        <v>17116</v>
      </c>
    </row>
    <row r="3514" spans="1:11" ht="15" customHeight="1" x14ac:dyDescent="0.15">
      <c r="A3514" s="69" t="s">
        <v>17118</v>
      </c>
      <c r="B3514" s="69" t="s">
        <v>17119</v>
      </c>
      <c r="C3514" s="77">
        <v>611062</v>
      </c>
      <c r="D3514" s="67" t="s">
        <v>16962</v>
      </c>
      <c r="E3514" s="80">
        <v>6.5000000000000002E-2</v>
      </c>
      <c r="F3514" s="129">
        <v>88</v>
      </c>
      <c r="G3514" s="68">
        <v>20</v>
      </c>
      <c r="H3514" s="69" t="s">
        <v>8553</v>
      </c>
      <c r="I3514" s="69" t="s">
        <v>17201</v>
      </c>
      <c r="J3514" s="69" t="s">
        <v>17271</v>
      </c>
      <c r="K3514" s="69" t="s">
        <v>17118</v>
      </c>
    </row>
    <row r="3515" spans="1:11" ht="15" customHeight="1" x14ac:dyDescent="0.15">
      <c r="A3515" s="69" t="s">
        <v>17120</v>
      </c>
      <c r="B3515" s="69" t="s">
        <v>17121</v>
      </c>
      <c r="C3515" s="77">
        <v>611068</v>
      </c>
      <c r="D3515" s="67" t="s">
        <v>16963</v>
      </c>
      <c r="E3515" s="80">
        <v>6.5000000000000002E-2</v>
      </c>
      <c r="F3515" s="129">
        <v>62</v>
      </c>
      <c r="G3515" s="68">
        <v>20</v>
      </c>
      <c r="H3515" s="69" t="s">
        <v>8553</v>
      </c>
      <c r="I3515" s="69" t="s">
        <v>17202</v>
      </c>
      <c r="J3515" s="69" t="s">
        <v>17272</v>
      </c>
      <c r="K3515" s="69" t="s">
        <v>17120</v>
      </c>
    </row>
    <row r="3516" spans="1:11" ht="15" customHeight="1" x14ac:dyDescent="0.15">
      <c r="A3516" s="69" t="s">
        <v>15444</v>
      </c>
      <c r="B3516" s="69" t="s">
        <v>15445</v>
      </c>
      <c r="C3516" s="77">
        <v>679004</v>
      </c>
      <c r="D3516" s="67" t="s">
        <v>15668</v>
      </c>
      <c r="E3516" s="80">
        <v>0</v>
      </c>
      <c r="F3516" s="129">
        <v>97.5</v>
      </c>
      <c r="G3516" s="68">
        <v>5</v>
      </c>
      <c r="H3516" s="69" t="s">
        <v>8552</v>
      </c>
      <c r="I3516" s="69" t="s">
        <v>15765</v>
      </c>
      <c r="J3516" s="69" t="s">
        <v>15843</v>
      </c>
      <c r="K3516" s="69" t="s">
        <v>15444</v>
      </c>
    </row>
    <row r="3517" spans="1:11" ht="15" customHeight="1" x14ac:dyDescent="0.15">
      <c r="A3517" s="69" t="s">
        <v>15450</v>
      </c>
      <c r="B3517" s="69" t="s">
        <v>15451</v>
      </c>
      <c r="C3517" s="77">
        <v>679007</v>
      </c>
      <c r="D3517" s="67" t="s">
        <v>16477</v>
      </c>
      <c r="E3517" s="80">
        <v>0</v>
      </c>
      <c r="F3517" s="129">
        <v>64.5</v>
      </c>
      <c r="G3517" s="68">
        <v>5</v>
      </c>
      <c r="H3517" s="69" t="s">
        <v>8552</v>
      </c>
      <c r="I3517" s="69" t="s">
        <v>15768</v>
      </c>
      <c r="J3517" s="69" t="s">
        <v>15846</v>
      </c>
      <c r="K3517" s="69" t="s">
        <v>15450</v>
      </c>
    </row>
    <row r="3518" spans="1:11" ht="15" customHeight="1" x14ac:dyDescent="0.15">
      <c r="A3518" s="69" t="s">
        <v>15446</v>
      </c>
      <c r="B3518" s="69" t="s">
        <v>15447</v>
      </c>
      <c r="C3518" s="77">
        <v>679005</v>
      </c>
      <c r="D3518" s="67" t="s">
        <v>15669</v>
      </c>
      <c r="E3518" s="80">
        <v>0</v>
      </c>
      <c r="F3518" s="129">
        <v>21</v>
      </c>
      <c r="G3518" s="68">
        <v>30</v>
      </c>
      <c r="H3518" s="69" t="s">
        <v>8552</v>
      </c>
      <c r="I3518" s="69" t="s">
        <v>15766</v>
      </c>
      <c r="J3518" s="69" t="s">
        <v>15844</v>
      </c>
      <c r="K3518" s="69" t="s">
        <v>15446</v>
      </c>
    </row>
    <row r="3519" spans="1:11" ht="15" customHeight="1" x14ac:dyDescent="0.15">
      <c r="A3519" s="69" t="s">
        <v>15448</v>
      </c>
      <c r="B3519" s="69" t="s">
        <v>15449</v>
      </c>
      <c r="C3519" s="77">
        <v>679006</v>
      </c>
      <c r="D3519" s="67" t="s">
        <v>15670</v>
      </c>
      <c r="E3519" s="80">
        <v>0</v>
      </c>
      <c r="F3519" s="129">
        <v>66</v>
      </c>
      <c r="G3519" s="68">
        <v>10</v>
      </c>
      <c r="H3519" s="69" t="s">
        <v>8552</v>
      </c>
      <c r="I3519" s="69" t="s">
        <v>15767</v>
      </c>
      <c r="J3519" s="69" t="s">
        <v>15845</v>
      </c>
      <c r="K3519" s="69" t="s">
        <v>15448</v>
      </c>
    </row>
    <row r="3520" spans="1:11" ht="15" customHeight="1" x14ac:dyDescent="0.15">
      <c r="A3520" s="69" t="s">
        <v>15452</v>
      </c>
      <c r="B3520" s="69" t="s">
        <v>15453</v>
      </c>
      <c r="C3520" s="77">
        <v>679008</v>
      </c>
      <c r="D3520" s="67" t="s">
        <v>15671</v>
      </c>
      <c r="E3520" s="80">
        <v>0</v>
      </c>
      <c r="F3520" s="129">
        <v>27</v>
      </c>
      <c r="G3520" s="68">
        <v>10</v>
      </c>
      <c r="H3520" s="69" t="s">
        <v>8552</v>
      </c>
      <c r="I3520" s="69" t="s">
        <v>15769</v>
      </c>
      <c r="J3520" s="69" t="s">
        <v>15847</v>
      </c>
      <c r="K3520" s="69" t="s">
        <v>15452</v>
      </c>
    </row>
    <row r="3521" spans="1:11" ht="15" customHeight="1" x14ac:dyDescent="0.15">
      <c r="A3521" s="69" t="s">
        <v>15454</v>
      </c>
      <c r="B3521" s="69" t="s">
        <v>15455</v>
      </c>
      <c r="C3521" s="77">
        <v>679015</v>
      </c>
      <c r="D3521" s="67" t="s">
        <v>15672</v>
      </c>
      <c r="E3521" s="80">
        <v>0</v>
      </c>
      <c r="F3521" s="129">
        <v>39.5</v>
      </c>
      <c r="G3521" s="68">
        <v>5</v>
      </c>
      <c r="H3521" s="69" t="s">
        <v>8552</v>
      </c>
      <c r="I3521" s="69" t="s">
        <v>15770</v>
      </c>
      <c r="J3521" s="69" t="s">
        <v>15848</v>
      </c>
      <c r="K3521" s="69" t="s">
        <v>15454</v>
      </c>
    </row>
    <row r="3522" spans="1:11" ht="15" customHeight="1" x14ac:dyDescent="0.15">
      <c r="A3522" s="69" t="s">
        <v>15456</v>
      </c>
      <c r="B3522" s="69" t="s">
        <v>15457</v>
      </c>
      <c r="C3522" s="77">
        <v>679011</v>
      </c>
      <c r="D3522" s="67" t="s">
        <v>15673</v>
      </c>
      <c r="E3522" s="80">
        <v>0</v>
      </c>
      <c r="F3522" s="129">
        <v>98.5</v>
      </c>
      <c r="G3522" s="68">
        <v>5</v>
      </c>
      <c r="H3522" s="69" t="s">
        <v>8552</v>
      </c>
      <c r="I3522" s="69" t="s">
        <v>15771</v>
      </c>
      <c r="J3522" s="69" t="s">
        <v>15849</v>
      </c>
      <c r="K3522" s="69" t="s">
        <v>15456</v>
      </c>
    </row>
    <row r="3523" spans="1:11" ht="15" customHeight="1" x14ac:dyDescent="0.15">
      <c r="A3523" s="69" t="s">
        <v>15458</v>
      </c>
      <c r="B3523" s="69" t="s">
        <v>15459</v>
      </c>
      <c r="C3523" s="77">
        <v>679012</v>
      </c>
      <c r="D3523" s="67" t="s">
        <v>15674</v>
      </c>
      <c r="E3523" s="80">
        <v>0</v>
      </c>
      <c r="F3523" s="129">
        <v>122.5</v>
      </c>
      <c r="G3523" s="68">
        <v>5</v>
      </c>
      <c r="H3523" s="69" t="s">
        <v>8552</v>
      </c>
      <c r="I3523" s="69" t="s">
        <v>15772</v>
      </c>
      <c r="J3523" s="69" t="s">
        <v>15850</v>
      </c>
      <c r="K3523" s="69" t="s">
        <v>15458</v>
      </c>
    </row>
    <row r="3524" spans="1:11" ht="15" customHeight="1" x14ac:dyDescent="0.15">
      <c r="A3524" s="69" t="s">
        <v>15460</v>
      </c>
      <c r="B3524" s="69" t="s">
        <v>15461</v>
      </c>
      <c r="C3524" s="77">
        <v>679013</v>
      </c>
      <c r="D3524" s="67" t="s">
        <v>15675</v>
      </c>
      <c r="E3524" s="80">
        <v>0</v>
      </c>
      <c r="F3524" s="129">
        <v>122.5</v>
      </c>
      <c r="G3524" s="68">
        <v>5</v>
      </c>
      <c r="H3524" s="69" t="s">
        <v>8552</v>
      </c>
      <c r="I3524" s="69" t="s">
        <v>15773</v>
      </c>
      <c r="J3524" s="69" t="s">
        <v>15851</v>
      </c>
      <c r="K3524" s="69" t="s">
        <v>15460</v>
      </c>
    </row>
    <row r="3525" spans="1:11" ht="15" customHeight="1" x14ac:dyDescent="0.15">
      <c r="A3525" s="69" t="s">
        <v>15462</v>
      </c>
      <c r="B3525" s="69" t="s">
        <v>15463</v>
      </c>
      <c r="C3525" s="77">
        <v>679016</v>
      </c>
      <c r="D3525" s="67" t="s">
        <v>15676</v>
      </c>
      <c r="E3525" s="80">
        <v>0</v>
      </c>
      <c r="F3525" s="129">
        <v>122.5</v>
      </c>
      <c r="G3525" s="68">
        <v>5</v>
      </c>
      <c r="H3525" s="69" t="s">
        <v>8552</v>
      </c>
      <c r="I3525" s="69" t="s">
        <v>15774</v>
      </c>
      <c r="J3525" s="69" t="s">
        <v>15852</v>
      </c>
      <c r="K3525" s="69" t="s">
        <v>15462</v>
      </c>
    </row>
    <row r="3526" spans="1:11" ht="15" customHeight="1" x14ac:dyDescent="0.15">
      <c r="A3526" s="69" t="s">
        <v>15464</v>
      </c>
      <c r="B3526" s="69" t="s">
        <v>15465</v>
      </c>
      <c r="C3526" s="77">
        <v>679017</v>
      </c>
      <c r="D3526" s="67" t="s">
        <v>15677</v>
      </c>
      <c r="E3526" s="80">
        <v>0</v>
      </c>
      <c r="F3526" s="129">
        <v>74</v>
      </c>
      <c r="G3526" s="68">
        <v>10</v>
      </c>
      <c r="H3526" s="69" t="s">
        <v>8552</v>
      </c>
      <c r="I3526" s="69" t="s">
        <v>15775</v>
      </c>
      <c r="J3526" s="69" t="s">
        <v>15853</v>
      </c>
      <c r="K3526" s="69" t="s">
        <v>15464</v>
      </c>
    </row>
    <row r="3527" spans="1:11" ht="15" customHeight="1" x14ac:dyDescent="0.15">
      <c r="A3527" s="69" t="s">
        <v>15466</v>
      </c>
      <c r="B3527" s="69" t="s">
        <v>15467</v>
      </c>
      <c r="C3527" s="77">
        <v>679018</v>
      </c>
      <c r="D3527" s="67" t="s">
        <v>15678</v>
      </c>
      <c r="E3527" s="80">
        <v>0</v>
      </c>
      <c r="F3527" s="129">
        <v>39</v>
      </c>
      <c r="G3527" s="68">
        <v>10</v>
      </c>
      <c r="H3527" s="69" t="s">
        <v>8552</v>
      </c>
      <c r="I3527" s="69" t="s">
        <v>15776</v>
      </c>
      <c r="J3527" s="69" t="s">
        <v>15854</v>
      </c>
      <c r="K3527" s="69" t="s">
        <v>15466</v>
      </c>
    </row>
    <row r="3528" spans="1:11" ht="15" customHeight="1" x14ac:dyDescent="0.15">
      <c r="A3528" s="69" t="s">
        <v>15468</v>
      </c>
      <c r="B3528" s="69" t="s">
        <v>15469</v>
      </c>
      <c r="C3528" s="77">
        <v>679021</v>
      </c>
      <c r="D3528" s="67" t="s">
        <v>15679</v>
      </c>
      <c r="E3528" s="80">
        <v>0</v>
      </c>
      <c r="F3528" s="129">
        <v>69</v>
      </c>
      <c r="G3528" s="68">
        <v>10</v>
      </c>
      <c r="H3528" s="69" t="s">
        <v>8552</v>
      </c>
      <c r="I3528" s="69" t="s">
        <v>15777</v>
      </c>
      <c r="J3528" s="69" t="s">
        <v>15855</v>
      </c>
      <c r="K3528" s="69" t="s">
        <v>15468</v>
      </c>
    </row>
    <row r="3529" spans="1:11" ht="15" customHeight="1" x14ac:dyDescent="0.15">
      <c r="A3529" s="69" t="s">
        <v>15470</v>
      </c>
      <c r="B3529" s="69" t="s">
        <v>15471</v>
      </c>
      <c r="C3529" s="77">
        <v>679022</v>
      </c>
      <c r="D3529" s="67" t="s">
        <v>15680</v>
      </c>
      <c r="E3529" s="80">
        <v>0</v>
      </c>
      <c r="F3529" s="129">
        <v>69</v>
      </c>
      <c r="G3529" s="68">
        <v>10</v>
      </c>
      <c r="H3529" s="69" t="s">
        <v>8552</v>
      </c>
      <c r="I3529" s="69" t="s">
        <v>15778</v>
      </c>
      <c r="J3529" s="69" t="s">
        <v>15856</v>
      </c>
      <c r="K3529" s="69" t="s">
        <v>15470</v>
      </c>
    </row>
    <row r="3530" spans="1:11" ht="15" customHeight="1" x14ac:dyDescent="0.15">
      <c r="A3530" s="69" t="s">
        <v>15472</v>
      </c>
      <c r="B3530" s="69" t="s">
        <v>15473</v>
      </c>
      <c r="C3530" s="77">
        <v>679023</v>
      </c>
      <c r="D3530" s="67" t="s">
        <v>15681</v>
      </c>
      <c r="E3530" s="80">
        <v>0</v>
      </c>
      <c r="F3530" s="129">
        <v>89.5</v>
      </c>
      <c r="G3530" s="68">
        <v>5</v>
      </c>
      <c r="H3530" s="69" t="s">
        <v>8552</v>
      </c>
      <c r="I3530" s="69" t="s">
        <v>15779</v>
      </c>
      <c r="J3530" s="69" t="s">
        <v>15857</v>
      </c>
      <c r="K3530" s="69" t="s">
        <v>15472</v>
      </c>
    </row>
    <row r="3531" spans="1:11" ht="15" customHeight="1" x14ac:dyDescent="0.15">
      <c r="A3531" s="69" t="s">
        <v>15474</v>
      </c>
      <c r="B3531" s="69" t="s">
        <v>15475</v>
      </c>
      <c r="C3531" s="77">
        <v>679024</v>
      </c>
      <c r="D3531" s="67" t="s">
        <v>15682</v>
      </c>
      <c r="E3531" s="80">
        <v>0</v>
      </c>
      <c r="F3531" s="129">
        <v>89.5</v>
      </c>
      <c r="G3531" s="68">
        <v>5</v>
      </c>
      <c r="H3531" s="69" t="s">
        <v>8552</v>
      </c>
      <c r="I3531" s="69" t="s">
        <v>15780</v>
      </c>
      <c r="J3531" s="69" t="s">
        <v>15858</v>
      </c>
      <c r="K3531" s="69" t="s">
        <v>15474</v>
      </c>
    </row>
    <row r="3532" spans="1:11" ht="15" customHeight="1" x14ac:dyDescent="0.15">
      <c r="A3532" s="69" t="s">
        <v>15476</v>
      </c>
      <c r="B3532" s="69" t="s">
        <v>15477</v>
      </c>
      <c r="C3532" s="77">
        <v>679025</v>
      </c>
      <c r="D3532" s="67" t="s">
        <v>15683</v>
      </c>
      <c r="E3532" s="80">
        <v>0</v>
      </c>
      <c r="F3532" s="129">
        <v>134.5</v>
      </c>
      <c r="G3532" s="68">
        <v>5</v>
      </c>
      <c r="H3532" s="69" t="s">
        <v>8552</v>
      </c>
      <c r="I3532" s="69" t="s">
        <v>15781</v>
      </c>
      <c r="J3532" s="69" t="s">
        <v>15859</v>
      </c>
      <c r="K3532" s="69" t="s">
        <v>15476</v>
      </c>
    </row>
    <row r="3533" spans="1:11" ht="15" customHeight="1" x14ac:dyDescent="0.15">
      <c r="A3533" s="69" t="s">
        <v>15478</v>
      </c>
      <c r="B3533" s="69" t="s">
        <v>15479</v>
      </c>
      <c r="C3533" s="77">
        <v>679026</v>
      </c>
      <c r="D3533" s="67" t="s">
        <v>15684</v>
      </c>
      <c r="E3533" s="80">
        <v>0</v>
      </c>
      <c r="F3533" s="129">
        <v>89.5</v>
      </c>
      <c r="G3533" s="68">
        <v>5</v>
      </c>
      <c r="H3533" s="69" t="s">
        <v>8552</v>
      </c>
      <c r="I3533" s="69" t="s">
        <v>15782</v>
      </c>
      <c r="J3533" s="69" t="s">
        <v>15860</v>
      </c>
      <c r="K3533" s="69" t="s">
        <v>15478</v>
      </c>
    </row>
    <row r="3534" spans="1:11" ht="15" customHeight="1" x14ac:dyDescent="0.15">
      <c r="A3534" s="69" t="s">
        <v>15480</v>
      </c>
      <c r="B3534" s="69" t="s">
        <v>15481</v>
      </c>
      <c r="C3534" s="77">
        <v>679001</v>
      </c>
      <c r="D3534" s="67" t="s">
        <v>15685</v>
      </c>
      <c r="E3534" s="80">
        <v>0</v>
      </c>
      <c r="F3534" s="129">
        <v>64</v>
      </c>
      <c r="G3534" s="68">
        <v>10</v>
      </c>
      <c r="H3534" s="69" t="s">
        <v>8552</v>
      </c>
      <c r="I3534" s="69" t="s">
        <v>15783</v>
      </c>
      <c r="J3534" s="69" t="s">
        <v>15861</v>
      </c>
      <c r="K3534" s="69" t="s">
        <v>15480</v>
      </c>
    </row>
    <row r="3535" spans="1:11" ht="15" customHeight="1" x14ac:dyDescent="0.15">
      <c r="A3535" s="69" t="s">
        <v>15482</v>
      </c>
      <c r="B3535" s="69" t="s">
        <v>15483</v>
      </c>
      <c r="C3535" s="77">
        <v>679027</v>
      </c>
      <c r="D3535" s="67" t="s">
        <v>15686</v>
      </c>
      <c r="E3535" s="80">
        <v>0</v>
      </c>
      <c r="F3535" s="129">
        <v>33</v>
      </c>
      <c r="G3535" s="68">
        <v>10</v>
      </c>
      <c r="H3535" s="69" t="s">
        <v>8552</v>
      </c>
      <c r="I3535" s="69" t="s">
        <v>15784</v>
      </c>
      <c r="J3535" s="69" t="s">
        <v>15862</v>
      </c>
      <c r="K3535" s="69" t="s">
        <v>15482</v>
      </c>
    </row>
    <row r="3536" spans="1:11" ht="15" customHeight="1" x14ac:dyDescent="0.15">
      <c r="A3536" s="69" t="s">
        <v>15484</v>
      </c>
      <c r="B3536" s="69" t="s">
        <v>15485</v>
      </c>
      <c r="C3536" s="77">
        <v>679002</v>
      </c>
      <c r="D3536" s="67" t="s">
        <v>15687</v>
      </c>
      <c r="E3536" s="80">
        <v>0</v>
      </c>
      <c r="F3536" s="129">
        <v>43</v>
      </c>
      <c r="G3536" s="68">
        <v>10</v>
      </c>
      <c r="H3536" s="69" t="s">
        <v>8552</v>
      </c>
      <c r="I3536" s="69" t="s">
        <v>15785</v>
      </c>
      <c r="J3536" s="69" t="s">
        <v>15863</v>
      </c>
      <c r="K3536" s="69" t="s">
        <v>15484</v>
      </c>
    </row>
    <row r="3537" spans="1:11" ht="15" customHeight="1" x14ac:dyDescent="0.15">
      <c r="A3537" s="69" t="s">
        <v>15486</v>
      </c>
      <c r="B3537" s="69" t="s">
        <v>15487</v>
      </c>
      <c r="C3537" s="77">
        <v>679003</v>
      </c>
      <c r="D3537" s="67" t="s">
        <v>15688</v>
      </c>
      <c r="E3537" s="80">
        <v>0</v>
      </c>
      <c r="F3537" s="129">
        <v>64</v>
      </c>
      <c r="G3537" s="68">
        <v>10</v>
      </c>
      <c r="H3537" s="69" t="s">
        <v>8552</v>
      </c>
      <c r="I3537" s="69" t="s">
        <v>15786</v>
      </c>
      <c r="J3537" s="69" t="s">
        <v>15864</v>
      </c>
      <c r="K3537" s="69" t="s">
        <v>15486</v>
      </c>
    </row>
    <row r="3538" spans="1:11" ht="15" customHeight="1" x14ac:dyDescent="0.15">
      <c r="A3538" s="69" t="s">
        <v>7870</v>
      </c>
      <c r="B3538" s="69" t="s">
        <v>7871</v>
      </c>
      <c r="C3538" s="77">
        <v>671017</v>
      </c>
      <c r="D3538" s="67" t="s">
        <v>8056</v>
      </c>
      <c r="E3538" s="80">
        <v>0</v>
      </c>
      <c r="F3538" s="129">
        <v>15.1</v>
      </c>
      <c r="G3538" s="68">
        <v>5</v>
      </c>
      <c r="H3538" s="69" t="s">
        <v>8552</v>
      </c>
      <c r="I3538" s="69" t="s">
        <v>13651</v>
      </c>
      <c r="J3538" s="69" t="s">
        <v>13652</v>
      </c>
      <c r="K3538" s="69" t="s">
        <v>7870</v>
      </c>
    </row>
    <row r="3539" spans="1:11" ht="15" customHeight="1" x14ac:dyDescent="0.15">
      <c r="A3539" s="69" t="s">
        <v>7872</v>
      </c>
      <c r="B3539" s="69" t="s">
        <v>7873</v>
      </c>
      <c r="C3539" s="77">
        <v>671018</v>
      </c>
      <c r="D3539" s="67" t="s">
        <v>8057</v>
      </c>
      <c r="E3539" s="80">
        <v>0</v>
      </c>
      <c r="F3539" s="129">
        <v>18.899999999999999</v>
      </c>
      <c r="G3539" s="68">
        <v>5</v>
      </c>
      <c r="H3539" s="69" t="s">
        <v>8552</v>
      </c>
      <c r="I3539" s="69" t="s">
        <v>13653</v>
      </c>
      <c r="J3539" s="69" t="s">
        <v>13654</v>
      </c>
      <c r="K3539" s="69" t="s">
        <v>7872</v>
      </c>
    </row>
    <row r="3540" spans="1:11" ht="15" customHeight="1" x14ac:dyDescent="0.15">
      <c r="A3540" s="69" t="s">
        <v>7874</v>
      </c>
      <c r="B3540" s="69" t="s">
        <v>7875</v>
      </c>
      <c r="C3540" s="77">
        <v>671015</v>
      </c>
      <c r="D3540" s="67" t="s">
        <v>8058</v>
      </c>
      <c r="E3540" s="80">
        <v>0</v>
      </c>
      <c r="F3540" s="129">
        <v>18.899999999999999</v>
      </c>
      <c r="G3540" s="68">
        <v>5</v>
      </c>
      <c r="H3540" s="69" t="s">
        <v>8552</v>
      </c>
      <c r="I3540" s="69" t="s">
        <v>13655</v>
      </c>
      <c r="J3540" s="69" t="s">
        <v>13656</v>
      </c>
      <c r="K3540" s="69" t="s">
        <v>7874</v>
      </c>
    </row>
    <row r="3541" spans="1:11" ht="15" customHeight="1" x14ac:dyDescent="0.15">
      <c r="A3541" s="69" t="s">
        <v>7876</v>
      </c>
      <c r="B3541" s="69" t="s">
        <v>7877</v>
      </c>
      <c r="C3541" s="77">
        <v>671019</v>
      </c>
      <c r="D3541" s="67" t="s">
        <v>8059</v>
      </c>
      <c r="E3541" s="80">
        <v>0</v>
      </c>
      <c r="F3541" s="129">
        <v>18.899999999999999</v>
      </c>
      <c r="G3541" s="68">
        <v>5</v>
      </c>
      <c r="H3541" s="69" t="s">
        <v>8552</v>
      </c>
      <c r="I3541" s="69" t="s">
        <v>13657</v>
      </c>
      <c r="J3541" s="69" t="s">
        <v>13658</v>
      </c>
      <c r="K3541" s="69" t="s">
        <v>7876</v>
      </c>
    </row>
    <row r="3542" spans="1:11" ht="15" customHeight="1" x14ac:dyDescent="0.15">
      <c r="A3542" s="69" t="s">
        <v>7878</v>
      </c>
      <c r="B3542" s="69" t="s">
        <v>7879</v>
      </c>
      <c r="C3542" s="77">
        <v>671020</v>
      </c>
      <c r="D3542" s="67" t="s">
        <v>8060</v>
      </c>
      <c r="E3542" s="80">
        <v>0</v>
      </c>
      <c r="F3542" s="129">
        <v>18.899999999999999</v>
      </c>
      <c r="G3542" s="68">
        <v>5</v>
      </c>
      <c r="H3542" s="69" t="s">
        <v>8552</v>
      </c>
      <c r="I3542" s="69" t="s">
        <v>13659</v>
      </c>
      <c r="J3542" s="69" t="s">
        <v>13660</v>
      </c>
      <c r="K3542" s="69" t="s">
        <v>7878</v>
      </c>
    </row>
    <row r="3543" spans="1:11" ht="15" customHeight="1" x14ac:dyDescent="0.15">
      <c r="A3543" s="69" t="s">
        <v>7880</v>
      </c>
      <c r="B3543" s="69" t="s">
        <v>7881</v>
      </c>
      <c r="C3543" s="77">
        <v>671021</v>
      </c>
      <c r="D3543" s="67" t="s">
        <v>8061</v>
      </c>
      <c r="E3543" s="80">
        <v>0</v>
      </c>
      <c r="F3543" s="129">
        <v>18.899999999999999</v>
      </c>
      <c r="G3543" s="68">
        <v>5</v>
      </c>
      <c r="H3543" s="69" t="s">
        <v>8552</v>
      </c>
      <c r="I3543" s="69" t="s">
        <v>13661</v>
      </c>
      <c r="J3543" s="69" t="s">
        <v>13662</v>
      </c>
      <c r="K3543" s="69" t="s">
        <v>7880</v>
      </c>
    </row>
    <row r="3544" spans="1:11" ht="15" customHeight="1" x14ac:dyDescent="0.15">
      <c r="A3544" s="69" t="s">
        <v>14384</v>
      </c>
      <c r="B3544" s="69" t="s">
        <v>14385</v>
      </c>
      <c r="C3544" s="77">
        <v>671095</v>
      </c>
      <c r="D3544" s="67" t="s">
        <v>14681</v>
      </c>
      <c r="E3544" s="80">
        <v>0</v>
      </c>
      <c r="F3544" s="129">
        <v>15.1</v>
      </c>
      <c r="G3544" s="68">
        <v>5</v>
      </c>
      <c r="H3544" s="69" t="s">
        <v>8552</v>
      </c>
      <c r="I3544" s="69" t="s">
        <v>15285</v>
      </c>
      <c r="J3544" s="69" t="s">
        <v>15286</v>
      </c>
      <c r="K3544" s="69" t="s">
        <v>14384</v>
      </c>
    </row>
    <row r="3545" spans="1:11" ht="15" customHeight="1" x14ac:dyDescent="0.15">
      <c r="A3545" s="69" t="s">
        <v>7882</v>
      </c>
      <c r="B3545" s="69" t="s">
        <v>7883</v>
      </c>
      <c r="C3545" s="77">
        <v>671022</v>
      </c>
      <c r="D3545" s="67" t="s">
        <v>8062</v>
      </c>
      <c r="E3545" s="80">
        <v>0</v>
      </c>
      <c r="F3545" s="129">
        <v>18.899999999999999</v>
      </c>
      <c r="G3545" s="68">
        <v>5</v>
      </c>
      <c r="H3545" s="69" t="s">
        <v>8552</v>
      </c>
      <c r="I3545" s="69" t="s">
        <v>13663</v>
      </c>
      <c r="J3545" s="69" t="s">
        <v>13664</v>
      </c>
      <c r="K3545" s="69" t="s">
        <v>7882</v>
      </c>
    </row>
    <row r="3546" spans="1:11" ht="15" customHeight="1" x14ac:dyDescent="0.15">
      <c r="A3546" s="69" t="s">
        <v>17122</v>
      </c>
      <c r="B3546" s="69" t="s">
        <v>17123</v>
      </c>
      <c r="C3546" s="77">
        <v>671097</v>
      </c>
      <c r="D3546" s="67" t="s">
        <v>16964</v>
      </c>
      <c r="E3546" s="80">
        <v>0</v>
      </c>
      <c r="F3546" s="129">
        <v>35</v>
      </c>
      <c r="G3546" s="68">
        <v>12</v>
      </c>
      <c r="H3546" s="69" t="s">
        <v>8552</v>
      </c>
      <c r="I3546" s="69" t="s">
        <v>17203</v>
      </c>
      <c r="J3546" s="69" t="s">
        <v>17273</v>
      </c>
      <c r="K3546" s="69" t="s">
        <v>17122</v>
      </c>
    </row>
    <row r="3547" spans="1:11" ht="15" customHeight="1" x14ac:dyDescent="0.15">
      <c r="A3547" s="69" t="s">
        <v>17124</v>
      </c>
      <c r="B3547" s="69" t="s">
        <v>17125</v>
      </c>
      <c r="C3547" s="77">
        <v>671098</v>
      </c>
      <c r="D3547" s="67" t="s">
        <v>16965</v>
      </c>
      <c r="E3547" s="80">
        <v>0</v>
      </c>
      <c r="F3547" s="129">
        <v>29</v>
      </c>
      <c r="G3547" s="68">
        <v>1</v>
      </c>
      <c r="H3547" s="69" t="s">
        <v>8552</v>
      </c>
      <c r="I3547" s="69" t="s">
        <v>17204</v>
      </c>
      <c r="J3547" s="69" t="s">
        <v>17274</v>
      </c>
      <c r="K3547" s="69" t="s">
        <v>17124</v>
      </c>
    </row>
    <row r="3548" spans="1:11" ht="15" customHeight="1" x14ac:dyDescent="0.15">
      <c r="A3548" s="69" t="s">
        <v>7884</v>
      </c>
      <c r="B3548" s="69" t="s">
        <v>7885</v>
      </c>
      <c r="C3548" s="77">
        <v>671023</v>
      </c>
      <c r="D3548" s="67" t="s">
        <v>8063</v>
      </c>
      <c r="E3548" s="80">
        <v>0</v>
      </c>
      <c r="F3548" s="129">
        <v>29.9</v>
      </c>
      <c r="G3548" s="68">
        <v>5</v>
      </c>
      <c r="H3548" s="69" t="s">
        <v>8552</v>
      </c>
      <c r="I3548" s="69" t="s">
        <v>13665</v>
      </c>
      <c r="J3548" s="69" t="s">
        <v>13666</v>
      </c>
      <c r="K3548" s="69" t="s">
        <v>7884</v>
      </c>
    </row>
    <row r="3549" spans="1:11" ht="15" customHeight="1" x14ac:dyDescent="0.15">
      <c r="A3549" s="69" t="s">
        <v>7886</v>
      </c>
      <c r="B3549" s="69" t="s">
        <v>7887</v>
      </c>
      <c r="C3549" s="77">
        <v>671024</v>
      </c>
      <c r="D3549" s="67" t="s">
        <v>8064</v>
      </c>
      <c r="E3549" s="80">
        <v>0</v>
      </c>
      <c r="F3549" s="129">
        <v>29.9</v>
      </c>
      <c r="G3549" s="68">
        <v>5</v>
      </c>
      <c r="H3549" s="69" t="s">
        <v>8552</v>
      </c>
      <c r="I3549" s="69" t="s">
        <v>13667</v>
      </c>
      <c r="J3549" s="69" t="s">
        <v>13668</v>
      </c>
      <c r="K3549" s="69" t="s">
        <v>7886</v>
      </c>
    </row>
    <row r="3550" spans="1:11" ht="15" customHeight="1" x14ac:dyDescent="0.15">
      <c r="A3550" s="69" t="s">
        <v>7888</v>
      </c>
      <c r="B3550" s="69" t="s">
        <v>7889</v>
      </c>
      <c r="C3550" s="77">
        <v>671025</v>
      </c>
      <c r="D3550" s="67" t="s">
        <v>8065</v>
      </c>
      <c r="E3550" s="80">
        <v>0</v>
      </c>
      <c r="F3550" s="129">
        <v>29.9</v>
      </c>
      <c r="G3550" s="68">
        <v>5</v>
      </c>
      <c r="H3550" s="69" t="s">
        <v>8552</v>
      </c>
      <c r="I3550" s="69" t="s">
        <v>13669</v>
      </c>
      <c r="J3550" s="69" t="s">
        <v>13670</v>
      </c>
      <c r="K3550" s="69" t="s">
        <v>7888</v>
      </c>
    </row>
    <row r="3551" spans="1:11" ht="15" customHeight="1" x14ac:dyDescent="0.15">
      <c r="A3551" s="69" t="s">
        <v>7890</v>
      </c>
      <c r="B3551" s="69" t="s">
        <v>7891</v>
      </c>
      <c r="C3551" s="77">
        <v>671026</v>
      </c>
      <c r="D3551" s="67" t="s">
        <v>8066</v>
      </c>
      <c r="E3551" s="80">
        <v>0</v>
      </c>
      <c r="F3551" s="129">
        <v>29.9</v>
      </c>
      <c r="G3551" s="68">
        <v>5</v>
      </c>
      <c r="H3551" s="69" t="s">
        <v>8552</v>
      </c>
      <c r="I3551" s="69" t="s">
        <v>13671</v>
      </c>
      <c r="J3551" s="69" t="s">
        <v>13672</v>
      </c>
      <c r="K3551" s="69" t="s">
        <v>7890</v>
      </c>
    </row>
    <row r="3552" spans="1:11" ht="15" customHeight="1" x14ac:dyDescent="0.15">
      <c r="A3552" s="69" t="s">
        <v>7892</v>
      </c>
      <c r="B3552" s="69" t="s">
        <v>7893</v>
      </c>
      <c r="C3552" s="77">
        <v>671029</v>
      </c>
      <c r="D3552" s="67" t="s">
        <v>8067</v>
      </c>
      <c r="E3552" s="80">
        <v>0</v>
      </c>
      <c r="F3552" s="129">
        <v>44.75</v>
      </c>
      <c r="G3552" s="68">
        <v>5</v>
      </c>
      <c r="H3552" s="69" t="s">
        <v>8552</v>
      </c>
      <c r="I3552" s="69" t="s">
        <v>13673</v>
      </c>
      <c r="J3552" s="69" t="s">
        <v>13674</v>
      </c>
      <c r="K3552" s="69" t="s">
        <v>7892</v>
      </c>
    </row>
    <row r="3553" spans="1:11" ht="15" customHeight="1" x14ac:dyDescent="0.15">
      <c r="A3553" s="69" t="s">
        <v>7894</v>
      </c>
      <c r="B3553" s="69" t="s">
        <v>7895</v>
      </c>
      <c r="C3553" s="77">
        <v>671031</v>
      </c>
      <c r="D3553" s="67" t="s">
        <v>8068</v>
      </c>
      <c r="E3553" s="80">
        <v>0</v>
      </c>
      <c r="F3553" s="129">
        <v>44.75</v>
      </c>
      <c r="G3553" s="68">
        <v>5</v>
      </c>
      <c r="H3553" s="69" t="s">
        <v>8552</v>
      </c>
      <c r="I3553" s="69" t="s">
        <v>13675</v>
      </c>
      <c r="J3553" s="69" t="s">
        <v>13676</v>
      </c>
      <c r="K3553" s="69" t="s">
        <v>7894</v>
      </c>
    </row>
    <row r="3554" spans="1:11" ht="15" customHeight="1" x14ac:dyDescent="0.15">
      <c r="A3554" s="69" t="s">
        <v>7896</v>
      </c>
      <c r="B3554" s="69" t="s">
        <v>7897</v>
      </c>
      <c r="C3554" s="77">
        <v>671032</v>
      </c>
      <c r="D3554" s="67" t="s">
        <v>8069</v>
      </c>
      <c r="E3554" s="80">
        <v>0</v>
      </c>
      <c r="F3554" s="129">
        <v>44.75</v>
      </c>
      <c r="G3554" s="68">
        <v>5</v>
      </c>
      <c r="H3554" s="69" t="s">
        <v>8552</v>
      </c>
      <c r="I3554" s="69" t="s">
        <v>13677</v>
      </c>
      <c r="J3554" s="69" t="s">
        <v>13678</v>
      </c>
      <c r="K3554" s="69" t="s">
        <v>7896</v>
      </c>
    </row>
    <row r="3555" spans="1:11" ht="15" customHeight="1" x14ac:dyDescent="0.15">
      <c r="A3555" s="69" t="s">
        <v>7898</v>
      </c>
      <c r="B3555" s="69" t="s">
        <v>7899</v>
      </c>
      <c r="C3555" s="77">
        <v>671035</v>
      </c>
      <c r="D3555" s="67" t="s">
        <v>8070</v>
      </c>
      <c r="E3555" s="80">
        <v>0</v>
      </c>
      <c r="F3555" s="129">
        <v>44.75</v>
      </c>
      <c r="G3555" s="68">
        <v>5</v>
      </c>
      <c r="H3555" s="69" t="s">
        <v>8552</v>
      </c>
      <c r="I3555" s="69" t="s">
        <v>13679</v>
      </c>
      <c r="J3555" s="69" t="s">
        <v>13680</v>
      </c>
      <c r="K3555" s="69" t="s">
        <v>7898</v>
      </c>
    </row>
    <row r="3556" spans="1:11" ht="15" customHeight="1" x14ac:dyDescent="0.15">
      <c r="A3556" s="69" t="s">
        <v>7900</v>
      </c>
      <c r="B3556" s="69" t="s">
        <v>7901</v>
      </c>
      <c r="C3556" s="77">
        <v>671036</v>
      </c>
      <c r="D3556" s="67" t="s">
        <v>8071</v>
      </c>
      <c r="E3556" s="80">
        <v>0</v>
      </c>
      <c r="F3556" s="129">
        <v>38</v>
      </c>
      <c r="G3556" s="68">
        <v>20</v>
      </c>
      <c r="H3556" s="69" t="s">
        <v>8552</v>
      </c>
      <c r="I3556" s="69" t="s">
        <v>13681</v>
      </c>
      <c r="J3556" s="69" t="s">
        <v>13682</v>
      </c>
      <c r="K3556" s="69" t="s">
        <v>7900</v>
      </c>
    </row>
    <row r="3557" spans="1:11" ht="15" customHeight="1" x14ac:dyDescent="0.15">
      <c r="A3557" s="69" t="s">
        <v>7902</v>
      </c>
      <c r="B3557" s="69" t="s">
        <v>7903</v>
      </c>
      <c r="C3557" s="77">
        <v>671037</v>
      </c>
      <c r="D3557" s="67" t="s">
        <v>8072</v>
      </c>
      <c r="E3557" s="80">
        <v>0</v>
      </c>
      <c r="F3557" s="129">
        <v>34.5</v>
      </c>
      <c r="G3557" s="68">
        <v>5</v>
      </c>
      <c r="H3557" s="69" t="s">
        <v>8552</v>
      </c>
      <c r="I3557" s="69" t="s">
        <v>13683</v>
      </c>
      <c r="J3557" s="69" t="s">
        <v>13684</v>
      </c>
      <c r="K3557" s="69" t="s">
        <v>7902</v>
      </c>
    </row>
    <row r="3558" spans="1:11" ht="15" customHeight="1" x14ac:dyDescent="0.15">
      <c r="A3558" s="69" t="s">
        <v>7904</v>
      </c>
      <c r="B3558" s="69" t="s">
        <v>7905</v>
      </c>
      <c r="C3558" s="77">
        <v>671038</v>
      </c>
      <c r="D3558" s="67" t="s">
        <v>8073</v>
      </c>
      <c r="E3558" s="80">
        <v>0</v>
      </c>
      <c r="F3558" s="129">
        <v>44.75</v>
      </c>
      <c r="G3558" s="68">
        <v>5</v>
      </c>
      <c r="H3558" s="69" t="s">
        <v>8552</v>
      </c>
      <c r="I3558" s="69" t="s">
        <v>13685</v>
      </c>
      <c r="J3558" s="69" t="s">
        <v>13686</v>
      </c>
      <c r="K3558" s="69" t="s">
        <v>7904</v>
      </c>
    </row>
    <row r="3559" spans="1:11" ht="15" customHeight="1" x14ac:dyDescent="0.15">
      <c r="A3559" s="69" t="s">
        <v>7906</v>
      </c>
      <c r="B3559" s="69" t="s">
        <v>7907</v>
      </c>
      <c r="C3559" s="77">
        <v>671040</v>
      </c>
      <c r="D3559" s="67" t="s">
        <v>8074</v>
      </c>
      <c r="E3559" s="80">
        <v>0</v>
      </c>
      <c r="F3559" s="129">
        <v>44.75</v>
      </c>
      <c r="G3559" s="68">
        <v>5</v>
      </c>
      <c r="H3559" s="69" t="s">
        <v>8552</v>
      </c>
      <c r="I3559" s="69" t="s">
        <v>13687</v>
      </c>
      <c r="J3559" s="69" t="s">
        <v>13688</v>
      </c>
      <c r="K3559" s="69" t="s">
        <v>7906</v>
      </c>
    </row>
    <row r="3560" spans="1:11" ht="15" customHeight="1" x14ac:dyDescent="0.15">
      <c r="A3560" s="69" t="s">
        <v>7908</v>
      </c>
      <c r="B3560" s="69" t="s">
        <v>7909</v>
      </c>
      <c r="C3560" s="77">
        <v>671045</v>
      </c>
      <c r="D3560" s="67" t="s">
        <v>8075</v>
      </c>
      <c r="E3560" s="80">
        <v>0</v>
      </c>
      <c r="F3560" s="129">
        <v>44.75</v>
      </c>
      <c r="G3560" s="68">
        <v>5</v>
      </c>
      <c r="H3560" s="69" t="s">
        <v>8552</v>
      </c>
      <c r="I3560" s="69" t="s">
        <v>17205</v>
      </c>
      <c r="J3560" s="69" t="s">
        <v>13689</v>
      </c>
      <c r="K3560" s="69" t="s">
        <v>7908</v>
      </c>
    </row>
    <row r="3561" spans="1:11" ht="15" customHeight="1" x14ac:dyDescent="0.15">
      <c r="A3561" s="69" t="s">
        <v>7910</v>
      </c>
      <c r="B3561" s="69" t="s">
        <v>7911</v>
      </c>
      <c r="C3561" s="77">
        <v>671042</v>
      </c>
      <c r="D3561" s="67" t="s">
        <v>8076</v>
      </c>
      <c r="E3561" s="80">
        <v>0</v>
      </c>
      <c r="F3561" s="129">
        <v>44.75</v>
      </c>
      <c r="G3561" s="68">
        <v>5</v>
      </c>
      <c r="H3561" s="69" t="s">
        <v>8552</v>
      </c>
      <c r="I3561" s="69" t="s">
        <v>13690</v>
      </c>
      <c r="J3561" s="69" t="s">
        <v>13691</v>
      </c>
      <c r="K3561" s="69" t="s">
        <v>7910</v>
      </c>
    </row>
    <row r="3562" spans="1:11" ht="15" customHeight="1" x14ac:dyDescent="0.15">
      <c r="A3562" s="69" t="s">
        <v>7912</v>
      </c>
      <c r="B3562" s="69" t="s">
        <v>7913</v>
      </c>
      <c r="C3562" s="77">
        <v>671044</v>
      </c>
      <c r="D3562" s="67" t="s">
        <v>8077</v>
      </c>
      <c r="E3562" s="80">
        <v>0</v>
      </c>
      <c r="F3562" s="129">
        <v>79.95</v>
      </c>
      <c r="G3562" s="68">
        <v>5</v>
      </c>
      <c r="H3562" s="69" t="s">
        <v>8552</v>
      </c>
      <c r="I3562" s="69" t="s">
        <v>13692</v>
      </c>
      <c r="J3562" s="69" t="s">
        <v>13693</v>
      </c>
      <c r="K3562" s="69" t="s">
        <v>7912</v>
      </c>
    </row>
  </sheetData>
  <autoFilter ref="A1:K1" xr:uid="{00000000-0001-0000-0100-000000000000}">
    <sortState xmlns:xlrd2="http://schemas.microsoft.com/office/spreadsheetml/2017/richdata2" ref="A2:K3261">
      <sortCondition ref="D1"/>
    </sortState>
  </autoFilter>
  <conditionalFormatting sqref="A2:A3562">
    <cfRule type="duplicateValues" dxfId="4" priority="6"/>
  </conditionalFormatting>
  <conditionalFormatting sqref="D1:D3562">
    <cfRule type="duplicateValues" dxfId="3" priority="39"/>
  </conditionalFormatting>
  <conditionalFormatting sqref="D2:D3562">
    <cfRule type="duplicateValues" dxfId="2" priority="5"/>
    <cfRule type="duplicateValues" dxfId="1" priority="7"/>
  </conditionalFormatting>
  <conditionalFormatting sqref="K2:K356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Página1</vt:lpstr>
      <vt:lpstr>Orçamento</vt:lpstr>
      <vt:lpstr>Base Produtos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Microsiga Protheus</dc:creator>
  <cp:lastModifiedBy>Admin</cp:lastModifiedBy>
  <cp:lastPrinted>2020-01-14T20:18:39Z</cp:lastPrinted>
  <dcterms:created xsi:type="dcterms:W3CDTF">2011-11-11T00:00:00Z</dcterms:created>
  <dcterms:modified xsi:type="dcterms:W3CDTF">2026-03-05T19:38:35Z</dcterms:modified>
</cp:coreProperties>
</file>